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2" r:id="rId1"/>
    <sheet name="timesData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A1843" i="1"/>
  <c r="A1844"/>
  <c r="A1848"/>
  <c r="A1849"/>
  <c r="A1851"/>
  <c r="A1852"/>
  <c r="A1860"/>
  <c r="A1861"/>
  <c r="A1864"/>
  <c r="A1865"/>
  <c r="A1869"/>
  <c r="A1870"/>
  <c r="A1880"/>
  <c r="A1881"/>
  <c r="A1886"/>
  <c r="A1887"/>
  <c r="A1892"/>
  <c r="A1893"/>
  <c r="A1894"/>
  <c r="A1895"/>
  <c r="A1896"/>
  <c r="A1898"/>
  <c r="A1899"/>
  <c r="A1900"/>
  <c r="A1903"/>
  <c r="A1904"/>
  <c r="A1905"/>
  <c r="A1906"/>
  <c r="A1907"/>
  <c r="A1908"/>
  <c r="A1909"/>
  <c r="A1910"/>
  <c r="A1911"/>
  <c r="A1912"/>
  <c r="A1915"/>
  <c r="A1916"/>
  <c r="A1918"/>
  <c r="A1919"/>
  <c r="A1920"/>
  <c r="A1925"/>
  <c r="A1926"/>
  <c r="A1927"/>
  <c r="A1928"/>
  <c r="A1929"/>
  <c r="A1930"/>
  <c r="A1931"/>
  <c r="A1932"/>
  <c r="A1933"/>
  <c r="A1936"/>
  <c r="A1937"/>
  <c r="A1938"/>
  <c r="A1939"/>
  <c r="A1943"/>
  <c r="A1944"/>
  <c r="A1949"/>
  <c r="A1950"/>
  <c r="A1954"/>
  <c r="A1955"/>
  <c r="A1956"/>
  <c r="A1962"/>
  <c r="A1963"/>
  <c r="A1965"/>
  <c r="A1966"/>
  <c r="A1968"/>
  <c r="A1969"/>
  <c r="A1970"/>
  <c r="A1971"/>
  <c r="A1972"/>
  <c r="A1973"/>
  <c r="A1974"/>
  <c r="A1975"/>
  <c r="A1976"/>
  <c r="A1977"/>
  <c r="A1980"/>
  <c r="A1981"/>
  <c r="A1984"/>
  <c r="A1985"/>
  <c r="A1986"/>
  <c r="A1987"/>
  <c r="A1988"/>
  <c r="A1989"/>
  <c r="A1990"/>
  <c r="A1991"/>
  <c r="A1994"/>
  <c r="A1995"/>
  <c r="A1997"/>
  <c r="A1998"/>
  <c r="A2000"/>
  <c r="A2001"/>
</calcChain>
</file>

<file path=xl/sharedStrings.xml><?xml version="1.0" encoding="utf-8"?>
<sst xmlns="http://schemas.openxmlformats.org/spreadsheetml/2006/main" count="8666" uniqueCount="937">
  <si>
    <t>world_rank</t>
  </si>
  <si>
    <t>university_name</t>
  </si>
  <si>
    <t>country</t>
  </si>
  <si>
    <t>teaching</t>
  </si>
  <si>
    <t>international</t>
  </si>
  <si>
    <t>research</t>
  </si>
  <si>
    <t>citations</t>
  </si>
  <si>
    <t>income</t>
  </si>
  <si>
    <t>total_score</t>
  </si>
  <si>
    <t>num_students</t>
  </si>
  <si>
    <t>student_staff_ratio</t>
  </si>
  <si>
    <t>international_students</t>
  </si>
  <si>
    <t>female_male_ratio</t>
  </si>
  <si>
    <t>year</t>
  </si>
  <si>
    <t>Harvard University</t>
  </si>
  <si>
    <t>United States of America</t>
  </si>
  <si>
    <t>California Institute of Technology</t>
  </si>
  <si>
    <t>33 : 67</t>
  </si>
  <si>
    <t>Massachusetts Institute of Technology</t>
  </si>
  <si>
    <t>37 : 63</t>
  </si>
  <si>
    <t>Stanford University</t>
  </si>
  <si>
    <t>Princeton University</t>
  </si>
  <si>
    <t>-</t>
  </si>
  <si>
    <t>University of Cambridge</t>
  </si>
  <si>
    <t>United Kingdom</t>
  </si>
  <si>
    <t>University of Oxford</t>
  </si>
  <si>
    <t>University of California, Berkeley</t>
  </si>
  <si>
    <t>Imperial College London</t>
  </si>
  <si>
    <t>Yale University</t>
  </si>
  <si>
    <t>University of California, Los Angeles</t>
  </si>
  <si>
    <t>University of Chicago</t>
  </si>
  <si>
    <t>Johns Hopkins University</t>
  </si>
  <si>
    <t>Cornell University</t>
  </si>
  <si>
    <t>ETH Zurich ג€“ Swiss Federal Institute of Technology Zurich</t>
  </si>
  <si>
    <t>Switzerland</t>
  </si>
  <si>
    <t>31 : 69</t>
  </si>
  <si>
    <t>University of Michigan</t>
  </si>
  <si>
    <t>University of Toronto</t>
  </si>
  <si>
    <t>Canada</t>
  </si>
  <si>
    <t>Columbia University</t>
  </si>
  <si>
    <t>University of Pennsylvania</t>
  </si>
  <si>
    <t>Carnegie Mellon University</t>
  </si>
  <si>
    <t>39 : 61</t>
  </si>
  <si>
    <t>University of Hong Kong</t>
  </si>
  <si>
    <t>Hong Kong</t>
  </si>
  <si>
    <t>University College London</t>
  </si>
  <si>
    <t>University of Washington</t>
  </si>
  <si>
    <t>Duke University</t>
  </si>
  <si>
    <t>Northwestern University</t>
  </si>
  <si>
    <t>University of Tokyo</t>
  </si>
  <si>
    <t>Japan</t>
  </si>
  <si>
    <t>Georgia Institute of Technology</t>
  </si>
  <si>
    <t>Pohang University of Science and Technology</t>
  </si>
  <si>
    <t>South Korea</t>
  </si>
  <si>
    <t>University of California, Santa Barbara</t>
  </si>
  <si>
    <t>University of British Columbia</t>
  </si>
  <si>
    <t>University of North Carolina at Chapel Hill</t>
  </si>
  <si>
    <t>University of California, San Diego</t>
  </si>
  <si>
    <t>University of Illinois at Urbana-Champaign</t>
  </si>
  <si>
    <t>National University of Singapore</t>
  </si>
  <si>
    <t>Singapore</t>
  </si>
  <si>
    <t>McGill University</t>
  </si>
  <si>
    <t>University of Melbourne</t>
  </si>
  <si>
    <t>Australia</t>
  </si>
  <si>
    <t>Peking University</t>
  </si>
  <si>
    <t>China</t>
  </si>
  <si>
    <t>Washington University in St Louis</t>
  </si>
  <si>
    <t>ֳ‰cole Polytechnique</t>
  </si>
  <si>
    <t>France</t>
  </si>
  <si>
    <t>University of Edinburgh</t>
  </si>
  <si>
    <t>Hong Kong University of Science and Technology</t>
  </si>
  <si>
    <t>ֳ‰cole Normale Supֳ©rieure</t>
  </si>
  <si>
    <t>Australian National University</t>
  </si>
  <si>
    <t>Karolinska Institute</t>
  </si>
  <si>
    <t>Sweden</t>
  </si>
  <si>
    <t>University of Gֳ¶ttingen</t>
  </si>
  <si>
    <t>Germany</t>
  </si>
  <si>
    <t>University of Wisconsin</t>
  </si>
  <si>
    <t>Rice University</t>
  </si>
  <si>
    <t>ֳ‰cole Polytechnique Fֳ©dֳ©rale de Lausanne</t>
  </si>
  <si>
    <t>27 : 73</t>
  </si>
  <si>
    <t>University of California, Irvine</t>
  </si>
  <si>
    <t>University of Science and Technology of China</t>
  </si>
  <si>
    <t>Vanderbilt University</t>
  </si>
  <si>
    <t>University of Minnesota</t>
  </si>
  <si>
    <t>Tufts University</t>
  </si>
  <si>
    <t>University of California, Davis</t>
  </si>
  <si>
    <t>Brown University</t>
  </si>
  <si>
    <t>University of Massachusetts</t>
  </si>
  <si>
    <t>Kyoto University</t>
  </si>
  <si>
    <t>Tsinghua University</t>
  </si>
  <si>
    <t>32 : 68</t>
  </si>
  <si>
    <t>Boston University</t>
  </si>
  <si>
    <t>New York University</t>
  </si>
  <si>
    <t>Emory University</t>
  </si>
  <si>
    <t>LMU Munich</t>
  </si>
  <si>
    <t>University of Notre Dame</t>
  </si>
  <si>
    <t>University of Pittsburgh</t>
  </si>
  <si>
    <t>Case Western Reserve University</t>
  </si>
  <si>
    <t>Ohio State University</t>
  </si>
  <si>
    <t>University of Colorado Boulder</t>
  </si>
  <si>
    <t>University of Bristol</t>
  </si>
  <si>
    <t>University of California, Santa Cruz</t>
  </si>
  <si>
    <t>Yeshiva University</t>
  </si>
  <si>
    <t>University of Sydney</t>
  </si>
  <si>
    <t>University of Virginia</t>
  </si>
  <si>
    <t>University of Adelaide</t>
  </si>
  <si>
    <t>University of Southern California</t>
  </si>
  <si>
    <t>William &amp; Mary</t>
  </si>
  <si>
    <t>Trinity College Dublin</t>
  </si>
  <si>
    <t>Republic of Ireland</t>
  </si>
  <si>
    <t>Kingג€™s College London</t>
  </si>
  <si>
    <t>Stony Brook University</t>
  </si>
  <si>
    <t>Korea Advanced Institute of Science and Technology (KAIST)</t>
  </si>
  <si>
    <t>University of Sussex</t>
  </si>
  <si>
    <t>The University of Queensland</t>
  </si>
  <si>
    <t>University of York</t>
  </si>
  <si>
    <t>Heidelberg University</t>
  </si>
  <si>
    <t>University of Utah</t>
  </si>
  <si>
    <t>Durham University</t>
  </si>
  <si>
    <t>London School of Economics and Political Science</t>
  </si>
  <si>
    <t>University of Manchester</t>
  </si>
  <si>
    <t>Royal Holloway, University of London</t>
  </si>
  <si>
    <t>Lund University</t>
  </si>
  <si>
    <t>University of Southampton</t>
  </si>
  <si>
    <t>University of Zurich</t>
  </si>
  <si>
    <t>Wake Forest University</t>
  </si>
  <si>
    <t>McMaster University</t>
  </si>
  <si>
    <t>University College Dublin</t>
  </si>
  <si>
    <t>George Washington University</t>
  </si>
  <si>
    <t>University of Arizona</t>
  </si>
  <si>
    <t>University of Basel</t>
  </si>
  <si>
    <t>University of Maryland, College Park</t>
  </si>
  <si>
    <t>Dartmouth College</t>
  </si>
  <si>
    <t>ֳ‰cole Normale Supֳ©rieure de Lyon</t>
  </si>
  <si>
    <t>Technical University of Munich</t>
  </si>
  <si>
    <t>University of Helsinki</t>
  </si>
  <si>
    <t>Finland</t>
  </si>
  <si>
    <t>University of St Andrews</t>
  </si>
  <si>
    <t>Rensselaer Polytechnic Institute</t>
  </si>
  <si>
    <t>30 : 70</t>
  </si>
  <si>
    <t>Rutgers, the State University of New Jersey</t>
  </si>
  <si>
    <t>Purdue University</t>
  </si>
  <si>
    <t>National Tsing Hua University</t>
  </si>
  <si>
    <t>Taiwan</t>
  </si>
  <si>
    <t>University of Cape Town</t>
  </si>
  <si>
    <t>South Africa</t>
  </si>
  <si>
    <t>Pennsylvania State University</t>
  </si>
  <si>
    <t>Seoul National University</t>
  </si>
  <si>
    <t>Hong Kong Baptist University</t>
  </si>
  <si>
    <t>Bilkent University</t>
  </si>
  <si>
    <t>Turkey</t>
  </si>
  <si>
    <t>Tokyo Institute of Technology</t>
  </si>
  <si>
    <t>Eindhoven University of Technology</t>
  </si>
  <si>
    <t>Netherlands</t>
  </si>
  <si>
    <t>National Taiwan University</t>
  </si>
  <si>
    <t>University of Hawaiג€™i at Mִnoa</t>
  </si>
  <si>
    <t>University of California, Riverside</t>
  </si>
  <si>
    <t>University of Geneva</t>
  </si>
  <si>
    <t>KU Leuven</t>
  </si>
  <si>
    <t>Belgium</t>
  </si>
  <si>
    <t>Nanjing University</t>
  </si>
  <si>
    <t>Queen Mary University of London</t>
  </si>
  <si>
    <t>Michigan State University</t>
  </si>
  <si>
    <t>Technical University of Denmark</t>
  </si>
  <si>
    <t>Denmark</t>
  </si>
  <si>
    <t>Ghent University</t>
  </si>
  <si>
    <t>Lancaster University</t>
  </si>
  <si>
    <t>Leiden University</t>
  </si>
  <si>
    <t>University of Alberta</t>
  </si>
  <si>
    <t>University of Glasgow</t>
  </si>
  <si>
    <t>Stockholm University</t>
  </si>
  <si>
    <t>Osaka University</t>
  </si>
  <si>
    <t>University of Victoria</t>
  </si>
  <si>
    <t>Tohoku University</t>
  </si>
  <si>
    <t>25 : 75</t>
  </si>
  <si>
    <t>University of Freiburg</t>
  </si>
  <si>
    <t>University of Iowa</t>
  </si>
  <si>
    <t>University of Bergen</t>
  </si>
  <si>
    <t>Norway</t>
  </si>
  <si>
    <t>University of Lausanne</t>
  </si>
  <si>
    <t>University of Sheffield</t>
  </si>
  <si>
    <t>University of Montreal</t>
  </si>
  <si>
    <t>VU University Amsterdam</t>
  </si>
  <si>
    <t>Pierre and Marie Curie University</t>
  </si>
  <si>
    <t>University of Dundee</t>
  </si>
  <si>
    <t>University of Barcelona</t>
  </si>
  <si>
    <t>Spain</t>
  </si>
  <si>
    <t>Utrecht University</t>
  </si>
  <si>
    <t>Wageningen University and Research Center</t>
  </si>
  <si>
    <t>University of Auckland</t>
  </si>
  <si>
    <t>New Zealand</t>
  </si>
  <si>
    <t>University of Birmingham</t>
  </si>
  <si>
    <t>Alexandria University</t>
  </si>
  <si>
    <t>Egypt</t>
  </si>
  <si>
    <t>Uppsala University</t>
  </si>
  <si>
    <t>Hong Kong Polytechnic University</t>
  </si>
  <si>
    <t>University of Aberdeen</t>
  </si>
  <si>
    <t>Delft University of Technology</t>
  </si>
  <si>
    <t>26 : 74</t>
  </si>
  <si>
    <t>Birkbeck, University of London</t>
  </si>
  <si>
    <t>Newcastle University</t>
  </si>
  <si>
    <t>University of New South Wales</t>
  </si>
  <si>
    <t>Pompeu Fabra University</t>
  </si>
  <si>
    <t>Indiana University</t>
  </si>
  <si>
    <t>Iowa State University</t>
  </si>
  <si>
    <t>Georgia Health Sciences University</t>
  </si>
  <si>
    <t>Erasmus University Rotterdam</t>
  </si>
  <si>
    <t>University of Delaware</t>
  </si>
  <si>
    <t>Arizona State University</t>
  </si>
  <si>
    <t>Boston College</t>
  </si>
  <si>
    <t>National Sun Yat-Sen University</t>
  </si>
  <si>
    <t>Georgetown University</t>
  </si>
  <si>
    <t>University of Amsterdam</t>
  </si>
  <si>
    <t>University of Liverpool</t>
  </si>
  <si>
    <t>Aarhus University</t>
  </si>
  <si>
    <t>University of Leeds</t>
  </si>
  <si>
    <t>University of Wֳ¼rzburg</t>
  </si>
  <si>
    <t>University of Groningen</t>
  </si>
  <si>
    <t>Sun Yat-sen University</t>
  </si>
  <si>
    <t>Goethe University Frankfurt</t>
  </si>
  <si>
    <t>Bielefeld University</t>
  </si>
  <si>
    <t>Nanyang Technological University</t>
  </si>
  <si>
    <t>University of East Anglia</t>
  </si>
  <si>
    <t>University of Nottingham</t>
  </si>
  <si>
    <t>University of Copenhagen</t>
  </si>
  <si>
    <t>Humboldt University of Berlin</t>
  </si>
  <si>
    <t>Monash University</t>
  </si>
  <si>
    <t>University of Bonn</t>
  </si>
  <si>
    <t>National Chiao Tung University</t>
  </si>
  <si>
    <t>RWTH Aachen University</t>
  </si>
  <si>
    <t>Middle East Technical University</t>
  </si>
  <si>
    <t>University of Exeter</t>
  </si>
  <si>
    <t>University of Twente</t>
  </si>
  <si>
    <t>University of Konstanz</t>
  </si>
  <si>
    <t>Karlsruhe Institute of Technology</t>
  </si>
  <si>
    <t>University of Innsbruck</t>
  </si>
  <si>
    <t>Austria</t>
  </si>
  <si>
    <t>University of Tֳ¼bingen</t>
  </si>
  <si>
    <t>Drexel University</t>
  </si>
  <si>
    <t>University of Cincinnati</t>
  </si>
  <si>
    <t>Yonsei University</t>
  </si>
  <si>
    <t>Dalhousie University</t>
  </si>
  <si>
    <t>KTH Royal Institute of Technology</t>
  </si>
  <si>
    <t>University of Vienna</t>
  </si>
  <si>
    <t>Kent State University</t>
  </si>
  <si>
    <t>University of Illinois at Chicago</t>
  </si>
  <si>
    <t>Zhejiang University</t>
  </si>
  <si>
    <t>Simon Fraser University</t>
  </si>
  <si>
    <t>Swedish University of Agricultural Sciences</t>
  </si>
  <si>
    <t>University of Wisconsin-Madison</t>
  </si>
  <si>
    <t>University of Texas at Austin</t>
  </si>
  <si>
    <t>University of Rochester</t>
  </si>
  <si>
    <t>University of Bern</t>
  </si>
  <si>
    <t>Hebrew University of Jerusalem</t>
  </si>
  <si>
    <t>Israel</t>
  </si>
  <si>
    <t>University of Florida</t>
  </si>
  <si>
    <t>Brandeis University</t>
  </si>
  <si>
    <t>Chinese University of Hong Kong</t>
  </si>
  <si>
    <t>Free University of Berlin</t>
  </si>
  <si>
    <t>University of Warwick</t>
  </si>
  <si>
    <t>Radboud University Nijmegen</t>
  </si>
  <si>
    <t>Medical University of South Carolina</t>
  </si>
  <si>
    <t>Texas A&amp;M University</t>
  </si>
  <si>
    <t>University of Reading</t>
  </si>
  <si>
    <t>Tel Aviv University</t>
  </si>
  <si>
    <t>Paris Diderot University ג€“ Paris 7</t>
  </si>
  <si>
    <t>Universitֳ© Catholique de Louvain</t>
  </si>
  <si>
    <t>University of Miami</t>
  </si>
  <si>
    <t>Queenג€™s University</t>
  </si>
  <si>
    <t>University of Sֳ£o Paulo</t>
  </si>
  <si>
    <t>Brazil</t>
  </si>
  <si>
    <t>University of Oslo</t>
  </si>
  <si>
    <t>University of Ottawa</t>
  </si>
  <si>
    <t>University of Western Australia</t>
  </si>
  <si>
    <t>City University of Hong Kong</t>
  </si>
  <si>
    <t>Maastricht University</t>
  </si>
  <si>
    <t>University of Leicester</t>
  </si>
  <si>
    <t>201-225</t>
  </si>
  <si>
    <t>Autonomous University of Barcelona</t>
  </si>
  <si>
    <t>Cardiff University</t>
  </si>
  <si>
    <t>Colorado School of Mines</t>
  </si>
  <si>
    <t>Nagoya University</t>
  </si>
  <si>
    <t>29 : 71</t>
  </si>
  <si>
    <t>Northeastern University</t>
  </si>
  <si>
    <t>Technion Israel Institute of Technology</t>
  </si>
  <si>
    <t>35 : 65</t>
  </si>
  <si>
    <t>Tulane University</t>
  </si>
  <si>
    <t>Ulm University</t>
  </si>
  <si>
    <t>Umeֳ¥ University</t>
  </si>
  <si>
    <t>University at Buffalo</t>
  </si>
  <si>
    <t>University of Essex</t>
  </si>
  <si>
    <t>University of Georgia</t>
  </si>
  <si>
    <t>University of Gothenburg</t>
  </si>
  <si>
    <t>University of Medicine and Dentistry of New Jersey</t>
  </si>
  <si>
    <t>University of Otago</t>
  </si>
  <si>
    <t>University of South Carolina</t>
  </si>
  <si>
    <t>University of Strasbourg</t>
  </si>
  <si>
    <t>University of Waterloo</t>
  </si>
  <si>
    <t>University of Western Ontario</t>
  </si>
  <si>
    <t>Universitֳ© Libre de Bruxelles</t>
  </si>
  <si>
    <t>226-250</t>
  </si>
  <si>
    <t>Carleton University</t>
  </si>
  <si>
    <t>Chalmers University of Technology</t>
  </si>
  <si>
    <t>Colorado State University</t>
  </si>
  <si>
    <t>Creighton University</t>
  </si>
  <si>
    <t>Fudan University</t>
  </si>
  <si>
    <t>Korea University</t>
  </si>
  <si>
    <t>Macquarie University</t>
  </si>
  <si>
    <t>State University of New York Albany</t>
  </si>
  <si>
    <t>Tokyo Metropolitan University</t>
  </si>
  <si>
    <t>University of Bologna</t>
  </si>
  <si>
    <t>Italy</t>
  </si>
  <si>
    <t>University of Calgary</t>
  </si>
  <si>
    <t>University of Hamburg</t>
  </si>
  <si>
    <t>University of Milan</t>
  </si>
  <si>
    <t>University of Milan-Bicocca</t>
  </si>
  <si>
    <t>University of Missouri</t>
  </si>
  <si>
    <t>University of Padua</t>
  </si>
  <si>
    <t>University of Trieste</t>
  </si>
  <si>
    <t>251-275</t>
  </si>
  <si>
    <t>Bangor University</t>
  </si>
  <si>
    <t>Brunel University London</t>
  </si>
  <si>
    <t>Johannes Kepler University of Linz</t>
  </si>
  <si>
    <t>Kyushu University</t>
  </si>
  <si>
    <t>28 : 72</t>
  </si>
  <si>
    <t>Norwegian University of Science and Technology</t>
  </si>
  <si>
    <t>Queenג€™s University Belfast</t>
  </si>
  <si>
    <t>Ruhr University Bochum</t>
  </si>
  <si>
    <t>Stellenbosch University</t>
  </si>
  <si>
    <t>Tilburg University</t>
  </si>
  <si>
    <t>TU Dresden</t>
  </si>
  <si>
    <t>University of Bath</t>
  </si>
  <si>
    <t>University of Graz</t>
  </si>
  <si>
    <t>University of Kiel</t>
  </si>
  <si>
    <t>University of Southern Denmark</t>
  </si>
  <si>
    <t>University of Texas at Dallas</t>
  </si>
  <si>
    <t>University of the Witwatersrand</t>
  </si>
  <si>
    <t>University of Tsukuba</t>
  </si>
  <si>
    <t>38 : 62</t>
  </si>
  <si>
    <t>University of Wollongong</t>
  </si>
  <si>
    <t>Victoria University of Wellington</t>
  </si>
  <si>
    <t>Virginia Polytechnic Institute and State University</t>
  </si>
  <si>
    <t>Wayne State University</t>
  </si>
  <si>
    <t>276-300</t>
  </si>
  <si>
    <t>Aberystwyth University</t>
  </si>
  <si>
    <t>Autonomous University of Madrid</t>
  </si>
  <si>
    <t>Hokkaido University</t>
  </si>
  <si>
    <t>Istanbul Technical University</t>
  </si>
  <si>
    <t>34 : 66</t>
  </si>
  <si>
    <t>Lomonosov Moscow State University</t>
  </si>
  <si>
    <t>Russian Federation</t>
  </si>
  <si>
    <t>Montpellier University</t>
  </si>
  <si>
    <t>Queensland University of Technology</t>
  </si>
  <si>
    <t>State University of Campinas</t>
  </si>
  <si>
    <t>Technical University of Darmstadt</t>
  </si>
  <si>
    <t>Tokyo Medical and Dental University (TMDU)</t>
  </si>
  <si>
    <t>UiT The Arctic University of Norway</t>
  </si>
  <si>
    <t>University of Antwerp</t>
  </si>
  <si>
    <t>University of Crete</t>
  </si>
  <si>
    <t>Greece</t>
  </si>
  <si>
    <t>University of Guelph</t>
  </si>
  <si>
    <t>University of Iceland</t>
  </si>
  <si>
    <t>Iceland</t>
  </si>
  <si>
    <t>University of Kansas</t>
  </si>
  <si>
    <t>University of Kentucky</t>
  </si>
  <si>
    <t>University of Mֳ¼nster</t>
  </si>
  <si>
    <t>University of Newcastle</t>
  </si>
  <si>
    <t>University of Texas at San Antonio</t>
  </si>
  <si>
    <t>University of Trento</t>
  </si>
  <si>
    <t>York University</t>
  </si>
  <si>
    <t>301-350</t>
  </si>
  <si>
    <t>Aalborg University</t>
  </si>
  <si>
    <t>Aalto University</t>
  </si>
  <si>
    <t>Bar-Ilan University</t>
  </si>
  <si>
    <t>Binghamton University, State University of New York</t>
  </si>
  <si>
    <t>Boִaziֳ§i University</t>
  </si>
  <si>
    <t>Charles Darwin University</t>
  </si>
  <si>
    <t>Charles University in Prague</t>
  </si>
  <si>
    <t>Czech Republic</t>
  </si>
  <si>
    <t>George Mason University</t>
  </si>
  <si>
    <t>Indian Institute of Technology Bombay</t>
  </si>
  <si>
    <t>India</t>
  </si>
  <si>
    <t>Jagiellonian University</t>
  </si>
  <si>
    <t>Poland</t>
  </si>
  <si>
    <t>Keele University</t>
  </si>
  <si>
    <t>Keio University</t>
  </si>
  <si>
    <t>Lehigh University</t>
  </si>
  <si>
    <t>Linkֳ¶ping University</t>
  </si>
  <si>
    <t>National Taiwan University of Science and Technology (Taiwan Tech)</t>
  </si>
  <si>
    <t>Plymouth University</t>
  </si>
  <si>
    <t>Polytechnic University of Milan</t>
  </si>
  <si>
    <t>Sapienza University of Rome</t>
  </si>
  <si>
    <t>Shanghai Jiao Tong University</t>
  </si>
  <si>
    <t>Sharif University of Technology</t>
  </si>
  <si>
    <t>Iran</t>
  </si>
  <si>
    <t>Sungkyunkwan University (SKKU)</t>
  </si>
  <si>
    <t>University College Cork</t>
  </si>
  <si>
    <t>University of Aveiro</t>
  </si>
  <si>
    <t>Portugal</t>
  </si>
  <si>
    <t>University of Canterbury</t>
  </si>
  <si>
    <t>University of Eastern Finland</t>
  </si>
  <si>
    <t>University of Ferrara</t>
  </si>
  <si>
    <t>University of Hertfordshire</t>
  </si>
  <si>
    <t>University of Houston</t>
  </si>
  <si>
    <t>University of Hull</t>
  </si>
  <si>
    <t>University of Liֳ¨ge</t>
  </si>
  <si>
    <t>University of Manitoba</t>
  </si>
  <si>
    <t>University of Maryland, Baltimore County</t>
  </si>
  <si>
    <t>University of Modena and Reggio Emilia</t>
  </si>
  <si>
    <t>University of Oklahoma</t>
  </si>
  <si>
    <t>University of Pisa</t>
  </si>
  <si>
    <t>University of Porto</t>
  </si>
  <si>
    <t>University of South Florida</t>
  </si>
  <si>
    <t>University of Stirling</t>
  </si>
  <si>
    <t>University of Surrey</t>
  </si>
  <si>
    <t>University of Tampere</t>
  </si>
  <si>
    <t>University of Tasmania</t>
  </si>
  <si>
    <t>University of Valencia</t>
  </si>
  <si>
    <t>University of Waikato</t>
  </si>
  <si>
    <t>University of Warsaw</t>
  </si>
  <si>
    <t>Vienna University of Technology</t>
  </si>
  <si>
    <t>Vrije Universiteit Brussel</t>
  </si>
  <si>
    <t>Washington State University</t>
  </si>
  <si>
    <t>350-400</t>
  </si>
  <si>
    <t>Aston University</t>
  </si>
  <si>
    <t>Auburn University</t>
  </si>
  <si>
    <t>Clemson University</t>
  </si>
  <si>
    <t>Curtin University</t>
  </si>
  <si>
    <t>Deakin University</t>
  </si>
  <si>
    <t>Flinders University</t>
  </si>
  <si>
    <t>Georgia State University</t>
  </si>
  <si>
    <t>Griffith University</t>
  </si>
  <si>
    <t>Harbin Institute of Technology</t>
  </si>
  <si>
    <t>Heriot-Watt University</t>
  </si>
  <si>
    <t>Hiroshima University</t>
  </si>
  <si>
    <t>36 : 64</t>
  </si>
  <si>
    <t>Kansas State University</t>
  </si>
  <si>
    <t>Kobe University</t>
  </si>
  <si>
    <t>Kyung Hee University</t>
  </si>
  <si>
    <t>La Trobe University</t>
  </si>
  <si>
    <t>Leibniz University of Hanover</t>
  </si>
  <si>
    <t>Liverpool John Moores University</t>
  </si>
  <si>
    <t>Loughborough University</t>
  </si>
  <si>
    <t>Mahidol University</t>
  </si>
  <si>
    <t>Thailand</t>
  </si>
  <si>
    <t>Massey University</t>
  </si>
  <si>
    <t>Michigan Technological University</t>
  </si>
  <si>
    <t>National Central University</t>
  </si>
  <si>
    <t>National Taiwan Ocean University</t>
  </si>
  <si>
    <t>National University of Ireland, Galway</t>
  </si>
  <si>
    <t>National University of Ireland, Maynooth</t>
  </si>
  <si>
    <t>New Jersey Institute of Technology</t>
  </si>
  <si>
    <t>New University of Lisbon</t>
  </si>
  <si>
    <t>Old Dominion University</t>
  </si>
  <si>
    <t>Polytechnic University of Catalonia</t>
  </si>
  <si>
    <t>Polytechnic University of Turin</t>
  </si>
  <si>
    <t>Polytechnic University of Valencia</t>
  </si>
  <si>
    <t>Pontifical Catholic University of Chile</t>
  </si>
  <si>
    <t>Chile</t>
  </si>
  <si>
    <t>Saint Petersburg State University</t>
  </si>
  <si>
    <t>Swansea University</t>
  </si>
  <si>
    <t>Swinburne University of Technology</t>
  </si>
  <si>
    <t>Tokyo University of Agriculture and Technology</t>
  </si>
  <si>
    <t>University of Bari Aldo Moro</t>
  </si>
  <si>
    <t>University of Coimbra</t>
  </si>
  <si>
    <t>University of Idaho</t>
  </si>
  <si>
    <t>University of Kent</t>
  </si>
  <si>
    <t>University of Paris North ג€“ Paris 13</t>
  </si>
  <si>
    <t>University of Salento</t>
  </si>
  <si>
    <t>University of South Australia</t>
  </si>
  <si>
    <t>University of Strathclyde</t>
  </si>
  <si>
    <t>University of Tartu</t>
  </si>
  <si>
    <t>Estonia</t>
  </si>
  <si>
    <t>University of Turku</t>
  </si>
  <si>
    <t>University of Wyoming</t>
  </si>
  <si>
    <t>University of Zaragoza</t>
  </si>
  <si>
    <t>Waseda University</t>
  </si>
  <si>
    <t>Wuhan University</t>
  </si>
  <si>
    <t>Yuan Ze University</t>
  </si>
  <si>
    <t>Paris-Sud University</t>
  </si>
  <si>
    <t>Joseph Fourier University</t>
  </si>
  <si>
    <t>Johannes Gutenberg University of Mainz</t>
  </si>
  <si>
    <t>St Georgeג€™s, University of London</t>
  </si>
  <si>
    <t>University of Erlangen-Nuremberg</t>
  </si>
  <si>
    <t>Florida Institute of Technology</t>
  </si>
  <si>
    <t>Indian Institute of Technology Kharagpur</t>
  </si>
  <si>
    <t>Koֳ§ University</t>
  </si>
  <si>
    <t>Laval University</t>
  </si>
  <si>
    <t>Mines ParisTech</t>
  </si>
  <si>
    <t>National Research Nuclear University MePhI</t>
  </si>
  <si>
    <t>University of Connecticut</t>
  </si>
  <si>
    <t>University of Oregon</t>
  </si>
  <si>
    <t>Bayreuth University</t>
  </si>
  <si>
    <t>Oregon State University</t>
  </si>
  <si>
    <t>University of Montana</t>
  </si>
  <si>
    <t>University of Turin</t>
  </si>
  <si>
    <t>Claude Bernard University Lyon 1</t>
  </si>
  <si>
    <t>King Abdulaziz University</t>
  </si>
  <si>
    <t>Saudi Arabia</t>
  </si>
  <si>
    <t>Medical University of Vienna</t>
  </si>
  <si>
    <t>Murdoch University</t>
  </si>
  <si>
    <t>National Cheng Kung University</t>
  </si>
  <si>
    <t>North Carolina State University</t>
  </si>
  <si>
    <t>Renmin University of China</t>
  </si>
  <si>
    <t>University of Fribourg</t>
  </si>
  <si>
    <t>University of Pavia</t>
  </si>
  <si>
    <t>University of Portsmouth</t>
  </si>
  <si>
    <t>University of Vermont</t>
  </si>
  <si>
    <t>351-400</t>
  </si>
  <si>
    <t>Indian Institute of Technology Roorkee</t>
  </si>
  <si>
    <t>King Mongkutג€™s University of Technology Thonburi</t>
  </si>
  <si>
    <t>National Autonomous University of Mexico</t>
  </si>
  <si>
    <t>Mexico</t>
  </si>
  <si>
    <t>Paris Dauphine University</t>
  </si>
  <si>
    <t>Southern Methodist University</t>
  </si>
  <si>
    <t>Temple University</t>
  </si>
  <si>
    <t>University of Duisburg-Essen</t>
  </si>
  <si>
    <t>University of Jyvֳ₪skylֳ₪</t>
  </si>
  <si>
    <t>University of KwaZulu-Natal</t>
  </si>
  <si>
    <t>University of Minho</t>
  </si>
  <si>
    <t>University of Technology Sydney</t>
  </si>
  <si>
    <t>University of the Andes, Colombia</t>
  </si>
  <si>
    <t>Colombia</t>
  </si>
  <si>
    <t>University of Vigo</t>
  </si>
  <si>
    <t>Panjab University</t>
  </si>
  <si>
    <t>University of Cologne</t>
  </si>
  <si>
    <t>University of Nebraska-Lincoln</t>
  </si>
  <si>
    <t>University of Alaska Fairbanks</t>
  </si>
  <si>
    <t>Wuhan University of Technology</t>
  </si>
  <si>
    <t>China Medical University, Taiwan</t>
  </si>
  <si>
    <t>Hanyang University</t>
  </si>
  <si>
    <t>Indian Institute of Technology Delhi</t>
  </si>
  <si>
    <t>Indian Institute of Technology Kanpur</t>
  </si>
  <si>
    <t>King Saud University</t>
  </si>
  <si>
    <t>San Diego State University</t>
  </si>
  <si>
    <t>University of Florence</t>
  </si>
  <si>
    <t>University of Navarra</t>
  </si>
  <si>
    <t>University of Rovira i Virgili</t>
  </si>
  <si>
    <t>Scuola Normale Superiore di Pisa</t>
  </si>
  <si>
    <t>Syracuse University</t>
  </si>
  <si>
    <t>Sabancִ± University</t>
  </si>
  <si>
    <t>Technical University of Berlin</t>
  </si>
  <si>
    <t>Federico Santa Marֳ­a Technical University</t>
  </si>
  <si>
    <t>24 : 76</t>
  </si>
  <si>
    <t>University of Bremen</t>
  </si>
  <si>
    <t>University of New Mexico</t>
  </si>
  <si>
    <t>Indian Institute of Science</t>
  </si>
  <si>
    <t>Lappeenranta University of Technology</t>
  </si>
  <si>
    <t>University of Macau</t>
  </si>
  <si>
    <t>Macau</t>
  </si>
  <si>
    <t>Illinois Institute of Technology</t>
  </si>
  <si>
    <t>Novosibirsk State University</t>
  </si>
  <si>
    <t>University of Marrakech Cadi Ayyad</t>
  </si>
  <si>
    <t>Morocco</t>
  </si>
  <si>
    <t>University of Nebraska Medical Center</t>
  </si>
  <si>
    <t>University of Stuttgart</t>
  </si>
  <si>
    <t>Ewha Womans University</t>
  </si>
  <si>
    <t>Isfahan University of Technology</t>
  </si>
  <si>
    <t>Royal College of Surgeons in Ireland</t>
  </si>
  <si>
    <t>University of Lisbon</t>
  </si>
  <si>
    <t>University of Rome III</t>
  </si>
  <si>
    <t>University of Seoul</t>
  </si>
  <si>
    <t>Western Sydney University</t>
  </si>
  <si>
    <t>University of Mannheim</t>
  </si>
  <si>
    <t>Scuola Superiore Santג€™Anna</t>
  </si>
  <si>
    <t>University of Luxembourg</t>
  </si>
  <si>
    <t>Luxembourg</t>
  </si>
  <si>
    <t>Charitֳ© - Universitֳ₪tsmedizin Berlin</t>
  </si>
  <si>
    <t>201-250</t>
  </si>
  <si>
    <t>Copenhagen Business School</t>
  </si>
  <si>
    <t>Florida State University</t>
  </si>
  <si>
    <t>Unisted States of America</t>
  </si>
  <si>
    <t>Oregon Health and Science University</t>
  </si>
  <si>
    <t>Paris Descartes University</t>
  </si>
  <si>
    <t>Peter the Great St Petersburg Polytechnic University</t>
  </si>
  <si>
    <t>40 : 60</t>
  </si>
  <si>
    <t>Royal Veterinary College</t>
  </si>
  <si>
    <t>Rush University</t>
  </si>
  <si>
    <t>251-300</t>
  </si>
  <si>
    <t>Aix-Marseille University</t>
  </si>
  <si>
    <t>University of Bordeaux</t>
  </si>
  <si>
    <t>James Cook University</t>
  </si>
  <si>
    <t>Justus Liebig University Giessen</t>
  </si>
  <si>
    <t>Saint Louis University</t>
  </si>
  <si>
    <t>University of Tennessee, Knoxville</t>
  </si>
  <si>
    <t>Tomsk Polytechnic University</t>
  </si>
  <si>
    <t>University of Greifswald</t>
  </si>
  <si>
    <t>Gwangju Institute of Science and Technology</t>
  </si>
  <si>
    <t>University of Hohenheim</t>
  </si>
  <si>
    <t>Kazan Federal University</t>
  </si>
  <si>
    <t>Medical College of Wisconsin</t>
  </si>
  <si>
    <t>University of Naples Federico II</t>
  </si>
  <si>
    <t>ֳ–rebro University</t>
  </si>
  <si>
    <t>Technical University of Dortmund</t>
  </si>
  <si>
    <t>Toulouse 1 Capitole University</t>
  </si>
  <si>
    <t>Vֵ B - Technical University of Ostrava</t>
  </si>
  <si>
    <t>University of Cyprus</t>
  </si>
  <si>
    <t>Cyprus</t>
  </si>
  <si>
    <t>University of St Gallen</t>
  </si>
  <si>
    <t>Graz University of Technology</t>
  </si>
  <si>
    <t>Instituto Superior Tֳ©cnico Lisboa</t>
  </si>
  <si>
    <t>University of Oulu</t>
  </si>
  <si>
    <t>Panthֳ©on-Sorbonne University ג€“ Paris 1</t>
  </si>
  <si>
    <t>University of South Dakota</t>
  </si>
  <si>
    <t>Lille 2 University ג€“ Health and Law</t>
  </si>
  <si>
    <t>Verona University</t>
  </si>
  <si>
    <t>401-500</t>
  </si>
  <si>
    <t>American University</t>
  </si>
  <si>
    <t>Unted Kingdom</t>
  </si>
  <si>
    <t>Bournemouth University</t>
  </si>
  <si>
    <t>University of Brescia</t>
  </si>
  <si>
    <t>Brno University of Technology</t>
  </si>
  <si>
    <t>Caג€™ Foscari University of Venice</t>
  </si>
  <si>
    <t>University of Cagliari</t>
  </si>
  <si>
    <t>Catholic University of the Sacred Heart</t>
  </si>
  <si>
    <t>City University London</t>
  </si>
  <si>
    <t>Complutense University of Madrid</t>
  </si>
  <si>
    <t>Concordia University</t>
  </si>
  <si>
    <t>Dublin City University</t>
  </si>
  <si>
    <t>East China University of Science and Technology</t>
  </si>
  <si>
    <t>Florida International University</t>
  </si>
  <si>
    <t>University of Genoa</t>
  </si>
  <si>
    <t>Howard University</t>
  </si>
  <si>
    <t>Indian Institute of Technology Madras</t>
  </si>
  <si>
    <t>University of Ioannina</t>
  </si>
  <si>
    <t>Iran University of Science and Technology</t>
  </si>
  <si>
    <t>University of Kaiserslautern</t>
  </si>
  <si>
    <t>Louisiana State University</t>
  </si>
  <si>
    <t>Makerere University</t>
  </si>
  <si>
    <t>Uganda</t>
  </si>
  <si>
    <t>Marche Polytechnic University</t>
  </si>
  <si>
    <t>University of Nantes</t>
  </si>
  <si>
    <t>National and Kapodistrian University of Athens</t>
  </si>
  <si>
    <t>National Institute of Applied Sciences of Lyon (INSA Lyon)</t>
  </si>
  <si>
    <t>National Yang-Ming University</t>
  </si>
  <si>
    <t>University of Neuchֳ¢tel</t>
  </si>
  <si>
    <t>University of Nice Sophia Antipolis</t>
  </si>
  <si>
    <t>The Open University</t>
  </si>
  <si>
    <t>Oxford Brookes University</t>
  </si>
  <si>
    <t>University of Palermo</t>
  </si>
  <si>
    <t>University of Parma</t>
  </si>
  <si>
    <t>RMIT University</t>
  </si>
  <si>
    <t>University of Rome II ג€“ Tor Vergata</t>
  </si>
  <si>
    <t>University of San Francisco</t>
  </si>
  <si>
    <t>University of Saskatchewan</t>
  </si>
  <si>
    <t>University of Siena</t>
  </si>
  <si>
    <t>Southern Cross University</t>
  </si>
  <si>
    <t>Tampere University of Technology</t>
  </si>
  <si>
    <t>University of Ulsan</t>
  </si>
  <si>
    <t>Ulster University</t>
  </si>
  <si>
    <t>Universitֳ© du Quֳ©bec ֳ  Montrֳ©al</t>
  </si>
  <si>
    <t>Universiti Teknologi Malaysia</t>
  </si>
  <si>
    <t>Malaysia</t>
  </si>
  <si>
    <t>University of Urbino Carlo Bo</t>
  </si>
  <si>
    <t>Xiamen University</t>
  </si>
  <si>
    <t>501-600</t>
  </si>
  <si>
    <t>American University of Beirut</t>
  </si>
  <si>
    <t>Lebanon</t>
  </si>
  <si>
    <t>Amirkabir University of Technology</t>
  </si>
  <si>
    <t>University of Arkansas</t>
  </si>
  <si>
    <t>Babeֵ-Bolyai University</t>
  </si>
  <si>
    <t>Romania</t>
  </si>
  <si>
    <t>University of the Basque Country</t>
  </si>
  <si>
    <t>Bauman Moscow State Technical University</t>
  </si>
  <si>
    <t>Ben-Gurion University of the Negev</t>
  </si>
  <si>
    <t>Blaise Pascal University</t>
  </si>
  <si>
    <t>University of Burgundy</t>
  </si>
  <si>
    <t>University of Canberra</t>
  </si>
  <si>
    <t>University of Catania</t>
  </si>
  <si>
    <t>Central Queensland University</t>
  </si>
  <si>
    <t>University of Chile</t>
  </si>
  <si>
    <t>China Agricultural University</t>
  </si>
  <si>
    <t>Chung-Ang University</t>
  </si>
  <si>
    <t>Czech Technical University in Prague</t>
  </si>
  <si>
    <t>De Montfort University</t>
  </si>
  <si>
    <t>East China Normal University</t>
  </si>
  <si>
    <t>Edith Cowan University</t>
  </si>
  <si>
    <t>Federal University of Rio de Janeiro</t>
  </si>
  <si>
    <t>University of Granada</t>
  </si>
  <si>
    <t>University of Haifa</t>
  </si>
  <si>
    <t>Huazhong University of Science and Technology</t>
  </si>
  <si>
    <t>Indian Institute of Technology Guwahati</t>
  </si>
  <si>
    <t>Jadavpur University</t>
  </si>
  <si>
    <t>Kanazawa University</t>
  </si>
  <si>
    <t>King Fahd University of Petroleum and Minerals</t>
  </si>
  <si>
    <t>University of La Laguna</t>
  </si>
  <si>
    <t>University of Limerick</t>
  </si>
  <si>
    <t>Manchester Metropolitan University</t>
  </si>
  <si>
    <t>University of Maribor</t>
  </si>
  <si>
    <t>Slovenia</t>
  </si>
  <si>
    <t>Masaryk University</t>
  </si>
  <si>
    <t>Memorial University of Newfoundland</t>
  </si>
  <si>
    <t>Missouri University of Science and Technology</t>
  </si>
  <si>
    <t>Montana State University</t>
  </si>
  <si>
    <t>Monterrey Institute of Technology and Higher Education</t>
  </si>
  <si>
    <t>National Taiwan Normal University</t>
  </si>
  <si>
    <t>National Technical University of Athens</t>
  </si>
  <si>
    <t>New Mexico State University</t>
  </si>
  <si>
    <t>University of North Carolina at Greensboro</t>
  </si>
  <si>
    <t>Oklahoma State University</t>
  </si>
  <si>
    <t>Osaka City University</t>
  </si>
  <si>
    <t>Otto von Guericke University of Magdeburg</t>
  </si>
  <si>
    <t>University of Oviedo</t>
  </si>
  <si>
    <t>Palackֳ½ University in Olomouc</t>
  </si>
  <si>
    <t>Pontifical Catholic University of Rio de Janeiro (PUC-Rio)</t>
  </si>
  <si>
    <t>Portland State University</t>
  </si>
  <si>
    <t>University of Pretoria</t>
  </si>
  <si>
    <t>Pusan National University</t>
  </si>
  <si>
    <t>Quaid-i-azam University</t>
  </si>
  <si>
    <t>Pakistan</t>
  </si>
  <si>
    <t>University of Regina</t>
  </si>
  <si>
    <t>University of Rennes 1</t>
  </si>
  <si>
    <t>University of Salamanca</t>
  </si>
  <si>
    <t>University of Santiago de Compostela</t>
  </si>
  <si>
    <t>Semmelweis University</t>
  </si>
  <si>
    <t>Hungary</t>
  </si>
  <si>
    <t>University of Seville</t>
  </si>
  <si>
    <t>Universitֳ© de Sherbrooke</t>
  </si>
  <si>
    <t>Soochow University</t>
  </si>
  <si>
    <t>South China University of Technology</t>
  </si>
  <si>
    <t>Tallinn University of Technology</t>
  </si>
  <si>
    <t>Tehran University of Medical Sciences</t>
  </si>
  <si>
    <t>University of Texas at Arlington</t>
  </si>
  <si>
    <t>Tianjin University</t>
  </si>
  <si>
    <t>University of Toledo</t>
  </si>
  <si>
    <t>Tongji University</t>
  </si>
  <si>
    <t>University of Tulsa</t>
  </si>
  <si>
    <t>United Arab Emirates University</t>
  </si>
  <si>
    <t>United Arab Emirates</t>
  </si>
  <si>
    <t>University of Wisconsin-Milwaukee</t>
  </si>
  <si>
    <t>Xiג€™an Jiaotong University</t>
  </si>
  <si>
    <t>601-800</t>
  </si>
  <si>
    <t>University of A Coruֳ±a</t>
  </si>
  <si>
    <t>Adam Mickiewicz University</t>
  </si>
  <si>
    <t>AGH University of Science and Technology</t>
  </si>
  <si>
    <t>Ajou University</t>
  </si>
  <si>
    <t>University of Alcalֳ¡</t>
  </si>
  <si>
    <t>Alexandru Ioan Cuza University</t>
  </si>
  <si>
    <t>Aligarh Muslim University</t>
  </si>
  <si>
    <t>American University of Sharjah</t>
  </si>
  <si>
    <t>Amrita University</t>
  </si>
  <si>
    <t>Anadolu University</t>
  </si>
  <si>
    <t>Andhra University</t>
  </si>
  <si>
    <t>University of Antioquia</t>
  </si>
  <si>
    <t>Aristotle University of Thessaloniki</t>
  </si>
  <si>
    <t>Asia University, Taiwan</t>
  </si>
  <si>
    <t>Athens University of Economics and Business</t>
  </si>
  <si>
    <t>Auckland University of Technology</t>
  </si>
  <si>
    <t>Austral University of Chile</t>
  </si>
  <si>
    <t>Beijing Institute of Technology</t>
  </si>
  <si>
    <t>Belarusian State University</t>
  </si>
  <si>
    <t>Belarus</t>
  </si>
  <si>
    <t>University of Belgrade</t>
  </si>
  <si>
    <t>Serbia</t>
  </si>
  <si>
    <t>Birla Institute of Technology and Science, Pilani</t>
  </si>
  <si>
    <t>University of Bradford</t>
  </si>
  <si>
    <t>University of Brasֳ­lia</t>
  </si>
  <si>
    <t>University of Brighton</t>
  </si>
  <si>
    <t>University of Bucharest</t>
  </si>
  <si>
    <t>Budapest University of Technology and Economics</t>
  </si>
  <si>
    <t>Cairo University</t>
  </si>
  <si>
    <t>University of Calcutta</t>
  </si>
  <si>
    <t>California State University, Long Beach</t>
  </si>
  <si>
    <t>Capital Medical University</t>
  </si>
  <si>
    <t>University of Castilla-La Mancha</t>
  </si>
  <si>
    <t>University of Central Lancashire</t>
  </si>
  <si>
    <t>University of Cergy-Pontoise</t>
  </si>
  <si>
    <t>Chang Gung University</t>
  </si>
  <si>
    <t>Carlos III University of Madrid</t>
  </si>
  <si>
    <t>University of Chemistry and Technology, Prague</t>
  </si>
  <si>
    <t>Chiang Mai University</t>
  </si>
  <si>
    <t>Chiba University</t>
  </si>
  <si>
    <t>China University of Geosciences (Wuhan)</t>
  </si>
  <si>
    <t>China University of Petroleum (Beijing)</t>
  </si>
  <si>
    <t>Chonbuk National University</t>
  </si>
  <si>
    <t>Chongqing University</t>
  </si>
  <si>
    <t>Chonnam National University</t>
  </si>
  <si>
    <t>Chulalongkorn University</t>
  </si>
  <si>
    <t>Chung Yuan Christian University</t>
  </si>
  <si>
    <t>Chungnam National University</t>
  </si>
  <si>
    <t>Comenius University in Bratislava</t>
  </si>
  <si>
    <t>Slovakia</t>
  </si>
  <si>
    <t>Coventry University</t>
  </si>
  <si>
    <t>Dalian University of Technology</t>
  </si>
  <si>
    <t>University of Debrecen</t>
  </si>
  <si>
    <t>University of Delhi</t>
  </si>
  <si>
    <t>University of Dhaka</t>
  </si>
  <si>
    <t>Bangladesh</t>
  </si>
  <si>
    <t>Dublin Institute of Technology</t>
  </si>
  <si>
    <t>Ehime University</t>
  </si>
  <si>
    <t>University of Electronic Science and Technology of China</t>
  </si>
  <si>
    <t>Eֳ¶tvֳ¶s Lorֳ¡nd University</t>
  </si>
  <si>
    <t>Erciyes University</t>
  </si>
  <si>
    <t>Federal University of Bahia</t>
  </si>
  <si>
    <t>Federal University of Minas Gerais</t>
  </si>
  <si>
    <t>Federal University of Paranֳ¡ (UFPR)</t>
  </si>
  <si>
    <t>Federal University of Rio Grande do Sul</t>
  </si>
  <si>
    <t>Federal University of Santa Catarina</t>
  </si>
  <si>
    <t>Federal University of Sֳ£o Carlos</t>
  </si>
  <si>
    <t>Federal University of Viֳ§osa</t>
  </si>
  <si>
    <t>Federal University of Lavras</t>
  </si>
  <si>
    <t>Feng Chia University</t>
  </si>
  <si>
    <t>Fu Jen Catholic University</t>
  </si>
  <si>
    <t>Gdaֵ„sk University of Technology</t>
  </si>
  <si>
    <t>University of Ghana</t>
  </si>
  <si>
    <t>Ghana</t>
  </si>
  <si>
    <t>Gifu University</t>
  </si>
  <si>
    <t>Glasgow Caledonian University</t>
  </si>
  <si>
    <t>University of Greenwich</t>
  </si>
  <si>
    <t>Hacettepe University</t>
  </si>
  <si>
    <t>University of Huddersfield</t>
  </si>
  <si>
    <t>Hunan University</t>
  </si>
  <si>
    <t>University of Ibadan</t>
  </si>
  <si>
    <t>Nigeria</t>
  </si>
  <si>
    <t>University of Indonesia</t>
  </si>
  <si>
    <t>Indonesia</t>
  </si>
  <si>
    <t>Inha University</t>
  </si>
  <si>
    <t>I-Shou University</t>
  </si>
  <si>
    <t>Istanbul University</t>
  </si>
  <si>
    <t>Jilin University</t>
  </si>
  <si>
    <t>University of Jordan</t>
  </si>
  <si>
    <t>Jordan</t>
  </si>
  <si>
    <t>Jordan University of Science and Technology</t>
  </si>
  <si>
    <t>Juntendo University</t>
  </si>
  <si>
    <t>K.N. Toosi University of Technology</t>
  </si>
  <si>
    <t>Kaohsiung Medical University</t>
  </si>
  <si>
    <t>Khon Kaen University</t>
  </si>
  <si>
    <t>Kingston University</t>
  </si>
  <si>
    <t>Kinki University</t>
  </si>
  <si>
    <t>Konkuk University</t>
  </si>
  <si>
    <t>Kumamoto University</t>
  </si>
  <si>
    <t>Kyungpook National University</t>
  </si>
  <si>
    <t>Kyushu Institute of Technology</t>
  </si>
  <si>
    <t>University of Latvia</t>
  </si>
  <si>
    <t>Latvia</t>
  </si>
  <si>
    <t>Lille 1 University ג€“ Science and Technology</t>
  </si>
  <si>
    <t>University of Lincoln</t>
  </si>
  <si>
    <t>University of Ljubljana</t>
  </si>
  <si>
    <t>Miami University</t>
  </si>
  <si>
    <t>Middlesex University</t>
  </si>
  <si>
    <t>Moscow Institute of Physics and Technology</t>
  </si>
  <si>
    <t>University of Murcia</t>
  </si>
  <si>
    <t>Nagasaki University</t>
  </si>
  <si>
    <t>University of Nairobi</t>
  </si>
  <si>
    <t>Kenya</t>
  </si>
  <si>
    <t>National Chengchi University</t>
  </si>
  <si>
    <t>National Chung Cheng University</t>
  </si>
  <si>
    <t>National Chung Hsing University</t>
  </si>
  <si>
    <t>National Taipei University of Technology</t>
  </si>
  <si>
    <t>National University of Cֳ³rdoba</t>
  </si>
  <si>
    <t>Argentina</t>
  </si>
  <si>
    <t>National University of Science and Technology (MISiS)</t>
  </si>
  <si>
    <t>National University of Sciences and Technology</t>
  </si>
  <si>
    <t>Niigata University</t>
  </si>
  <si>
    <t>Northumbria University</t>
  </si>
  <si>
    <t>Northwestern Polytechnical University</t>
  </si>
  <si>
    <t>Nottingham Trent University</t>
  </si>
  <si>
    <t>Oakland University</t>
  </si>
  <si>
    <t>Ocean University of China</t>
  </si>
  <si>
    <t>Ohio University</t>
  </si>
  <si>
    <t>Okayama University</t>
  </si>
  <si>
    <t>Osaka Prefecture University</t>
  </si>
  <si>
    <t>University of Pardubice</t>
  </si>
  <si>
    <t>Paris-Sorbonne University ג€“ Paris 4</t>
  </si>
  <si>
    <t>University of Patras</t>
  </si>
  <si>
    <t>University of Pֳ©cs</t>
  </si>
  <si>
    <t>Pontifical Catholic University of Paranֳ¡</t>
  </si>
  <si>
    <t>Pontifical Catholic University of Rio Grande do Sul (PUCRS)</t>
  </si>
  <si>
    <t>Pontifical Catholic University of Valparaֳ­so</t>
  </si>
  <si>
    <t>Prince of Songkla University</t>
  </si>
  <si>
    <t>Qatar University</t>
  </si>
  <si>
    <t>Qatar</t>
  </si>
  <si>
    <t>Rio de Janeiro State University (UERJ)</t>
  </si>
  <si>
    <t>Rochester Institute of Technology</t>
  </si>
  <si>
    <t>Saitama University</t>
  </si>
  <si>
    <t>University of Salford</t>
  </si>
  <si>
    <t>University of Santiago, Chile (USACH)</t>
  </si>
  <si>
    <t>Sֳ£o Paulo State University (UNESP)</t>
  </si>
  <si>
    <t>Savitribai Phule Pune University</t>
  </si>
  <si>
    <t>University of Science and Technology Beijing</t>
  </si>
  <si>
    <t>Sejong University</t>
  </si>
  <si>
    <t>Shahid Beheshti University</t>
  </si>
  <si>
    <t>Shanghai University</t>
  </si>
  <si>
    <t>Shantou University</t>
  </si>
  <si>
    <t>Sheffield Hallam University</t>
  </si>
  <si>
    <t>Shinshu University</t>
  </si>
  <si>
    <t>Showa University</t>
  </si>
  <si>
    <t>Sichuan University</t>
  </si>
  <si>
    <t>University of Silesia in Katowice</t>
  </si>
  <si>
    <t>Slovak University of Technology in Bratislava</t>
  </si>
  <si>
    <t>Sogang University</t>
  </si>
  <si>
    <t>Sophia University</t>
  </si>
  <si>
    <t>University of South Africa</t>
  </si>
  <si>
    <t>Southern Federal University</t>
  </si>
  <si>
    <t>University of Southern Mississippi</t>
  </si>
  <si>
    <t>University of Southern Queensland</t>
  </si>
  <si>
    <t>Suez Canal University</t>
  </si>
  <si>
    <t>Sultan Qaboos University</t>
  </si>
  <si>
    <t>Oman</t>
  </si>
  <si>
    <t>Suranaree University of Technology</t>
  </si>
  <si>
    <t>University of Szeged</t>
  </si>
  <si>
    <t>Taipei Medical University</t>
  </si>
  <si>
    <t>Taras Shevchenko National University of Kyiv</t>
  </si>
  <si>
    <t>Ukraine</t>
  </si>
  <si>
    <t>Technical University of Madrid</t>
  </si>
  <si>
    <t>University of Tehran</t>
  </si>
  <si>
    <t>University of Texas at El Paso</t>
  </si>
  <si>
    <t>Texas Tech University</t>
  </si>
  <si>
    <t>Tokai University</t>
  </si>
  <si>
    <t>Tokushima University</t>
  </si>
  <si>
    <t>Tokyo University of Marine Science and Technology</t>
  </si>
  <si>
    <t>Tokyo University of Science</t>
  </si>
  <si>
    <t>Tomsk State University</t>
  </si>
  <si>
    <t>Tottori University</t>
  </si>
  <si>
    <t>Toyohashi University of Technology</t>
  </si>
  <si>
    <t>Universiti Kebangsaan Malaysia</t>
  </si>
  <si>
    <t>Universiti Putra Malaysia</t>
  </si>
  <si>
    <t>Universiti Sains Malaysia</t>
  </si>
  <si>
    <t>Universiti Teknologi MARA</t>
  </si>
  <si>
    <t>Ural Federal University</t>
  </si>
  <si>
    <t>V.N. Karazin Kharkiv National University</t>
  </si>
  <si>
    <t>Vilnius University</t>
  </si>
  <si>
    <t>Lithuania</t>
  </si>
  <si>
    <t>Warsaw University of Technology</t>
  </si>
  <si>
    <t>University of West Bohemia</t>
  </si>
  <si>
    <t>University of the West of England</t>
  </si>
  <si>
    <t>West University of Timiֵoara</t>
  </si>
  <si>
    <t>University of Westminster</t>
  </si>
  <si>
    <t>Xidian University</t>
  </si>
  <si>
    <t>Yeungnam University</t>
  </si>
  <si>
    <t>Yִ±ldִ±z Technical University</t>
  </si>
  <si>
    <t>Yokohama City University</t>
  </si>
  <si>
    <t>Yokohama National University</t>
  </si>
  <si>
    <t>Sum of citations</t>
  </si>
  <si>
    <t>Row Labels</t>
  </si>
  <si>
    <t>Grand Total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</si>
</sst>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9" fontId="0" fillId="0" borderId="0" xfId="0" applyNumberFormat="1"/>
    <xf numFmtId="4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pivotSource>
    <c:name>[timesData_graph.xlsx]Sheet1!PivotTable1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Sheet1!$A$4:$A$76</c:f>
              <c:strCache>
                <c:ptCount val="72"/>
                <c:pt idx="0">
                  <c:v>United States of America</c:v>
                </c:pt>
                <c:pt idx="1">
                  <c:v>United Kingdom</c:v>
                </c:pt>
                <c:pt idx="2">
                  <c:v>Germany</c:v>
                </c:pt>
                <c:pt idx="3">
                  <c:v>Canada</c:v>
                </c:pt>
                <c:pt idx="4">
                  <c:v>Australia</c:v>
                </c:pt>
                <c:pt idx="5">
                  <c:v>Italy</c:v>
                </c:pt>
                <c:pt idx="6">
                  <c:v>France</c:v>
                </c:pt>
                <c:pt idx="7">
                  <c:v>Netherlands</c:v>
                </c:pt>
                <c:pt idx="8">
                  <c:v>Japan</c:v>
                </c:pt>
                <c:pt idx="9">
                  <c:v>Sweden</c:v>
                </c:pt>
                <c:pt idx="10">
                  <c:v>Switzerland</c:v>
                </c:pt>
                <c:pt idx="11">
                  <c:v>China</c:v>
                </c:pt>
                <c:pt idx="12">
                  <c:v>Spain</c:v>
                </c:pt>
                <c:pt idx="13">
                  <c:v>South Korea</c:v>
                </c:pt>
                <c:pt idx="14">
                  <c:v>Belgium</c:v>
                </c:pt>
                <c:pt idx="15">
                  <c:v>Hong Kong</c:v>
                </c:pt>
                <c:pt idx="16">
                  <c:v>Taiwan</c:v>
                </c:pt>
                <c:pt idx="17">
                  <c:v>Denmark</c:v>
                </c:pt>
                <c:pt idx="18">
                  <c:v>Turkey</c:v>
                </c:pt>
                <c:pt idx="19">
                  <c:v>Finland</c:v>
                </c:pt>
                <c:pt idx="20">
                  <c:v>Republic of Ireland</c:v>
                </c:pt>
                <c:pt idx="21">
                  <c:v>Austria</c:v>
                </c:pt>
                <c:pt idx="22">
                  <c:v>New Zealand</c:v>
                </c:pt>
                <c:pt idx="23">
                  <c:v>Norway</c:v>
                </c:pt>
                <c:pt idx="24">
                  <c:v>India</c:v>
                </c:pt>
                <c:pt idx="25">
                  <c:v>South Africa</c:v>
                </c:pt>
                <c:pt idx="26">
                  <c:v>Israel</c:v>
                </c:pt>
                <c:pt idx="27">
                  <c:v>Singapore</c:v>
                </c:pt>
                <c:pt idx="28">
                  <c:v>Portugal</c:v>
                </c:pt>
                <c:pt idx="29">
                  <c:v>Russian Federation</c:v>
                </c:pt>
                <c:pt idx="30">
                  <c:v>Greece</c:v>
                </c:pt>
                <c:pt idx="31">
                  <c:v>Poland</c:v>
                </c:pt>
                <c:pt idx="32">
                  <c:v>Czech Republic</c:v>
                </c:pt>
                <c:pt idx="33">
                  <c:v>Brazil</c:v>
                </c:pt>
                <c:pt idx="34">
                  <c:v>Thailand</c:v>
                </c:pt>
                <c:pt idx="35">
                  <c:v>Iran</c:v>
                </c:pt>
                <c:pt idx="36">
                  <c:v>Iceland</c:v>
                </c:pt>
                <c:pt idx="37">
                  <c:v>Chile</c:v>
                </c:pt>
                <c:pt idx="38">
                  <c:v>Colombia</c:v>
                </c:pt>
                <c:pt idx="39">
                  <c:v>Saudi Arabia</c:v>
                </c:pt>
                <c:pt idx="40">
                  <c:v>Estonia</c:v>
                </c:pt>
                <c:pt idx="41">
                  <c:v>Egypt</c:v>
                </c:pt>
                <c:pt idx="42">
                  <c:v>Hungary</c:v>
                </c:pt>
                <c:pt idx="43">
                  <c:v>Macau</c:v>
                </c:pt>
                <c:pt idx="44">
                  <c:v>Malaysia</c:v>
                </c:pt>
                <c:pt idx="45">
                  <c:v>Morocco</c:v>
                </c:pt>
                <c:pt idx="46">
                  <c:v>Luxembourg</c:v>
                </c:pt>
                <c:pt idx="47">
                  <c:v>Pakistan</c:v>
                </c:pt>
                <c:pt idx="48">
                  <c:v>Romania</c:v>
                </c:pt>
                <c:pt idx="49">
                  <c:v>Uganda</c:v>
                </c:pt>
                <c:pt idx="50">
                  <c:v>Unisted States of America</c:v>
                </c:pt>
                <c:pt idx="51">
                  <c:v>Slovenia</c:v>
                </c:pt>
                <c:pt idx="52">
                  <c:v>Mexico</c:v>
                </c:pt>
                <c:pt idx="53">
                  <c:v>Cyprus</c:v>
                </c:pt>
                <c:pt idx="54">
                  <c:v>Unted Kingdom</c:v>
                </c:pt>
                <c:pt idx="55">
                  <c:v>Slovakia</c:v>
                </c:pt>
                <c:pt idx="56">
                  <c:v>United Arab Emirates</c:v>
                </c:pt>
                <c:pt idx="57">
                  <c:v>Lebanon</c:v>
                </c:pt>
                <c:pt idx="58">
                  <c:v>Lithuania</c:v>
                </c:pt>
                <c:pt idx="59">
                  <c:v>Jordan</c:v>
                </c:pt>
                <c:pt idx="60">
                  <c:v>Qatar</c:v>
                </c:pt>
                <c:pt idx="61">
                  <c:v>Latvia</c:v>
                </c:pt>
                <c:pt idx="62">
                  <c:v>Kenya</c:v>
                </c:pt>
                <c:pt idx="63">
                  <c:v>Ghana</c:v>
                </c:pt>
                <c:pt idx="64">
                  <c:v>Oman</c:v>
                </c:pt>
                <c:pt idx="65">
                  <c:v>Serbia</c:v>
                </c:pt>
                <c:pt idx="66">
                  <c:v>Indonesia</c:v>
                </c:pt>
                <c:pt idx="67">
                  <c:v>Argentina</c:v>
                </c:pt>
                <c:pt idx="68">
                  <c:v>Bangladesh</c:v>
                </c:pt>
                <c:pt idx="69">
                  <c:v>Belarus</c:v>
                </c:pt>
                <c:pt idx="70">
                  <c:v>Ukraine</c:v>
                </c:pt>
                <c:pt idx="71">
                  <c:v>Nigeria</c:v>
                </c:pt>
              </c:strCache>
            </c:strRef>
          </c:cat>
          <c:val>
            <c:numRef>
              <c:f>Sheet1!$B$4:$B$76</c:f>
              <c:numCache>
                <c:formatCode>General</c:formatCode>
                <c:ptCount val="72"/>
                <c:pt idx="0">
                  <c:v>49300.799999999988</c:v>
                </c:pt>
                <c:pt idx="1">
                  <c:v>20014.5</c:v>
                </c:pt>
                <c:pt idx="2">
                  <c:v>10098.499999999998</c:v>
                </c:pt>
                <c:pt idx="3">
                  <c:v>6554.2999999999975</c:v>
                </c:pt>
                <c:pt idx="4">
                  <c:v>6550.6999999999971</c:v>
                </c:pt>
                <c:pt idx="5">
                  <c:v>5892.1999999999989</c:v>
                </c:pt>
                <c:pt idx="6">
                  <c:v>5049.9999999999973</c:v>
                </c:pt>
                <c:pt idx="7">
                  <c:v>4993.2</c:v>
                </c:pt>
                <c:pt idx="8">
                  <c:v>3891.3</c:v>
                </c:pt>
                <c:pt idx="9">
                  <c:v>3633.6000000000004</c:v>
                </c:pt>
                <c:pt idx="10">
                  <c:v>3628.6999999999994</c:v>
                </c:pt>
                <c:pt idx="11">
                  <c:v>3484.3999999999983</c:v>
                </c:pt>
                <c:pt idx="12">
                  <c:v>3129.0000000000009</c:v>
                </c:pt>
                <c:pt idx="13">
                  <c:v>2549.1999999999998</c:v>
                </c:pt>
                <c:pt idx="14">
                  <c:v>2259.2999999999997</c:v>
                </c:pt>
                <c:pt idx="15">
                  <c:v>2181.4</c:v>
                </c:pt>
                <c:pt idx="16">
                  <c:v>1978.7000000000003</c:v>
                </c:pt>
                <c:pt idx="17">
                  <c:v>1925</c:v>
                </c:pt>
                <c:pt idx="18">
                  <c:v>1867.6000000000004</c:v>
                </c:pt>
                <c:pt idx="19">
                  <c:v>1807.2999999999997</c:v>
                </c:pt>
                <c:pt idx="20">
                  <c:v>1795.6</c:v>
                </c:pt>
                <c:pt idx="21">
                  <c:v>1772.5999999999995</c:v>
                </c:pt>
                <c:pt idx="22">
                  <c:v>1556.0000000000002</c:v>
                </c:pt>
                <c:pt idx="23">
                  <c:v>1278.3000000000002</c:v>
                </c:pt>
                <c:pt idx="24">
                  <c:v>1156.9000000000003</c:v>
                </c:pt>
                <c:pt idx="25">
                  <c:v>1109.7</c:v>
                </c:pt>
                <c:pt idx="26">
                  <c:v>843.00000000000011</c:v>
                </c:pt>
                <c:pt idx="27">
                  <c:v>784.1</c:v>
                </c:pt>
                <c:pt idx="28">
                  <c:v>783.19999999999993</c:v>
                </c:pt>
                <c:pt idx="29">
                  <c:v>697.5</c:v>
                </c:pt>
                <c:pt idx="30">
                  <c:v>569.4</c:v>
                </c:pt>
                <c:pt idx="31">
                  <c:v>530.5</c:v>
                </c:pt>
                <c:pt idx="32">
                  <c:v>524.5</c:v>
                </c:pt>
                <c:pt idx="33">
                  <c:v>475.70000000000005</c:v>
                </c:pt>
                <c:pt idx="34">
                  <c:v>411.39999999999992</c:v>
                </c:pt>
                <c:pt idx="35">
                  <c:v>411.1</c:v>
                </c:pt>
                <c:pt idx="36">
                  <c:v>370.70000000000005</c:v>
                </c:pt>
                <c:pt idx="37">
                  <c:v>302.59999999999997</c:v>
                </c:pt>
                <c:pt idx="38">
                  <c:v>293.3</c:v>
                </c:pt>
                <c:pt idx="39">
                  <c:v>277.2</c:v>
                </c:pt>
                <c:pt idx="40">
                  <c:v>235.89999999999998</c:v>
                </c:pt>
                <c:pt idx="41">
                  <c:v>203.2</c:v>
                </c:pt>
                <c:pt idx="42">
                  <c:v>158.5</c:v>
                </c:pt>
                <c:pt idx="43">
                  <c:v>117.8</c:v>
                </c:pt>
                <c:pt idx="44">
                  <c:v>96.4</c:v>
                </c:pt>
                <c:pt idx="45">
                  <c:v>95.1</c:v>
                </c:pt>
                <c:pt idx="46">
                  <c:v>84.8</c:v>
                </c:pt>
                <c:pt idx="47">
                  <c:v>80.599999999999994</c:v>
                </c:pt>
                <c:pt idx="48">
                  <c:v>71.400000000000006</c:v>
                </c:pt>
                <c:pt idx="49">
                  <c:v>70.7</c:v>
                </c:pt>
                <c:pt idx="50">
                  <c:v>67.7</c:v>
                </c:pt>
                <c:pt idx="51">
                  <c:v>66.099999999999994</c:v>
                </c:pt>
                <c:pt idx="52">
                  <c:v>62.800000000000004</c:v>
                </c:pt>
                <c:pt idx="53">
                  <c:v>56.7</c:v>
                </c:pt>
                <c:pt idx="54">
                  <c:v>51.9</c:v>
                </c:pt>
                <c:pt idx="55">
                  <c:v>44.5</c:v>
                </c:pt>
                <c:pt idx="56">
                  <c:v>35</c:v>
                </c:pt>
                <c:pt idx="57">
                  <c:v>31.9</c:v>
                </c:pt>
                <c:pt idx="58">
                  <c:v>26.1</c:v>
                </c:pt>
                <c:pt idx="59">
                  <c:v>24.2</c:v>
                </c:pt>
                <c:pt idx="60">
                  <c:v>22.3</c:v>
                </c:pt>
                <c:pt idx="61">
                  <c:v>20.9</c:v>
                </c:pt>
                <c:pt idx="62">
                  <c:v>19.5</c:v>
                </c:pt>
                <c:pt idx="63">
                  <c:v>19.5</c:v>
                </c:pt>
                <c:pt idx="64">
                  <c:v>16</c:v>
                </c:pt>
                <c:pt idx="65">
                  <c:v>14</c:v>
                </c:pt>
                <c:pt idx="66">
                  <c:v>13.9</c:v>
                </c:pt>
                <c:pt idx="67">
                  <c:v>12.5</c:v>
                </c:pt>
                <c:pt idx="68">
                  <c:v>9.6</c:v>
                </c:pt>
                <c:pt idx="69">
                  <c:v>6</c:v>
                </c:pt>
                <c:pt idx="70">
                  <c:v>5.9</c:v>
                </c:pt>
                <c:pt idx="71">
                  <c:v>4.5999999999999996</c:v>
                </c:pt>
              </c:numCache>
            </c:numRef>
          </c:val>
        </c:ser>
        <c:axId val="80537856"/>
        <c:axId val="79708160"/>
      </c:barChart>
      <c:catAx>
        <c:axId val="80537856"/>
        <c:scaling>
          <c:orientation val="minMax"/>
        </c:scaling>
        <c:axPos val="b"/>
        <c:tickLblPos val="nextTo"/>
        <c:crossAx val="79708160"/>
        <c:crosses val="autoZero"/>
        <c:auto val="1"/>
        <c:lblAlgn val="ctr"/>
        <c:lblOffset val="100"/>
      </c:catAx>
      <c:valAx>
        <c:axId val="79708160"/>
        <c:scaling>
          <c:orientation val="minMax"/>
        </c:scaling>
        <c:axPos val="l"/>
        <c:majorGridlines/>
        <c:numFmt formatCode="General" sourceLinked="1"/>
        <c:tickLblPos val="nextTo"/>
        <c:crossAx val="805378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57</xdr:row>
      <xdr:rowOff>28575</xdr:rowOff>
    </xdr:from>
    <xdr:to>
      <xdr:col>29</xdr:col>
      <xdr:colOff>124557</xdr:colOff>
      <xdr:row>81</xdr:row>
      <xdr:rowOff>7327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2863.735636921294" createdVersion="3" refreshedVersion="3" minRefreshableVersion="3" recordCount="2603">
  <cacheSource type="worksheet">
    <worksheetSource ref="A1:N2604" sheet="timesData"/>
  </cacheSource>
  <cacheFields count="14">
    <cacheField name="world_rank" numFmtId="0">
      <sharedItems containsMixedTypes="1" containsNumber="1" containsInteger="1" minValue="1" maxValue="200"/>
    </cacheField>
    <cacheField name="university_name" numFmtId="0">
      <sharedItems count="818">
        <s v="Harvard University"/>
        <s v="California Institute of Technology"/>
        <s v="Massachusetts Institute of Technology"/>
        <s v="Stanford University"/>
        <s v="Princeton University"/>
        <s v="University of Cambridge"/>
        <s v="University of Oxford"/>
        <s v="University of California, Berkeley"/>
        <s v="Imperial College London"/>
        <s v="Yale University"/>
        <s v="University of California, Los Angeles"/>
        <s v="University of Chicago"/>
        <s v="Johns Hopkins University"/>
        <s v="Cornell University"/>
        <s v="ETH Zurich ג€“ Swiss Federal Institute of Technology Zurich"/>
        <s v="University of Michigan"/>
        <s v="University of Toronto"/>
        <s v="Columbia University"/>
        <s v="University of Pennsylvania"/>
        <s v="Carnegie Mellon University"/>
        <s v="University of Hong Kong"/>
        <s v="University College London"/>
        <s v="University of Washington"/>
        <s v="Duke University"/>
        <s v="Northwestern University"/>
        <s v="University of Tokyo"/>
        <s v="Georgia Institute of Technology"/>
        <s v="Pohang University of Science and Technology"/>
        <s v="University of California, Santa Barbara"/>
        <s v="University of British Columbia"/>
        <s v="University of North Carolina at Chapel Hill"/>
        <s v="University of California, San Diego"/>
        <s v="University of Illinois at Urbana-Champaign"/>
        <s v="National University of Singapore"/>
        <s v="McGill University"/>
        <s v="University of Melbourne"/>
        <s v="Peking University"/>
        <s v="Washington University in St Louis"/>
        <s v="ֳ‰cole Polytechnique"/>
        <s v="University of Edinburgh"/>
        <s v="Hong Kong University of Science and Technology"/>
        <s v="ֳ‰cole Normale Supֳ©rieure"/>
        <s v="Australian National University"/>
        <s v="Karolinska Institute"/>
        <s v="University of Gֳ¶ttingen"/>
        <s v="University of Wisconsin"/>
        <s v="Rice University"/>
        <s v="ֳ‰cole Polytechnique Fֳ©dֳ©rale de Lausanne"/>
        <s v="University of California, Irvine"/>
        <s v="University of Science and Technology of China"/>
        <s v="Vanderbilt University"/>
        <s v="University of Minnesota"/>
        <s v="Tufts University"/>
        <s v="University of California, Davis"/>
        <s v="Brown University"/>
        <s v="University of Massachusetts"/>
        <s v="Kyoto University"/>
        <s v="Tsinghua University"/>
        <s v="Boston University"/>
        <s v="New York University"/>
        <s v="Emory University"/>
        <s v="LMU Munich"/>
        <s v="University of Notre Dame"/>
        <s v="University of Pittsburgh"/>
        <s v="Case Western Reserve University"/>
        <s v="Ohio State University"/>
        <s v="University of Colorado Boulder"/>
        <s v="University of Bristol"/>
        <s v="University of California, Santa Cruz"/>
        <s v="Yeshiva University"/>
        <s v="University of Sydney"/>
        <s v="University of Virginia"/>
        <s v="University of Adelaide"/>
        <s v="University of Southern California"/>
        <s v="William &amp; Mary"/>
        <s v="Trinity College Dublin"/>
        <s v="Kingג€™s College London"/>
        <s v="Stony Brook University"/>
        <s v="Korea Advanced Institute of Science and Technology (KAIST)"/>
        <s v="University of Sussex"/>
        <s v="The University of Queensland"/>
        <s v="University of York"/>
        <s v="Heidelberg University"/>
        <s v="University of Utah"/>
        <s v="Durham University"/>
        <s v="London School of Economics and Political Science"/>
        <s v="University of Manchester"/>
        <s v="Royal Holloway, University of London"/>
        <s v="Lund University"/>
        <s v="University of Southampton"/>
        <s v="University of Zurich"/>
        <s v="Wake Forest University"/>
        <s v="McMaster University"/>
        <s v="University College Dublin"/>
        <s v="George Washington University"/>
        <s v="University of Arizona"/>
        <s v="University of Basel"/>
        <s v="University of Maryland, College Park"/>
        <s v="Dartmouth College"/>
        <s v="ֳ‰cole Normale Supֳ©rieure de Lyon"/>
        <s v="Technical University of Munich"/>
        <s v="University of Helsinki"/>
        <s v="University of St Andrews"/>
        <s v="Rensselaer Polytechnic Institute"/>
        <s v="Rutgers, the State University of New Jersey"/>
        <s v="Purdue University"/>
        <s v="National Tsing Hua University"/>
        <s v="University of Cape Town"/>
        <s v="Pennsylvania State University"/>
        <s v="Seoul National University"/>
        <s v="Hong Kong Baptist University"/>
        <s v="Bilkent University"/>
        <s v="Tokyo Institute of Technology"/>
        <s v="Eindhoven University of Technology"/>
        <s v="National Taiwan University"/>
        <s v="University of Hawaiג€™i at Mִnoa"/>
        <s v="University of California, Riverside"/>
        <s v="University of Geneva"/>
        <s v="KU Leuven"/>
        <s v="Nanjing University"/>
        <s v="Queen Mary University of London"/>
        <s v="Michigan State University"/>
        <s v="Technical University of Denmark"/>
        <s v="Ghent University"/>
        <s v="Lancaster University"/>
        <s v="Leiden University"/>
        <s v="University of Alberta"/>
        <s v="University of Glasgow"/>
        <s v="Stockholm University"/>
        <s v="Osaka University"/>
        <s v="University of Victoria"/>
        <s v="Tohoku University"/>
        <s v="University of Freiburg"/>
        <s v="University of Iowa"/>
        <s v="University of Bergen"/>
        <s v="University of Lausanne"/>
        <s v="University of Sheffield"/>
        <s v="University of Montreal"/>
        <s v="VU University Amsterdam"/>
        <s v="Pierre and Marie Curie University"/>
        <s v="University of Dundee"/>
        <s v="University of Barcelona"/>
        <s v="Utrecht University"/>
        <s v="Wageningen University and Research Center"/>
        <s v="University of Auckland"/>
        <s v="University of Birmingham"/>
        <s v="Alexandria University"/>
        <s v="Uppsala University"/>
        <s v="Hong Kong Polytechnic University"/>
        <s v="University of Aberdeen"/>
        <s v="Delft University of Technology"/>
        <s v="Birkbeck, University of London"/>
        <s v="Newcastle University"/>
        <s v="University of New South Wales"/>
        <s v="Pompeu Fabra University"/>
        <s v="Indiana University"/>
        <s v="Iowa State University"/>
        <s v="Georgia Health Sciences University"/>
        <s v="Erasmus University Rotterdam"/>
        <s v="University of Delaware"/>
        <s v="Arizona State University"/>
        <s v="Boston College"/>
        <s v="National Sun Yat-Sen University"/>
        <s v="Georgetown University"/>
        <s v="University of Amsterdam"/>
        <s v="University of Liverpool"/>
        <s v="Aarhus University"/>
        <s v="University of Leeds"/>
        <s v="University of Wֳ¼rzburg"/>
        <s v="University of Groningen"/>
        <s v="Sun Yat-sen University"/>
        <s v="Goethe University Frankfurt"/>
        <s v="Bielefeld University"/>
        <s v="Nanyang Technological University"/>
        <s v="University of East Anglia"/>
        <s v="University of Nottingham"/>
        <s v="University of Copenhagen"/>
        <s v="Humboldt University of Berlin"/>
        <s v="Monash University"/>
        <s v="University of Bonn"/>
        <s v="National Chiao Tung University"/>
        <s v="RWTH Aachen University"/>
        <s v="Middle East Technical University"/>
        <s v="University of Exeter"/>
        <s v="University of Twente"/>
        <s v="University of Konstanz"/>
        <s v="Karlsruhe Institute of Technology"/>
        <s v="University of Innsbruck"/>
        <s v="University of Tֳ¼bingen"/>
        <s v="Drexel University"/>
        <s v="University of Cincinnati"/>
        <s v="Yonsei University"/>
        <s v="Dalhousie University"/>
        <s v="KTH Royal Institute of Technology"/>
        <s v="University of Vienna"/>
        <s v="Kent State University"/>
        <s v="University of Illinois at Chicago"/>
        <s v="Zhejiang University"/>
        <s v="Simon Fraser University"/>
        <s v="Swedish University of Agricultural Sciences"/>
        <s v="University of Wisconsin-Madison"/>
        <s v="University of Texas at Austin"/>
        <s v="University of Rochester"/>
        <s v="University of Bern"/>
        <s v="Hebrew University of Jerusalem"/>
        <s v="University of Florida"/>
        <s v="Brandeis University"/>
        <s v="Chinese University of Hong Kong"/>
        <s v="Free University of Berlin"/>
        <s v="University of Warwick"/>
        <s v="Radboud University Nijmegen"/>
        <s v="Medical University of South Carolina"/>
        <s v="Texas A&amp;M University"/>
        <s v="University of Reading"/>
        <s v="Tel Aviv University"/>
        <s v="Paris Diderot University ג€“ Paris 7"/>
        <s v="Universitֳ© Catholique de Louvain"/>
        <s v="University of Miami"/>
        <s v="Queenג€™s University"/>
        <s v="University of Sֳ£o Paulo"/>
        <s v="University of Oslo"/>
        <s v="University of Ottawa"/>
        <s v="University of Western Australia"/>
        <s v="City University of Hong Kong"/>
        <s v="Maastricht University"/>
        <s v="University of Leicester"/>
        <s v="Autonomous University of Barcelona"/>
        <s v="Cardiff University"/>
        <s v="Colorado School of Mines"/>
        <s v="Nagoya University"/>
        <s v="Northeastern University"/>
        <s v="Technion Israel Institute of Technology"/>
        <s v="Tulane University"/>
        <s v="Ulm University"/>
        <s v="Umeֳ¥ University"/>
        <s v="University at Buffalo"/>
        <s v="University of Essex"/>
        <s v="University of Georgia"/>
        <s v="University of Gothenburg"/>
        <s v="University of Medicine and Dentistry of New Jersey"/>
        <s v="University of Otago"/>
        <s v="University of South Carolina"/>
        <s v="University of Strasbourg"/>
        <s v="University of Waterloo"/>
        <s v="University of Western Ontario"/>
        <s v="Universitֳ© Libre de Bruxelles"/>
        <s v="Carleton University"/>
        <s v="Chalmers University of Technology"/>
        <s v="Colorado State University"/>
        <s v="Creighton University"/>
        <s v="Fudan University"/>
        <s v="Korea University"/>
        <s v="Macquarie University"/>
        <s v="State University of New York Albany"/>
        <s v="Tokyo Metropolitan University"/>
        <s v="University of Bologna"/>
        <s v="University of Calgary"/>
        <s v="University of Hamburg"/>
        <s v="University of Milan"/>
        <s v="University of Milan-Bicocca"/>
        <s v="University of Missouri"/>
        <s v="University of Padua"/>
        <s v="University of Trieste"/>
        <s v="Bangor University"/>
        <s v="Brunel University London"/>
        <s v="Johannes Kepler University of Linz"/>
        <s v="Kyushu University"/>
        <s v="Norwegian University of Science and Technology"/>
        <s v="Queenג€™s University Belfast"/>
        <s v="Ruhr University Bochum"/>
        <s v="Stellenbosch University"/>
        <s v="Tilburg University"/>
        <s v="TU Dresden"/>
        <s v="University of Bath"/>
        <s v="University of Graz"/>
        <s v="University of Kiel"/>
        <s v="University of Southern Denmark"/>
        <s v="University of Texas at Dallas"/>
        <s v="University of the Witwatersrand"/>
        <s v="University of Tsukuba"/>
        <s v="University of Wollongong"/>
        <s v="Victoria University of Wellington"/>
        <s v="Virginia Polytechnic Institute and State University"/>
        <s v="Wayne State University"/>
        <s v="Aberystwyth University"/>
        <s v="Autonomous University of Madrid"/>
        <s v="Hokkaido University"/>
        <s v="Istanbul Technical University"/>
        <s v="Lomonosov Moscow State University"/>
        <s v="Montpellier University"/>
        <s v="Queensland University of Technology"/>
        <s v="State University of Campinas"/>
        <s v="Technical University of Darmstadt"/>
        <s v="Tokyo Medical and Dental University (TMDU)"/>
        <s v="UiT The Arctic University of Norway"/>
        <s v="University of Antwerp"/>
        <s v="University of Crete"/>
        <s v="University of Guelph"/>
        <s v="University of Iceland"/>
        <s v="University of Kansas"/>
        <s v="University of Kentucky"/>
        <s v="University of Mֳ¼nster"/>
        <s v="University of Newcastle"/>
        <s v="University of Texas at San Antonio"/>
        <s v="University of Trento"/>
        <s v="York University"/>
        <s v="Aalborg University"/>
        <s v="Aalto University"/>
        <s v="Bar-Ilan University"/>
        <s v="Binghamton University, State University of New York"/>
        <s v="Boִaziֳ§i University"/>
        <s v="Charles Darwin University"/>
        <s v="Charles University in Prague"/>
        <s v="George Mason University"/>
        <s v="Indian Institute of Technology Bombay"/>
        <s v="Jagiellonian University"/>
        <s v="Keele University"/>
        <s v="Keio University"/>
        <s v="Lehigh University"/>
        <s v="Linkֳ¶ping University"/>
        <s v="National Taiwan University of Science and Technology (Taiwan Tech)"/>
        <s v="Plymouth University"/>
        <s v="Polytechnic University of Milan"/>
        <s v="Sapienza University of Rome"/>
        <s v="Shanghai Jiao Tong University"/>
        <s v="Sharif University of Technology"/>
        <s v="Sungkyunkwan University (SKKU)"/>
        <s v="University College Cork"/>
        <s v="University of Aveiro"/>
        <s v="University of Canterbury"/>
        <s v="University of Eastern Finland"/>
        <s v="University of Ferrara"/>
        <s v="University of Hertfordshire"/>
        <s v="University of Houston"/>
        <s v="University of Hull"/>
        <s v="University of Liֳ¨ge"/>
        <s v="University of Manitoba"/>
        <s v="University of Maryland, Baltimore County"/>
        <s v="University of Modena and Reggio Emilia"/>
        <s v="University of Oklahoma"/>
        <s v="University of Pisa"/>
        <s v="University of Porto"/>
        <s v="University of South Florida"/>
        <s v="University of Stirling"/>
        <s v="University of Surrey"/>
        <s v="University of Tampere"/>
        <s v="University of Tasmania"/>
        <s v="University of Valencia"/>
        <s v="University of Waikato"/>
        <s v="University of Warsaw"/>
        <s v="Vienna University of Technology"/>
        <s v="Vrije Universiteit Brussel"/>
        <s v="Washington State University"/>
        <s v="Aston University"/>
        <s v="Auburn University"/>
        <s v="Clemson University"/>
        <s v="Curtin University"/>
        <s v="Deakin University"/>
        <s v="Flinders University"/>
        <s v="Georgia State University"/>
        <s v="Griffith University"/>
        <s v="Harbin Institute of Technology"/>
        <s v="Heriot-Watt University"/>
        <s v="Hiroshima University"/>
        <s v="Kansas State University"/>
        <s v="Kobe University"/>
        <s v="Kyung Hee University"/>
        <s v="La Trobe University"/>
        <s v="Leibniz University of Hanover"/>
        <s v="Liverpool John Moores University"/>
        <s v="Loughborough University"/>
        <s v="Mahidol University"/>
        <s v="Massey University"/>
        <s v="Michigan Technological University"/>
        <s v="National Central University"/>
        <s v="National Taiwan Ocean University"/>
        <s v="National University of Ireland, Galway"/>
        <s v="National University of Ireland, Maynooth"/>
        <s v="New Jersey Institute of Technology"/>
        <s v="New University of Lisbon"/>
        <s v="Old Dominion University"/>
        <s v="Polytechnic University of Catalonia"/>
        <s v="Polytechnic University of Turin"/>
        <s v="Polytechnic University of Valencia"/>
        <s v="Pontifical Catholic University of Chile"/>
        <s v="Saint Petersburg State University"/>
        <s v="Swansea University"/>
        <s v="Swinburne University of Technology"/>
        <s v="Tokyo University of Agriculture and Technology"/>
        <s v="University of Bari Aldo Moro"/>
        <s v="University of Coimbra"/>
        <s v="University of Idaho"/>
        <s v="University of Kent"/>
        <s v="University of Paris North ג€“ Paris 13"/>
        <s v="University of Salento"/>
        <s v="University of South Australia"/>
        <s v="University of Strathclyde"/>
        <s v="University of Tartu"/>
        <s v="University of Turku"/>
        <s v="University of Wyoming"/>
        <s v="University of Zaragoza"/>
        <s v="Waseda University"/>
        <s v="Wuhan University"/>
        <s v="Yuan Ze University"/>
        <s v="Paris-Sud University"/>
        <s v="Joseph Fourier University"/>
        <s v="Johannes Gutenberg University of Mainz"/>
        <s v="St Georgeג€™s, University of London"/>
        <s v="University of Erlangen-Nuremberg"/>
        <s v="Florida Institute of Technology"/>
        <s v="Indian Institute of Technology Kharagpur"/>
        <s v="Koֳ§ University"/>
        <s v="Laval University"/>
        <s v="Mines ParisTech"/>
        <s v="National Research Nuclear University MePhI"/>
        <s v="University of Connecticut"/>
        <s v="University of Oregon"/>
        <s v="Bayreuth University"/>
        <s v="Oregon State University"/>
        <s v="University of Montana"/>
        <s v="University of Turin"/>
        <s v="Claude Bernard University Lyon 1"/>
        <s v="King Abdulaziz University"/>
        <s v="Medical University of Vienna"/>
        <s v="Murdoch University"/>
        <s v="National Cheng Kung University"/>
        <s v="North Carolina State University"/>
        <s v="Renmin University of China"/>
        <s v="University of Fribourg"/>
        <s v="University of Pavia"/>
        <s v="University of Portsmouth"/>
        <s v="University of Vermont"/>
        <s v="Indian Institute of Technology Roorkee"/>
        <s v="King Mongkutג€™s University of Technology Thonburi"/>
        <s v="National Autonomous University of Mexico"/>
        <s v="Paris Dauphine University"/>
        <s v="Southern Methodist University"/>
        <s v="Temple University"/>
        <s v="University of Duisburg-Essen"/>
        <s v="University of Jyvֳ₪skylֳ₪"/>
        <s v="University of KwaZulu-Natal"/>
        <s v="University of Minho"/>
        <s v="University of Technology Sydney"/>
        <s v="University of the Andes, Colombia"/>
        <s v="University of Vigo"/>
        <s v="Panjab University"/>
        <s v="University of Cologne"/>
        <s v="University of Nebraska-Lincoln"/>
        <s v="University of Alaska Fairbanks"/>
        <s v="Wuhan University of Technology"/>
        <s v="China Medical University, Taiwan"/>
        <s v="Hanyang University"/>
        <s v="Indian Institute of Technology Delhi"/>
        <s v="Indian Institute of Technology Kanpur"/>
        <s v="King Saud University"/>
        <s v="San Diego State University"/>
        <s v="University of Florence"/>
        <s v="University of Navarra"/>
        <s v="University of Rovira i Virgili"/>
        <s v="Scuola Normale Superiore di Pisa"/>
        <s v="Syracuse University"/>
        <s v="Sabancִ± University"/>
        <s v="Technical University of Berlin"/>
        <s v="Federico Santa Marֳ­a Technical University"/>
        <s v="University of Bremen"/>
        <s v="University of New Mexico"/>
        <s v="Indian Institute of Science"/>
        <s v="Lappeenranta University of Technology"/>
        <s v="University of Macau"/>
        <s v="Illinois Institute of Technology"/>
        <s v="Novosibirsk State University"/>
        <s v="University of Marrakech Cadi Ayyad"/>
        <s v="University of Nebraska Medical Center"/>
        <s v="University of Stuttgart"/>
        <s v="Ewha Womans University"/>
        <s v="Isfahan University of Technology"/>
        <s v="Royal College of Surgeons in Ireland"/>
        <s v="University of Lisbon"/>
        <s v="University of Rome III"/>
        <s v="University of Seoul"/>
        <s v="Western Sydney University"/>
        <s v="University of Mannheim"/>
        <s v="Scuola Superiore Santג€™Anna"/>
        <s v="University of Luxembourg"/>
        <s v="Charitֳ© - Universitֳ₪tsmedizin Berlin"/>
        <s v="Copenhagen Business School"/>
        <s v="Florida State University"/>
        <s v="Oregon Health and Science University"/>
        <s v="Paris Descartes University"/>
        <s v="Peter the Great St Petersburg Polytechnic University"/>
        <s v="Royal Veterinary College"/>
        <s v="Rush University"/>
        <s v="Aix-Marseille University"/>
        <s v="University of Bordeaux"/>
        <s v="James Cook University"/>
        <s v="Justus Liebig University Giessen"/>
        <s v="Saint Louis University"/>
        <s v="University of Tennessee, Knoxville"/>
        <s v="Tomsk Polytechnic University"/>
        <s v="University of Greifswald"/>
        <s v="Gwangju Institute of Science and Technology"/>
        <s v="University of Hohenheim"/>
        <s v="Kazan Federal University"/>
        <s v="Medical College of Wisconsin"/>
        <s v="University of Naples Federico II"/>
        <s v="ֳ–rebro University"/>
        <s v="Technical University of Dortmund"/>
        <s v="Toulouse 1 Capitole University"/>
        <s v="Vֵ B - Technical University of Ostrava"/>
        <s v="University of Cyprus"/>
        <s v="University of St Gallen"/>
        <s v="Graz University of Technology"/>
        <s v="Instituto Superior Tֳ©cnico Lisboa"/>
        <s v="University of Oulu"/>
        <s v="Panthֳ©on-Sorbonne University ג€“ Paris 1"/>
        <s v="University of South Dakota"/>
        <s v="Lille 2 University ג€“ Health and Law"/>
        <s v="Verona University"/>
        <s v="American University"/>
        <s v="Bournemouth University"/>
        <s v="University of Brescia"/>
        <s v="Brno University of Technology"/>
        <s v="Caג€™ Foscari University of Venice"/>
        <s v="University of Cagliari"/>
        <s v="Catholic University of the Sacred Heart"/>
        <s v="City University London"/>
        <s v="Complutense University of Madrid"/>
        <s v="Concordia University"/>
        <s v="Dublin City University"/>
        <s v="East China University of Science and Technology"/>
        <s v="Florida International University"/>
        <s v="University of Genoa"/>
        <s v="Howard University"/>
        <s v="Indian Institute of Technology Madras"/>
        <s v="University of Ioannina"/>
        <s v="Iran University of Science and Technology"/>
        <s v="University of Kaiserslautern"/>
        <s v="Louisiana State University"/>
        <s v="Makerere University"/>
        <s v="Marche Polytechnic University"/>
        <s v="University of Nantes"/>
        <s v="National and Kapodistrian University of Athens"/>
        <s v="National Institute of Applied Sciences of Lyon (INSA Lyon)"/>
        <s v="National Yang-Ming University"/>
        <s v="University of Neuchֳ¢tel"/>
        <s v="University of Nice Sophia Antipolis"/>
        <s v="The Open University"/>
        <s v="Oxford Brookes University"/>
        <s v="University of Palermo"/>
        <s v="University of Parma"/>
        <s v="RMIT University"/>
        <s v="University of Rome II ג€“ Tor Vergata"/>
        <s v="University of San Francisco"/>
        <s v="University of Saskatchewan"/>
        <s v="University of Siena"/>
        <s v="Southern Cross University"/>
        <s v="Tampere University of Technology"/>
        <s v="University of Ulsan"/>
        <s v="Ulster University"/>
        <s v="Universitֳ© du Quֳ©bec ֳ  Montrֳ©al"/>
        <s v="Universiti Teknologi Malaysia"/>
        <s v="University of Urbino Carlo Bo"/>
        <s v="Xiamen University"/>
        <s v="American University of Beirut"/>
        <s v="Amirkabir University of Technology"/>
        <s v="University of Arkansas"/>
        <s v="Babeֵ-Bolyai University"/>
        <s v="University of the Basque Country"/>
        <s v="Bauman Moscow State Technical University"/>
        <s v="Ben-Gurion University of the Negev"/>
        <s v="Blaise Pascal University"/>
        <s v="University of Burgundy"/>
        <s v="University of Canberra"/>
        <s v="University of Catania"/>
        <s v="Central Queensland University"/>
        <s v="University of Chile"/>
        <s v="China Agricultural University"/>
        <s v="Chung-Ang University"/>
        <s v="Czech Technical University in Prague"/>
        <s v="De Montfort University"/>
        <s v="East China Normal University"/>
        <s v="Edith Cowan University"/>
        <s v="Federal University of Rio de Janeiro"/>
        <s v="University of Granada"/>
        <s v="University of Haifa"/>
        <s v="Huazhong University of Science and Technology"/>
        <s v="Indian Institute of Technology Guwahati"/>
        <s v="Jadavpur University"/>
        <s v="Kanazawa University"/>
        <s v="King Fahd University of Petroleum and Minerals"/>
        <s v="University of La Laguna"/>
        <s v="University of Limerick"/>
        <s v="Manchester Metropolitan University"/>
        <s v="University of Maribor"/>
        <s v="Masaryk University"/>
        <s v="Memorial University of Newfoundland"/>
        <s v="Missouri University of Science and Technology"/>
        <s v="Montana State University"/>
        <s v="Monterrey Institute of Technology and Higher Education"/>
        <s v="National Taiwan Normal University"/>
        <s v="National Technical University of Athens"/>
        <s v="New Mexico State University"/>
        <s v="University of North Carolina at Greensboro"/>
        <s v="Oklahoma State University"/>
        <s v="Osaka City University"/>
        <s v="Otto von Guericke University of Magdeburg"/>
        <s v="University of Oviedo"/>
        <s v="Palackֳ½ University in Olomouc"/>
        <s v="Pontifical Catholic University of Rio de Janeiro (PUC-Rio)"/>
        <s v="Portland State University"/>
        <s v="University of Pretoria"/>
        <s v="Pusan National University"/>
        <s v="Quaid-i-azam University"/>
        <s v="University of Regina"/>
        <s v="University of Rennes 1"/>
        <s v="University of Salamanca"/>
        <s v="University of Santiago de Compostela"/>
        <s v="Semmelweis University"/>
        <s v="University of Seville"/>
        <s v="Universitֳ© de Sherbrooke"/>
        <s v="Soochow University"/>
        <s v="South China University of Technology"/>
        <s v="Tallinn University of Technology"/>
        <s v="Tehran University of Medical Sciences"/>
        <s v="University of Texas at Arlington"/>
        <s v="Tianjin University"/>
        <s v="University of Toledo"/>
        <s v="Tongji University"/>
        <s v="University of Tulsa"/>
        <s v="United Arab Emirates University"/>
        <s v="University of Wisconsin-Milwaukee"/>
        <s v="Xiג€™an Jiaotong University"/>
        <s v="University of A Coruֳ±a"/>
        <s v="Adam Mickiewicz University"/>
        <s v="AGH University of Science and Technology"/>
        <s v="Ajou University"/>
        <s v="University of Alcalֳ¡"/>
        <s v="Alexandru Ioan Cuza University"/>
        <s v="Aligarh Muslim University"/>
        <s v="American University of Sharjah"/>
        <s v="Amrita University"/>
        <s v="Anadolu University"/>
        <s v="Andhra University"/>
        <s v="University of Antioquia"/>
        <s v="Aristotle University of Thessaloniki"/>
        <s v="Asia University, Taiwan"/>
        <s v="Athens University of Economics and Business"/>
        <s v="Auckland University of Technology"/>
        <s v="Austral University of Chile"/>
        <s v="Beijing Institute of Technology"/>
        <s v="Belarusian State University"/>
        <s v="University of Belgrade"/>
        <s v="Birla Institute of Technology and Science, Pilani"/>
        <s v="University of Bradford"/>
        <s v="University of Brasֳ­lia"/>
        <s v="University of Brighton"/>
        <s v="University of Bucharest"/>
        <s v="Budapest University of Technology and Economics"/>
        <s v="Cairo University"/>
        <s v="University of Calcutta"/>
        <s v="California State University, Long Beach"/>
        <s v="Capital Medical University"/>
        <s v="University of Castilla-La Mancha"/>
        <s v="University of Central Lancashire"/>
        <s v="University of Cergy-Pontoise"/>
        <s v="Chang Gung University"/>
        <s v="Carlos III University of Madrid"/>
        <s v="University of Chemistry and Technology, Prague"/>
        <s v="Chiang Mai University"/>
        <s v="Chiba University"/>
        <s v="China University of Geosciences (Wuhan)"/>
        <s v="China University of Petroleum (Beijing)"/>
        <s v="Chonbuk National University"/>
        <s v="Chongqing University"/>
        <s v="Chonnam National University"/>
        <s v="Chulalongkorn University"/>
        <s v="Chung Yuan Christian University"/>
        <s v="Chungnam National University"/>
        <s v="Comenius University in Bratislava"/>
        <s v="Coventry University"/>
        <s v="Dalian University of Technology"/>
        <s v="University of Debrecen"/>
        <s v="University of Delhi"/>
        <s v="University of Dhaka"/>
        <s v="Dublin Institute of Technology"/>
        <s v="Ehime University"/>
        <s v="University of Electronic Science and Technology of China"/>
        <s v="Eֳ¶tvֳ¶s Lorֳ¡nd University"/>
        <s v="Erciyes University"/>
        <s v="Federal University of Bahia"/>
        <s v="Federal University of Minas Gerais"/>
        <s v="Federal University of Paranֳ¡ (UFPR)"/>
        <s v="Federal University of Rio Grande do Sul"/>
        <s v="Federal University of Santa Catarina"/>
        <s v="Federal University of Sֳ£o Carlos"/>
        <s v="Federal University of Viֳ§osa"/>
        <s v="Federal University of Lavras"/>
        <s v="Feng Chia University"/>
        <s v="Fu Jen Catholic University"/>
        <s v="Gdaֵ„sk University of Technology"/>
        <s v="University of Ghana"/>
        <s v="Gifu University"/>
        <s v="Glasgow Caledonian University"/>
        <s v="University of Greenwich"/>
        <s v="Hacettepe University"/>
        <s v="University of Huddersfield"/>
        <s v="Hunan University"/>
        <s v="University of Ibadan"/>
        <s v="University of Indonesia"/>
        <s v="Inha University"/>
        <s v="I-Shou University"/>
        <s v="Istanbul University"/>
        <s v="Jilin University"/>
        <s v="University of Jordan"/>
        <s v="Jordan University of Science and Technology"/>
        <s v="Juntendo University"/>
        <s v="K.N. Toosi University of Technology"/>
        <s v="Kaohsiung Medical University"/>
        <s v="Khon Kaen University"/>
        <s v="Kingston University"/>
        <s v="Kinki University"/>
        <s v="Konkuk University"/>
        <s v="Kumamoto University"/>
        <s v="Kyungpook National University"/>
        <s v="Kyushu Institute of Technology"/>
        <s v="University of Latvia"/>
        <s v="Lille 1 University ג€“ Science and Technology"/>
        <s v="University of Lincoln"/>
        <s v="University of Ljubljana"/>
        <s v="Miami University"/>
        <s v="Middlesex University"/>
        <s v="Moscow Institute of Physics and Technology"/>
        <s v="University of Murcia"/>
        <s v="Nagasaki University"/>
        <s v="University of Nairobi"/>
        <s v="National Chengchi University"/>
        <s v="National Chung Cheng University"/>
        <s v="National Chung Hsing University"/>
        <s v="National Taipei University of Technology"/>
        <s v="National University of Cֳ³rdoba"/>
        <s v="National University of Science and Technology (MISiS)"/>
        <s v="National University of Sciences and Technology"/>
        <s v="Niigata University"/>
        <s v="Northumbria University"/>
        <s v="Northwestern Polytechnical University"/>
        <s v="Nottingham Trent University"/>
        <s v="Oakland University"/>
        <s v="Ocean University of China"/>
        <s v="Ohio University"/>
        <s v="Okayama University"/>
        <s v="Osaka Prefecture University"/>
        <s v="University of Pardubice"/>
        <s v="Paris-Sorbonne University ג€“ Paris 4"/>
        <s v="University of Patras"/>
        <s v="University of Pֳ©cs"/>
        <s v="Pontifical Catholic University of Paranֳ¡"/>
        <s v="Pontifical Catholic University of Rio Grande do Sul (PUCRS)"/>
        <s v="Pontifical Catholic University of Valparaֳ­so"/>
        <s v="Prince of Songkla University"/>
        <s v="Qatar University"/>
        <s v="Rio de Janeiro State University (UERJ)"/>
        <s v="Rochester Institute of Technology"/>
        <s v="Saitama University"/>
        <s v="University of Salford"/>
        <s v="University of Santiago, Chile (USACH)"/>
        <s v="Sֳ£o Paulo State University (UNESP)"/>
        <s v="Savitribai Phule Pune University"/>
        <s v="University of Science and Technology Beijing"/>
        <s v="Sejong University"/>
        <s v="Shahid Beheshti University"/>
        <s v="Shanghai University"/>
        <s v="Shantou University"/>
        <s v="Sheffield Hallam University"/>
        <s v="Shinshu University"/>
        <s v="Showa University"/>
        <s v="Sichuan University"/>
        <s v="University of Silesia in Katowice"/>
        <s v="Slovak University of Technology in Bratislava"/>
        <s v="Sogang University"/>
        <s v="Sophia University"/>
        <s v="University of South Africa"/>
        <s v="Southern Federal University"/>
        <s v="University of Southern Mississippi"/>
        <s v="University of Southern Queensland"/>
        <s v="Suez Canal University"/>
        <s v="Sultan Qaboos University"/>
        <s v="Suranaree University of Technology"/>
        <s v="University of Szeged"/>
        <s v="Taipei Medical University"/>
        <s v="Taras Shevchenko National University of Kyiv"/>
        <s v="Technical University of Madrid"/>
        <s v="University of Tehran"/>
        <s v="University of Texas at El Paso"/>
        <s v="Texas Tech University"/>
        <s v="Tokai University"/>
        <s v="Tokushima University"/>
        <s v="Tokyo University of Marine Science and Technology"/>
        <s v="Tokyo University of Science"/>
        <s v="Tomsk State University"/>
        <s v="Tottori University"/>
        <s v="Toyohashi University of Technology"/>
        <s v="Universiti Kebangsaan Malaysia"/>
        <s v="Universiti Putra Malaysia"/>
        <s v="Universiti Sains Malaysia"/>
        <s v="Universiti Teknologi MARA"/>
        <s v="Ural Federal University"/>
        <s v="V.N. Karazin Kharkiv National University"/>
        <s v="Vilnius University"/>
        <s v="Warsaw University of Technology"/>
        <s v="University of West Bohemia"/>
        <s v="University of the West of England"/>
        <s v="West University of Timiֵoara"/>
        <s v="University of Westminster"/>
        <s v="Xidian University"/>
        <s v="Yeungnam University"/>
        <s v="Yִ±ldִ±z Technical University"/>
        <s v="Yokohama City University"/>
        <s v="Yokohama National University"/>
      </sharedItems>
    </cacheField>
    <cacheField name="country" numFmtId="0">
      <sharedItems count="72">
        <s v="United States of America"/>
        <s v="United Kingdom"/>
        <s v="Switzerland"/>
        <s v="Canada"/>
        <s v="Hong Kong"/>
        <s v="Japan"/>
        <s v="South Korea"/>
        <s v="Singapore"/>
        <s v="Australia"/>
        <s v="China"/>
        <s v="France"/>
        <s v="Sweden"/>
        <s v="Germany"/>
        <s v="Republic of Ireland"/>
        <s v="Finland"/>
        <s v="Taiwan"/>
        <s v="South Africa"/>
        <s v="Turkey"/>
        <s v="Netherlands"/>
        <s v="Belgium"/>
        <s v="Denmark"/>
        <s v="Norway"/>
        <s v="Spain"/>
        <s v="New Zealand"/>
        <s v="Egypt"/>
        <s v="Austria"/>
        <s v="Israel"/>
        <s v="Brazil"/>
        <s v="Italy"/>
        <s v="Russian Federation"/>
        <s v="Greece"/>
        <s v="Iceland"/>
        <s v="Czech Republic"/>
        <s v="India"/>
        <s v="Poland"/>
        <s v="Iran"/>
        <s v="Portugal"/>
        <s v="Thailand"/>
        <s v="Chile"/>
        <s v="Estonia"/>
        <s v="Saudi Arabia"/>
        <s v="Mexico"/>
        <s v="Colombia"/>
        <s v="Macau"/>
        <s v="Morocco"/>
        <s v="Luxembourg"/>
        <s v="Unisted States of America"/>
        <s v="Cyprus"/>
        <s v="Unted Kingdom"/>
        <s v="Uganda"/>
        <s v="Malaysia"/>
        <s v="Lebanon"/>
        <s v="Romania"/>
        <s v="Slovenia"/>
        <s v="Pakistan"/>
        <s v="Hungary"/>
        <s v="United Arab Emirates"/>
        <s v="Belarus"/>
        <s v="Serbia"/>
        <s v="Slovakia"/>
        <s v="Bangladesh"/>
        <s v="Ghana"/>
        <s v="Nigeria"/>
        <s v="Indonesia"/>
        <s v="Jordan"/>
        <s v="Latvia"/>
        <s v="Kenya"/>
        <s v="Argentina"/>
        <s v="Qatar"/>
        <s v="Oman"/>
        <s v="Ukraine"/>
        <s v="Lithuania"/>
      </sharedItems>
    </cacheField>
    <cacheField name="teaching" numFmtId="0">
      <sharedItems containsSemiMixedTypes="0" containsString="0" containsNumber="1" minValue="9.9" maxValue="99.7"/>
    </cacheField>
    <cacheField name="international" numFmtId="0">
      <sharedItems containsMixedTypes="1" containsNumber="1" minValue="7.1" maxValue="100"/>
    </cacheField>
    <cacheField name="research" numFmtId="0">
      <sharedItems containsSemiMixedTypes="0" containsString="0" containsNumber="1" minValue="2.9" maxValue="99.4"/>
    </cacheField>
    <cacheField name="citations" numFmtId="0">
      <sharedItems containsSemiMixedTypes="0" containsString="0" containsNumber="1" minValue="1.2" maxValue="100" count="848">
        <n v="98.8"/>
        <n v="99.9"/>
        <n v="99.2"/>
        <n v="94"/>
        <n v="95.1"/>
        <n v="97.8"/>
        <n v="88.3"/>
        <n v="91.5"/>
        <n v="93.2"/>
        <n v="96.9"/>
        <n v="92.3"/>
        <n v="88.1"/>
        <n v="83.1"/>
        <n v="84.1"/>
        <n v="82.2"/>
        <n v="92.6"/>
        <n v="93.6"/>
        <n v="95.7"/>
        <n v="96.1"/>
        <n v="80.599999999999994"/>
        <n v="95.9"/>
        <n v="95.3"/>
        <n v="58.1"/>
        <n v="83.2"/>
        <n v="96.5"/>
        <n v="80.3"/>
        <n v="85"/>
        <n v="90.8"/>
        <n v="72.900000000000006"/>
        <n v="78.7"/>
        <n v="69"/>
        <n v="83.3"/>
        <n v="72.2"/>
        <n v="88.6"/>
        <n v="91.4"/>
        <n v="86.8"/>
        <n v="98.2"/>
        <n v="81"/>
        <n v="62.3"/>
        <n v="92.5"/>
        <n v="83.4"/>
        <n v="99.1"/>
        <n v="83.8"/>
        <n v="91.6"/>
        <n v="92.7"/>
        <n v="78.099999999999994"/>
        <n v="76.400000000000006"/>
        <n v="83.9"/>
        <n v="68.8"/>
        <n v="77.7"/>
        <n v="67.900000000000006"/>
        <n v="46.3"/>
        <n v="52.7"/>
        <n v="82.9"/>
        <n v="77.8"/>
        <n v="89.1"/>
        <n v="78.3"/>
        <n v="66"/>
        <n v="67.2"/>
        <n v="80.900000000000006"/>
        <n v="99.6"/>
        <n v="74.400000000000006"/>
        <n v="64.3"/>
        <n v="68.599999999999994"/>
        <n v="90.5"/>
        <n v="71.900000000000006"/>
        <n v="95.6"/>
        <n v="84.4"/>
        <n v="72.099999999999994"/>
        <n v="85.8"/>
        <n v="45.5"/>
        <n v="81.900000000000006"/>
        <n v="70.3"/>
        <n v="72"/>
        <n v="91"/>
        <n v="51.6"/>
        <n v="59.2"/>
        <n v="67.599999999999994"/>
        <n v="65"/>
        <n v="79.2"/>
        <n v="68.5"/>
        <n v="86.3"/>
        <n v="70.2"/>
        <n v="70.099999999999994"/>
        <n v="79.7"/>
        <n v="88.8"/>
        <n v="71.2"/>
        <n v="75.400000000000006"/>
        <n v="64.900000000000006"/>
        <n v="55.7"/>
        <n v="43.9"/>
        <n v="66.900000000000006"/>
        <n v="82.8"/>
        <n v="77.599999999999994"/>
        <n v="54.6"/>
        <n v="97.6"/>
        <n v="56.9"/>
        <n v="61.6"/>
        <n v="63.1"/>
        <n v="45.2"/>
        <n v="73.5"/>
        <n v="63.7"/>
        <n v="64.599999999999994"/>
        <n v="52.8"/>
        <n v="74.900000000000006"/>
        <n v="59.3"/>
        <n v="49.7"/>
        <n v="65.099999999999994"/>
        <n v="75.900000000000006"/>
        <n v="40"/>
        <n v="79.099999999999994"/>
        <n v="41.2"/>
        <n v="54.8"/>
        <n v="73.099999999999994"/>
        <n v="59.1"/>
        <n v="58.4"/>
        <n v="51.9"/>
        <n v="58.5"/>
        <n v="71.5"/>
        <n v="79.3"/>
        <n v="91.9"/>
        <n v="58.8"/>
        <n v="53"/>
        <n v="71.8"/>
        <n v="52.1"/>
        <n v="99.8"/>
        <n v="40.700000000000003"/>
        <n v="62.4"/>
        <n v="29"/>
        <n v="70.599999999999994"/>
        <n v="63.6"/>
        <n v="51.2"/>
        <n v="84.7"/>
        <n v="63.2"/>
        <n v="58.2"/>
        <n v="48.9"/>
        <n v="65.5"/>
        <n v="61.3"/>
        <n v="78"/>
        <n v="58.9"/>
        <n v="45"/>
        <n v="60.2"/>
        <n v="59.6"/>
        <n v="57.3"/>
        <n v="55.6"/>
        <n v="60.4"/>
        <n v="54.1"/>
        <n v="69.5"/>
        <n v="70.400000000000006"/>
        <n v="62.8"/>
        <n v="52.5"/>
        <n v="58.3"/>
        <n v="52"/>
        <n v="60.5"/>
        <n v="65.3"/>
        <n v="32.9"/>
        <n v="66.400000000000006"/>
        <n v="57.9"/>
        <n v="42"/>
        <n v="51.3"/>
        <n v="60.7"/>
        <n v="61.5"/>
        <n v="52.2"/>
        <n v="48.8"/>
        <n v="29.2"/>
        <n v="45.6"/>
        <n v="76.8"/>
        <n v="34.700000000000003"/>
        <n v="44.3"/>
        <n v="41.7"/>
        <n v="97.9"/>
        <n v="100"/>
        <n v="97.3"/>
        <n v="93.9"/>
        <n v="99.4"/>
        <n v="96.7"/>
        <n v="87.2"/>
        <n v="89"/>
        <n v="94.3"/>
        <n v="86.5"/>
        <n v="93.5"/>
        <n v="97.4"/>
        <n v="85.2"/>
        <n v="98.6"/>
        <n v="90.6"/>
        <n v="77.099999999999994"/>
        <n v="89.6"/>
        <n v="69.099999999999994"/>
        <n v="81.5"/>
        <n v="80.7"/>
        <n v="72.599999999999994"/>
        <n v="63.4"/>
        <n v="85.4"/>
        <n v="84.6"/>
        <n v="50.6"/>
        <n v="75.599999999999994"/>
        <n v="51"/>
        <n v="56.3"/>
        <n v="80.2"/>
        <n v="77.5"/>
        <n v="57.2"/>
        <n v="88.7"/>
        <n v="96.4"/>
        <n v="78.400000000000006"/>
        <n v="71"/>
        <n v="80.099999999999994"/>
        <n v="85.5"/>
        <n v="89.9"/>
        <n v="63"/>
        <n v="85.7"/>
        <n v="37.4"/>
        <n v="78.5"/>
        <n v="90.9"/>
        <n v="66.3"/>
        <n v="94.5"/>
        <n v="71.7"/>
        <n v="72.8"/>
        <n v="96.2"/>
        <n v="81.099999999999994"/>
        <n v="83"/>
        <n v="53.3"/>
        <n v="76.3"/>
        <n v="94.1"/>
        <n v="75.099999999999994"/>
        <n v="68.3"/>
        <n v="47.1"/>
        <n v="73.599999999999994"/>
        <n v="57.8"/>
        <n v="92"/>
        <n v="51.7"/>
        <n v="67.5"/>
        <n v="75.3"/>
        <n v="31.2"/>
        <n v="48.7"/>
        <n v="49.5"/>
        <n v="50.1"/>
        <n v="86"/>
        <n v="82.3"/>
        <n v="62.1"/>
        <n v="57.1"/>
        <n v="91.7"/>
        <n v="42.9"/>
        <n v="48.4"/>
        <n v="71.599999999999994"/>
        <n v="73.7"/>
        <n v="44"/>
        <n v="64"/>
        <n v="50.9"/>
        <n v="83.7"/>
        <n v="72.5"/>
        <n v="90.2"/>
        <n v="73.2"/>
        <n v="74.7"/>
        <n v="57.7"/>
        <n v="57.6"/>
        <n v="85.1"/>
        <n v="85.6"/>
        <n v="90.7"/>
        <n v="80.8"/>
        <n v="37.799999999999997"/>
        <n v="42.5"/>
        <n v="67.7"/>
        <n v="39.200000000000003"/>
        <n v="67.8"/>
        <n v="77.400000000000006"/>
        <n v="80.5"/>
        <n v="56.6"/>
        <n v="86.1"/>
        <n v="45.7"/>
        <n v="55.4"/>
        <n v="33"/>
        <n v="43.3"/>
        <n v="34.5"/>
        <n v="88.9"/>
        <n v="49.3"/>
        <n v="46.8"/>
        <n v="87.1"/>
        <n v="66.8"/>
        <n v="18.8"/>
        <n v="66.7"/>
        <n v="87.6"/>
        <n v="34.1"/>
        <n v="47.8"/>
        <n v="65.2"/>
        <n v="57.4"/>
        <n v="83.5"/>
        <n v="63.5"/>
        <n v="53.9"/>
        <n v="54.4"/>
        <n v="60.8"/>
        <n v="43.8"/>
        <n v="39.700000000000003"/>
        <n v="70"/>
        <n v="34"/>
        <n v="46.7"/>
        <n v="59.4"/>
        <n v="37"/>
        <n v="37.299999999999997"/>
        <n v="65.7"/>
        <n v="48"/>
        <n v="32.5"/>
        <n v="38.5"/>
        <n v="53.5"/>
        <n v="36.299999999999997"/>
        <n v="43"/>
        <n v="30.2"/>
        <n v="46.5"/>
        <n v="25.1"/>
        <n v="49.8"/>
        <n v="84.3"/>
        <n v="50"/>
        <n v="37.700000000000003"/>
        <n v="56.2"/>
        <n v="76.900000000000006"/>
        <n v="36.9"/>
        <n v="22.2"/>
        <n v="23.2"/>
        <n v="42.3"/>
        <n v="48.5"/>
        <n v="41.5"/>
        <n v="36"/>
        <n v="36.6"/>
        <n v="23.6"/>
        <n v="39.9"/>
        <n v="55.1"/>
        <n v="58"/>
        <n v="44.2"/>
        <n v="32.700000000000003"/>
        <n v="41.4"/>
        <n v="43.5"/>
        <n v="51.1"/>
        <n v="30.3"/>
        <n v="55.2"/>
        <n v="47.5"/>
        <n v="21.6"/>
        <n v="59.7"/>
        <n v="11"/>
        <n v="35.1"/>
        <n v="35.5"/>
        <n v="15.2"/>
        <n v="50.5"/>
        <n v="36.700000000000003"/>
        <n v="55.3"/>
        <n v="38.6"/>
        <n v="35.200000000000003"/>
        <n v="49.1"/>
        <n v="35.799999999999997"/>
        <n v="51.5"/>
        <n v="27.1"/>
        <n v="37.5"/>
        <n v="61.4"/>
        <n v="15.7"/>
        <n v="46.2"/>
        <n v="52.6"/>
        <n v="31"/>
        <n v="42.6"/>
        <n v="38.799999999999997"/>
        <n v="43.1"/>
        <n v="39.799999999999997"/>
        <n v="26.1"/>
        <n v="44.9"/>
        <n v="42.8"/>
        <n v="19.399999999999999"/>
        <n v="33.9"/>
        <n v="19.100000000000001"/>
        <n v="19.3"/>
        <n v="23.9"/>
        <n v="29.4"/>
        <n v="40.9"/>
        <n v="30.5"/>
        <n v="55.5"/>
        <n v="40.200000000000003"/>
        <n v="38.9"/>
        <n v="27.7"/>
        <n v="50.8"/>
        <n v="31.6"/>
        <n v="12.4"/>
        <n v="44.4"/>
        <n v="34.9"/>
        <n v="24.3"/>
        <n v="33.5"/>
        <n v="23"/>
        <n v="11.7"/>
        <n v="10.3"/>
        <n v="25.5"/>
        <n v="28.7"/>
        <n v="26.2"/>
        <n v="20.3"/>
        <n v="34.4"/>
        <n v="21"/>
        <n v="20.100000000000001"/>
        <n v="6.6"/>
        <n v="13.6"/>
        <n v="21.7"/>
        <n v="9.1999999999999993"/>
        <n v="20.9"/>
        <n v="24.5"/>
        <n v="24.8"/>
        <n v="31.3"/>
        <n v="22.1"/>
        <n v="26.4"/>
        <n v="28.3"/>
        <n v="46.9"/>
        <n v="23.3"/>
        <n v="29.1"/>
        <n v="45.3"/>
        <n v="30.1"/>
        <n v="3.1"/>
        <n v="25.6"/>
        <n v="35.6"/>
        <n v="27.4"/>
        <n v="24"/>
        <n v="39.4"/>
        <n v="27.2"/>
        <n v="28.9"/>
        <n v="38.4"/>
        <n v="29.7"/>
        <n v="25.3"/>
        <n v="99.7"/>
        <n v="99.3"/>
        <n v="93"/>
        <n v="98.7"/>
        <n v="94.8"/>
        <n v="86.6"/>
        <n v="91.8"/>
        <n v="95.5"/>
        <n v="97"/>
        <n v="90.3"/>
        <n v="71.3"/>
        <n v="84"/>
        <n v="88.2"/>
        <n v="75.2"/>
        <n v="66.5"/>
        <n v="95"/>
        <n v="89.2"/>
        <n v="77.3"/>
        <n v="90.1"/>
        <n v="82.7"/>
        <n v="95.2"/>
        <n v="94.2"/>
        <n v="81.400000000000006"/>
        <n v="62.9"/>
        <n v="68.900000000000006"/>
        <n v="69.599999999999994"/>
        <n v="82.4"/>
        <n v="73.8"/>
        <n v="45.1"/>
        <n v="75.5"/>
        <n v="93.3"/>
        <n v="60.9"/>
        <n v="56.7"/>
        <n v="54.5"/>
        <n v="81.7"/>
        <n v="80"/>
        <n v="97.1"/>
        <n v="59.5"/>
        <n v="80.400000000000006"/>
        <n v="76.5"/>
        <n v="76.599999999999994"/>
        <n v="91.1"/>
        <n v="63.8"/>
        <n v="62.5"/>
        <n v="99"/>
        <n v="56"/>
        <n v="87"/>
        <n v="73.3"/>
        <n v="74.3"/>
        <n v="76.2"/>
        <n v="57"/>
        <n v="74.2"/>
        <n v="87.8"/>
        <n v="65.8"/>
        <n v="72.400000000000006"/>
        <n v="46.4"/>
        <n v="79.900000000000006"/>
        <n v="69.7"/>
        <n v="78.8"/>
        <n v="43.7"/>
        <n v="64.2"/>
        <n v="52.4"/>
        <n v="87.9"/>
        <n v="79.599999999999994"/>
        <n v="64.8"/>
        <n v="59.8"/>
        <n v="73"/>
        <n v="55.9"/>
        <n v="81.8"/>
        <n v="64.099999999999994"/>
        <n v="48.6"/>
        <n v="52.9"/>
        <n v="73.900000000000006"/>
        <n v="19.7"/>
        <n v="44.6"/>
        <n v="89.7"/>
        <n v="39.299999999999997"/>
        <n v="33.700000000000003"/>
        <n v="71.400000000000006"/>
        <n v="74.599999999999994"/>
        <n v="64.5"/>
        <n v="72.7"/>
        <n v="60.1"/>
        <n v="47.7"/>
        <n v="62"/>
        <n v="39"/>
        <n v="57.5"/>
        <n v="61"/>
        <n v="66.2"/>
        <n v="41.8"/>
        <n v="44.8"/>
        <n v="70.900000000000006"/>
        <n v="54.3"/>
        <n v="31.5"/>
        <n v="47"/>
        <n v="26.5"/>
        <n v="39.6"/>
        <n v="76"/>
        <n v="34.200000000000003"/>
        <n v="53.8"/>
        <n v="48.1"/>
        <n v="55.8"/>
        <n v="64.400000000000006"/>
        <n v="42.4"/>
        <n v="63.9"/>
        <n v="50.2"/>
        <n v="53.2"/>
        <n v="67.3"/>
        <n v="37.200000000000003"/>
        <n v="62.6"/>
        <n v="32.299999999999997"/>
        <n v="30.7"/>
        <n v="49.6"/>
        <n v="30.4"/>
        <n v="47.6"/>
        <n v="39.1"/>
        <n v="56.4"/>
        <n v="47.4"/>
        <n v="69.400000000000006"/>
        <n v="48.2"/>
        <n v="72.3"/>
        <n v="58.6"/>
        <n v="61.9"/>
        <n v="32.6"/>
        <n v="41"/>
        <n v="42.1"/>
        <n v="45.8"/>
        <n v="68.400000000000006"/>
        <n v="24.7"/>
        <n v="37.6"/>
        <n v="24.6"/>
        <n v="38.299999999999997"/>
        <n v="33.1"/>
        <n v="28.1"/>
        <n v="49"/>
        <n v="54.7"/>
        <n v="35"/>
        <n v="40.6"/>
        <n v="50.3"/>
        <n v="47.2"/>
        <n v="68.2"/>
        <n v="54"/>
        <n v="95.4"/>
        <n v="98"/>
        <n v="90"/>
        <n v="84.5"/>
        <n v="69.8"/>
        <n v="91.3"/>
        <n v="79.400000000000006"/>
        <n v="69.2"/>
        <n v="74.5"/>
        <n v="47.3"/>
        <n v="81.2"/>
        <n v="59.9"/>
        <n v="67"/>
        <n v="84.2"/>
        <n v="66.599999999999994"/>
        <n v="82"/>
        <n v="74.099999999999994"/>
        <n v="84.9"/>
        <n v="75"/>
        <n v="65.400000000000006"/>
        <n v="71.099999999999994"/>
        <n v="89.4"/>
        <n v="97.5"/>
        <n v="77.2"/>
        <n v="83.6"/>
        <n v="58.7"/>
        <n v="50.4"/>
        <n v="77"/>
        <n v="60.6"/>
        <n v="62.7"/>
        <n v="65.900000000000006"/>
        <n v="68.099999999999994"/>
        <n v="41.1"/>
        <n v="56.8"/>
        <n v="27"/>
        <n v="61.1"/>
        <n v="69.3"/>
        <n v="70.7"/>
        <n v="86.7"/>
        <n v="44.7"/>
        <n v="89.3"/>
        <n v="54.2"/>
        <n v="46.1"/>
        <n v="64.7"/>
        <n v="38.700000000000003"/>
        <n v="46"/>
        <n v="55"/>
        <n v="30.9"/>
        <n v="53.7"/>
        <n v="27.6"/>
        <n v="43.2"/>
        <n v="27.9"/>
        <n v="53.1"/>
        <n v="49.9"/>
        <n v="65.599999999999994"/>
        <n v="56.1"/>
        <n v="52.3"/>
        <n v="36.5"/>
        <n v="43.6"/>
        <n v="54.9"/>
        <n v="26.9"/>
        <n v="35.299999999999997"/>
        <n v="53.6"/>
        <n v="39.5"/>
        <n v="22.8"/>
        <n v="34.6"/>
        <n v="59"/>
        <n v="25.7"/>
        <n v="98.9"/>
        <n v="94.4"/>
        <n v="96.6"/>
        <n v="87.7"/>
        <n v="85.3"/>
        <n v="89.5"/>
        <n v="81.3"/>
        <n v="84.8"/>
        <n v="74"/>
        <n v="92.9"/>
        <n v="62.2"/>
        <n v="79"/>
        <n v="78.2"/>
        <n v="92.8"/>
        <n v="61.8"/>
        <n v="70.8"/>
        <n v="96.8"/>
        <n v="92.2"/>
        <n v="88.5"/>
        <n v="33.799999999999997"/>
        <n v="86.4"/>
        <n v="67.099999999999994"/>
        <n v="56.5"/>
        <n v="49.4"/>
        <n v="61.7"/>
        <n v="74.8"/>
        <n v="89.8"/>
        <n v="40.799999999999997"/>
        <n v="67.400000000000006"/>
        <n v="40.4"/>
        <n v="68.7"/>
        <n v="46.6"/>
        <n v="63.3"/>
        <n v="70.5"/>
        <n v="50.7"/>
        <n v="28"/>
        <n v="45.4"/>
        <n v="68"/>
        <n v="61.2"/>
        <n v="32.200000000000003"/>
        <n v="33.6"/>
        <n v="28.4"/>
        <n v="75.8"/>
        <n v="97.2"/>
        <n v="98.1"/>
        <n v="98.5"/>
        <n v="96.3"/>
        <n v="93.8"/>
        <n v="94.6"/>
        <n v="87.3"/>
        <n v="78.900000000000006"/>
        <n v="87.4"/>
        <n v="82.6"/>
        <n v="97.7"/>
        <n v="88"/>
        <n v="91.2"/>
        <n v="82.1"/>
        <n v="86.2"/>
        <n v="82.5"/>
        <n v="79.8"/>
        <n v="86.9"/>
        <n v="76.7"/>
        <n v="85.9"/>
        <n v="66.099999999999994"/>
        <n v="8.6"/>
        <n v="79.5"/>
        <n v="69.900000000000006"/>
        <n v="96"/>
        <n v="73.400000000000006"/>
        <n v="49.2"/>
        <n v="42.2"/>
        <n v="60"/>
        <n v="20.399999999999999"/>
        <n v="36.1"/>
        <n v="87.5"/>
        <n v="40.1"/>
        <n v="31.1"/>
        <n v="41.3"/>
        <n v="6.8"/>
        <n v="22.6"/>
        <n v="53.4"/>
        <n v="47.9"/>
        <n v="76.099999999999994"/>
        <n v="36.4"/>
        <n v="29.3"/>
        <n v="44.5"/>
        <n v="33.4"/>
        <n v="31.4"/>
        <n v="31.8"/>
        <n v="14.8"/>
        <n v="33.299999999999997"/>
        <n v="60.3"/>
        <n v="42.7"/>
        <n v="14.5"/>
        <n v="44.1"/>
        <n v="41.6"/>
        <n v="18"/>
        <n v="31.9"/>
        <n v="34.799999999999997"/>
        <n v="32.1"/>
        <n v="29.8"/>
        <n v="32"/>
        <n v="17.399999999999999"/>
        <n v="18.3"/>
        <n v="28.5"/>
        <n v="24.4"/>
        <n v="22.3"/>
        <n v="20.8"/>
        <n v="32.4"/>
        <n v="45.9"/>
        <n v="30.8"/>
        <n v="27.8"/>
        <n v="28.8"/>
        <n v="23.4"/>
        <n v="17.5"/>
        <n v="25.8"/>
        <n v="16.2"/>
        <n v="36.200000000000003"/>
        <n v="41.9"/>
        <n v="23.1"/>
        <n v="25.9"/>
        <n v="9.3000000000000007"/>
        <n v="12.2"/>
        <n v="16.899999999999999"/>
        <n v="29.9"/>
        <n v="13.1"/>
        <n v="16.600000000000001"/>
        <n v="15.3"/>
        <n v="35.700000000000003"/>
        <n v="14.1"/>
        <n v="7"/>
        <n v="13.3"/>
        <n v="20.7"/>
        <n v="10.9"/>
        <n v="1.2"/>
        <n v="29.5"/>
        <n v="14.2"/>
        <n v="9.1"/>
        <n v="6"/>
        <n v="14"/>
        <n v="22.7"/>
        <n v="10.4"/>
        <n v="9.9"/>
        <n v="11.9"/>
        <n v="19.8"/>
        <n v="16.3"/>
        <n v="28.2"/>
        <n v="13.2"/>
        <n v="30"/>
        <n v="21.5"/>
        <n v="4"/>
        <n v="8.6999999999999993"/>
        <n v="16.7"/>
        <n v="19.600000000000001"/>
        <n v="18.399999999999999"/>
        <n v="23.5"/>
        <n v="9.6"/>
        <n v="8.8000000000000007"/>
        <n v="30.6"/>
        <n v="14.3"/>
        <n v="16.8"/>
        <n v="11.5"/>
        <n v="3.9"/>
        <n v="3"/>
        <n v="18.2"/>
        <n v="19.5"/>
        <n v="14.7"/>
        <n v="24.2"/>
        <n v="17.7"/>
        <n v="16.5"/>
        <n v="21.2"/>
        <n v="4.5999999999999996"/>
        <n v="13.9"/>
        <n v="22.5"/>
        <n v="10"/>
        <n v="14.6"/>
        <n v="7.8"/>
        <n v="16.399999999999999"/>
        <n v="20.5"/>
        <n v="19.899999999999999"/>
        <n v="26.7"/>
        <n v="17"/>
        <n v="18.100000000000001"/>
        <n v="12.1"/>
        <n v="15.5"/>
        <n v="12.5"/>
        <n v="10.8"/>
        <n v="3.5"/>
        <n v="27.3"/>
        <n v="21.9"/>
        <n v="12.9"/>
        <n v="11.1"/>
        <n v="7.1"/>
        <n v="34.299999999999997"/>
        <n v="12.3"/>
        <n v="10.199999999999999"/>
        <n v="6.7"/>
        <n v="11.4"/>
        <n v="6.9"/>
        <n v="21.4"/>
        <n v="22"/>
        <n v="16.100000000000001"/>
        <n v="24.9"/>
        <n v="5.3"/>
        <n v="9.4"/>
        <n v="14.4"/>
        <n v="16"/>
        <n v="19"/>
        <n v="4.2"/>
        <n v="15.8"/>
        <n v="12.8"/>
        <n v="7.7"/>
        <n v="7.6"/>
        <n v="1.7"/>
        <n v="40.299999999999997"/>
        <n v="22.4"/>
        <n v="21.1"/>
        <n v="8.9"/>
        <n v="13.5"/>
        <n v="28.6"/>
      </sharedItems>
    </cacheField>
    <cacheField name="income" numFmtId="0">
      <sharedItems containsMixedTypes="1" containsNumber="1" minValue="24.2" maxValue="100"/>
    </cacheField>
    <cacheField name="total_score" numFmtId="0">
      <sharedItems containsMixedTypes="1" containsNumber="1" minValue="41.4" maxValue="96.1"/>
    </cacheField>
    <cacheField name="num_students" numFmtId="0">
      <sharedItems containsString="0" containsBlank="1" containsNumber="1" containsInteger="1" minValue="462" maxValue="379231"/>
    </cacheField>
    <cacheField name="student_staff_ratio" numFmtId="0">
      <sharedItems containsString="0" containsBlank="1" containsNumber="1" minValue="0.6" maxValue="162.6"/>
    </cacheField>
    <cacheField name="international_students" numFmtId="0">
      <sharedItems containsString="0" containsBlank="1" containsNumber="1" minValue="0" maxValue="0.82"/>
    </cacheField>
    <cacheField name="female_male_ratio" numFmtId="0">
      <sharedItems containsDate="1" containsBlank="1" containsMixedTypes="1" minDate="1899-12-31T17:59:00" maxDate="1900-01-01T04:01:03"/>
    </cacheField>
    <cacheField name="year" numFmtId="0">
      <sharedItems containsSemiMixedTypes="0" containsString="0" containsNumber="1" containsInteger="1" minValue="2011" maxValue="20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3">
  <r>
    <n v="1"/>
    <x v="0"/>
    <x v="0"/>
    <n v="99.7"/>
    <n v="72.400000000000006"/>
    <n v="98.7"/>
    <x v="0"/>
    <n v="34.5"/>
    <n v="96.1"/>
    <n v="20152"/>
    <n v="8.9"/>
    <n v="0.25"/>
    <m/>
    <n v="2011"/>
  </r>
  <r>
    <n v="2"/>
    <x v="1"/>
    <x v="0"/>
    <n v="97.7"/>
    <n v="54.6"/>
    <n v="98"/>
    <x v="1"/>
    <n v="83.7"/>
    <n v="96"/>
    <n v="2243"/>
    <n v="6.9"/>
    <n v="0.27"/>
    <s v="33 : 67"/>
    <n v="2011"/>
  </r>
  <r>
    <n v="3"/>
    <x v="2"/>
    <x v="0"/>
    <n v="97.8"/>
    <n v="82.3"/>
    <n v="91.4"/>
    <x v="1"/>
    <n v="87.5"/>
    <n v="95.6"/>
    <n v="11074"/>
    <n v="9"/>
    <n v="0.33"/>
    <s v="37 : 63"/>
    <n v="2011"/>
  </r>
  <r>
    <n v="4"/>
    <x v="3"/>
    <x v="0"/>
    <n v="98.3"/>
    <n v="29.5"/>
    <n v="98.1"/>
    <x v="2"/>
    <n v="64.3"/>
    <n v="94.3"/>
    <n v="15596"/>
    <n v="7.8"/>
    <n v="0.22"/>
    <d v="1899-12-31T18:58:00"/>
    <n v="2011"/>
  </r>
  <r>
    <n v="5"/>
    <x v="4"/>
    <x v="0"/>
    <n v="90.9"/>
    <n v="70.3"/>
    <n v="95.4"/>
    <x v="1"/>
    <s v="-"/>
    <n v="94.2"/>
    <n v="7929"/>
    <n v="8.4"/>
    <n v="0.27"/>
    <d v="1899-12-31T21:55:00"/>
    <n v="2011"/>
  </r>
  <r>
    <n v="6"/>
    <x v="5"/>
    <x v="1"/>
    <n v="90.5"/>
    <n v="77.7"/>
    <n v="94.1"/>
    <x v="3"/>
    <n v="57"/>
    <n v="91.2"/>
    <n v="18812"/>
    <n v="11.8"/>
    <n v="0.34"/>
    <d v="1899-12-31T22:54:00"/>
    <n v="2011"/>
  </r>
  <r>
    <n v="6"/>
    <x v="6"/>
    <x v="1"/>
    <n v="88.2"/>
    <n v="77.2"/>
    <n v="93.9"/>
    <x v="4"/>
    <n v="73.5"/>
    <n v="91.2"/>
    <n v="19919"/>
    <n v="11.6"/>
    <n v="0.34"/>
    <d v="1899-12-31T22:54:00"/>
    <n v="2011"/>
  </r>
  <r>
    <n v="8"/>
    <x v="7"/>
    <x v="0"/>
    <n v="84.2"/>
    <n v="39.6"/>
    <n v="99.3"/>
    <x v="5"/>
    <s v="-"/>
    <n v="91.1"/>
    <n v="36186"/>
    <n v="16.399999999999999"/>
    <n v="0.15"/>
    <d v="1900-01-01T02:50:00"/>
    <n v="2011"/>
  </r>
  <r>
    <n v="9"/>
    <x v="8"/>
    <x v="1"/>
    <n v="89.2"/>
    <n v="90"/>
    <n v="94.5"/>
    <x v="6"/>
    <n v="92.9"/>
    <n v="90.6"/>
    <n v="15060"/>
    <n v="11.7"/>
    <n v="0.51"/>
    <s v="37 : 63"/>
    <n v="2011"/>
  </r>
  <r>
    <n v="10"/>
    <x v="9"/>
    <x v="0"/>
    <n v="92.1"/>
    <n v="59.2"/>
    <n v="89.7"/>
    <x v="7"/>
    <s v="-"/>
    <n v="89.5"/>
    <n v="11751"/>
    <n v="4.4000000000000004"/>
    <n v="0.2"/>
    <d v="1900-01-01T02:50:00"/>
    <n v="2011"/>
  </r>
  <r>
    <n v="11"/>
    <x v="10"/>
    <x v="0"/>
    <n v="83"/>
    <n v="48.1"/>
    <n v="92.9"/>
    <x v="8"/>
    <s v="-"/>
    <n v="87.7"/>
    <n v="38206"/>
    <n v="10.3"/>
    <n v="0.15"/>
    <d v="1900-01-01T04:48:00"/>
    <n v="2011"/>
  </r>
  <r>
    <n v="12"/>
    <x v="11"/>
    <x v="0"/>
    <n v="79.099999999999994"/>
    <n v="62.8"/>
    <n v="87.9"/>
    <x v="9"/>
    <s v="-"/>
    <n v="86.9"/>
    <n v="14221"/>
    <n v="6.9"/>
    <n v="0.21"/>
    <d v="1899-12-31T18:58:00"/>
    <n v="2011"/>
  </r>
  <r>
    <n v="13"/>
    <x v="12"/>
    <x v="0"/>
    <n v="80.900000000000006"/>
    <n v="58.5"/>
    <n v="89.2"/>
    <x v="10"/>
    <n v="100"/>
    <n v="86.4"/>
    <n v="15128"/>
    <n v="3.6"/>
    <n v="0.23"/>
    <d v="1900-01-01T02:50:00"/>
    <n v="2011"/>
  </r>
  <r>
    <n v="14"/>
    <x v="13"/>
    <x v="0"/>
    <n v="82.2"/>
    <n v="62.4"/>
    <n v="88.8"/>
    <x v="11"/>
    <n v="34.700000000000003"/>
    <n v="83.9"/>
    <n v="21424"/>
    <n v="10.199999999999999"/>
    <n v="0.19"/>
    <d v="1900-01-01T00:52:00"/>
    <n v="2011"/>
  </r>
  <r>
    <n v="15"/>
    <x v="14"/>
    <x v="2"/>
    <n v="77.5"/>
    <n v="93.7"/>
    <n v="87.8"/>
    <x v="12"/>
    <s v="-"/>
    <n v="83.4"/>
    <n v="18178"/>
    <n v="14.7"/>
    <n v="0.37"/>
    <s v="31 : 69"/>
    <n v="2011"/>
  </r>
  <r>
    <n v="15"/>
    <x v="15"/>
    <x v="0"/>
    <n v="83.9"/>
    <n v="53.3"/>
    <n v="89.1"/>
    <x v="13"/>
    <n v="59.6"/>
    <n v="83.4"/>
    <n v="41786"/>
    <n v="9"/>
    <n v="0.16"/>
    <d v="1900-01-01T00:52:00"/>
    <n v="2011"/>
  </r>
  <r>
    <n v="17"/>
    <x v="16"/>
    <x v="3"/>
    <n v="75.8"/>
    <s v="-"/>
    <n v="87.9"/>
    <x v="14"/>
    <s v="-"/>
    <n v="82"/>
    <n v="66198"/>
    <n v="19.5"/>
    <n v="0.15"/>
    <m/>
    <n v="2011"/>
  </r>
  <r>
    <n v="18"/>
    <x v="17"/>
    <x v="0"/>
    <n v="73.8"/>
    <n v="90.9"/>
    <n v="73.8"/>
    <x v="15"/>
    <s v="-"/>
    <n v="81"/>
    <n v="25055"/>
    <n v="5.9"/>
    <n v="0.28000000000000003"/>
    <m/>
    <n v="2011"/>
  </r>
  <r>
    <n v="19"/>
    <x v="18"/>
    <x v="0"/>
    <n v="71.8"/>
    <n v="32.9"/>
    <n v="82.7"/>
    <x v="16"/>
    <n v="43.7"/>
    <n v="79.5"/>
    <n v="20376"/>
    <n v="6.5"/>
    <n v="0.2"/>
    <d v="1900-01-01T03:49:00"/>
    <n v="2011"/>
  </r>
  <r>
    <n v="20"/>
    <x v="19"/>
    <x v="0"/>
    <n v="70.3"/>
    <n v="39.1"/>
    <n v="79.3"/>
    <x v="17"/>
    <n v="53.7"/>
    <n v="79.3"/>
    <n v="11885"/>
    <n v="13.1"/>
    <n v="0.35"/>
    <s v="39 : 61"/>
    <n v="2011"/>
  </r>
  <r>
    <n v="21"/>
    <x v="20"/>
    <x v="4"/>
    <n v="68.400000000000006"/>
    <n v="91.4"/>
    <n v="71.400000000000006"/>
    <x v="18"/>
    <n v="56.5"/>
    <n v="79.2"/>
    <n v="19835"/>
    <n v="17.600000000000001"/>
    <n v="0.38"/>
    <d v="1900-01-01T05:47:00"/>
    <n v="2011"/>
  </r>
  <r>
    <n v="22"/>
    <x v="21"/>
    <x v="1"/>
    <n v="74"/>
    <n v="90.8"/>
    <n v="81.599999999999994"/>
    <x v="19"/>
    <n v="39"/>
    <n v="78.400000000000006"/>
    <n v="26607"/>
    <n v="10.7"/>
    <n v="0.46"/>
    <d v="1900-01-01T08:44:00"/>
    <n v="2011"/>
  </r>
  <r>
    <n v="23"/>
    <x v="22"/>
    <x v="0"/>
    <n v="68.2"/>
    <n v="49"/>
    <n v="77.099999999999994"/>
    <x v="20"/>
    <n v="32.799999999999997"/>
    <n v="78"/>
    <n v="44020"/>
    <n v="11.8"/>
    <n v="0.13"/>
    <d v="1900-01-01T05:47:00"/>
    <n v="2011"/>
  </r>
  <r>
    <n v="24"/>
    <x v="23"/>
    <x v="0"/>
    <n v="66.8"/>
    <n v="49.4"/>
    <n v="71.5"/>
    <x v="10"/>
    <n v="100"/>
    <n v="76.5"/>
    <n v="15172"/>
    <n v="4.8"/>
    <n v="0.17"/>
    <d v="1900-01-01T01:51:00"/>
    <n v="2011"/>
  </r>
  <r>
    <n v="25"/>
    <x v="24"/>
    <x v="0"/>
    <n v="64.5"/>
    <n v="60.5"/>
    <n v="68.8"/>
    <x v="21"/>
    <s v="-"/>
    <n v="75.900000000000006"/>
    <n v="18334"/>
    <n v="13.8"/>
    <n v="0.15"/>
    <d v="1900-01-01T00:52:00"/>
    <n v="2011"/>
  </r>
  <r>
    <n v="26"/>
    <x v="25"/>
    <x v="5"/>
    <n v="87.7"/>
    <n v="18.399999999999999"/>
    <n v="91.9"/>
    <x v="22"/>
    <s v="-"/>
    <n v="75.599999999999994"/>
    <n v="26199"/>
    <n v="5.7"/>
    <n v="0.1"/>
    <m/>
    <n v="2011"/>
  </r>
  <r>
    <n v="27"/>
    <x v="26"/>
    <x v="0"/>
    <n v="67.900000000000006"/>
    <n v="73.2"/>
    <n v="72.599999999999994"/>
    <x v="23"/>
    <n v="95.1"/>
    <n v="75.3"/>
    <n v="19967"/>
    <n v="20.100000000000001"/>
    <n v="0.26"/>
    <s v="31 : 69"/>
    <n v="2011"/>
  </r>
  <r>
    <n v="28"/>
    <x v="27"/>
    <x v="6"/>
    <n v="69.5"/>
    <n v="32.6"/>
    <n v="62.5"/>
    <x v="24"/>
    <n v="100"/>
    <n v="75.099999999999994"/>
    <n v="3055"/>
    <n v="10.1"/>
    <n v="0.04"/>
    <n v="0.88888888888888884"/>
    <n v="2011"/>
  </r>
  <r>
    <n v="29"/>
    <x v="28"/>
    <x v="0"/>
    <n v="56.6"/>
    <n v="64.3"/>
    <n v="68"/>
    <x v="0"/>
    <n v="89.8"/>
    <n v="75"/>
    <n v="22020"/>
    <n v="27.3"/>
    <n v="0.11"/>
    <d v="1900-01-01T04:48:00"/>
    <n v="2011"/>
  </r>
  <r>
    <n v="30"/>
    <x v="29"/>
    <x v="3"/>
    <n v="65.099999999999994"/>
    <n v="93.3"/>
    <n v="74.8"/>
    <x v="25"/>
    <n v="42.6"/>
    <n v="73.8"/>
    <n v="50152"/>
    <n v="17.600000000000001"/>
    <n v="0.25"/>
    <d v="1900-01-01T06:46:00"/>
    <n v="2011"/>
  </r>
  <r>
    <n v="30"/>
    <x v="30"/>
    <x v="0"/>
    <n v="70.900000000000006"/>
    <n v="21.5"/>
    <n v="75.099999999999994"/>
    <x v="26"/>
    <n v="50.2"/>
    <n v="73.8"/>
    <n v="26518"/>
    <n v="7.3"/>
    <n v="0.08"/>
    <d v="1900-01-01T10:42:00"/>
    <n v="2011"/>
  </r>
  <r>
    <n v="32"/>
    <x v="31"/>
    <x v="0"/>
    <n v="59.8"/>
    <n v="31.6"/>
    <n v="76.3"/>
    <x v="27"/>
    <n v="51.8"/>
    <n v="73.2"/>
    <n v="27233"/>
    <n v="6.5"/>
    <n v="0.11"/>
    <d v="1900-01-01T00:52:00"/>
    <n v="2011"/>
  </r>
  <r>
    <n v="33"/>
    <x v="32"/>
    <x v="0"/>
    <n v="68.099999999999994"/>
    <n v="55.9"/>
    <n v="80.900000000000006"/>
    <x v="28"/>
    <s v="-"/>
    <n v="73"/>
    <n v="42727"/>
    <n v="18.7"/>
    <n v="0.2"/>
    <d v="1899-12-31T23:53:00"/>
    <n v="2011"/>
  </r>
  <r>
    <n v="34"/>
    <x v="33"/>
    <x v="7"/>
    <n v="65.5"/>
    <n v="97.8"/>
    <n v="72.599999999999994"/>
    <x v="29"/>
    <n v="40.5"/>
    <n v="72.900000000000006"/>
    <n v="31592"/>
    <n v="15.5"/>
    <n v="0.34"/>
    <d v="1900-01-01T01:51:00"/>
    <n v="2011"/>
  </r>
  <r>
    <n v="35"/>
    <x v="34"/>
    <x v="3"/>
    <n v="69"/>
    <n v="85.9"/>
    <n v="74.900000000000006"/>
    <x v="30"/>
    <s v="-"/>
    <n v="71.7"/>
    <n v="31326"/>
    <n v="13.7"/>
    <n v="0.23"/>
    <d v="1900-01-01T08:44:00"/>
    <n v="2011"/>
  </r>
  <r>
    <n v="36"/>
    <x v="35"/>
    <x v="8"/>
    <n v="58.7"/>
    <n v="88"/>
    <n v="69.2"/>
    <x v="31"/>
    <n v="47.7"/>
    <n v="71"/>
    <n v="40128"/>
    <n v="23.7"/>
    <n v="0.35"/>
    <d v="1900-01-01T07:45:00"/>
    <n v="2011"/>
  </r>
  <r>
    <n v="37"/>
    <x v="36"/>
    <x v="9"/>
    <n v="76.400000000000006"/>
    <n v="68.599999999999994"/>
    <n v="61.3"/>
    <x v="32"/>
    <n v="98.6"/>
    <n v="70.7"/>
    <n v="40148"/>
    <n v="8.3000000000000007"/>
    <n v="0.14000000000000001"/>
    <m/>
    <n v="2011"/>
  </r>
  <r>
    <n v="38"/>
    <x v="37"/>
    <x v="0"/>
    <n v="58.9"/>
    <n v="56.4"/>
    <n v="63"/>
    <x v="33"/>
    <s v="-"/>
    <n v="69.900000000000006"/>
    <n v="12528"/>
    <n v="5.7"/>
    <n v="0.17"/>
    <m/>
    <n v="2011"/>
  </r>
  <r>
    <n v="39"/>
    <x v="38"/>
    <x v="10"/>
    <n v="57.9"/>
    <n v="77.900000000000006"/>
    <n v="56.1"/>
    <x v="34"/>
    <s v="-"/>
    <n v="69.5"/>
    <n v="2429"/>
    <n v="4.8"/>
    <n v="0.3"/>
    <n v="0.80694444444444446"/>
    <n v="2011"/>
  </r>
  <r>
    <n v="40"/>
    <x v="39"/>
    <x v="1"/>
    <n v="59.9"/>
    <n v="67.3"/>
    <n v="61.9"/>
    <x v="35"/>
    <n v="42.2"/>
    <n v="69.2"/>
    <n v="25774"/>
    <n v="14.1"/>
    <n v="0.36"/>
    <d v="1900-01-01T10:42:00"/>
    <n v="2011"/>
  </r>
  <r>
    <n v="41"/>
    <x v="40"/>
    <x v="4"/>
    <n v="50.4"/>
    <n v="97.4"/>
    <n v="51.8"/>
    <x v="36"/>
    <n v="64.099999999999994"/>
    <n v="69"/>
    <n v="11385"/>
    <n v="23.8"/>
    <n v="0.36"/>
    <m/>
    <n v="2011"/>
  </r>
  <r>
    <n v="42"/>
    <x v="41"/>
    <x v="10"/>
    <n v="66.8"/>
    <n v="44.9"/>
    <n v="48.2"/>
    <x v="17"/>
    <n v="30.7"/>
    <n v="68.599999999999994"/>
    <n v="2400"/>
    <n v="7.9"/>
    <n v="0.2"/>
    <d v="1899-12-31T22:54:00"/>
    <n v="2011"/>
  </r>
  <r>
    <n v="43"/>
    <x v="42"/>
    <x v="8"/>
    <n v="51.9"/>
    <n v="93.9"/>
    <n v="62.4"/>
    <x v="37"/>
    <s v="-"/>
    <n v="67"/>
    <n v="14604"/>
    <n v="19.2"/>
    <n v="0.35"/>
    <d v="1900-01-01T04:48:00"/>
    <n v="2011"/>
  </r>
  <r>
    <n v="43"/>
    <x v="43"/>
    <x v="11"/>
    <n v="65.8"/>
    <s v="-"/>
    <n v="72.7"/>
    <x v="38"/>
    <n v="73.3"/>
    <n v="67"/>
    <n v="7774"/>
    <n v="11.5"/>
    <n v="0.22"/>
    <d v="1900-01-01T22:30:00"/>
    <n v="2011"/>
  </r>
  <r>
    <n v="43"/>
    <x v="44"/>
    <x v="12"/>
    <n v="57.3"/>
    <n v="44.5"/>
    <n v="55.9"/>
    <x v="39"/>
    <n v="31.7"/>
    <n v="67"/>
    <n v="25581"/>
    <n v="25.6"/>
    <n v="0.12"/>
    <d v="1900-01-01T03:49:00"/>
    <n v="2011"/>
  </r>
  <r>
    <n v="43"/>
    <x v="45"/>
    <x v="0"/>
    <n v="55.5"/>
    <n v="43.7"/>
    <n v="64.599999999999994"/>
    <x v="40"/>
    <s v="-"/>
    <n v="67"/>
    <m/>
    <m/>
    <m/>
    <m/>
    <n v="2011"/>
  </r>
  <r>
    <n v="47"/>
    <x v="46"/>
    <x v="0"/>
    <n v="57.4"/>
    <n v="31.2"/>
    <n v="50.6"/>
    <x v="41"/>
    <n v="29.2"/>
    <n v="66.900000000000006"/>
    <n v="6333"/>
    <n v="9"/>
    <n v="0.26"/>
    <d v="1899-12-31T20:56:00"/>
    <n v="2011"/>
  </r>
  <r>
    <n v="48"/>
    <x v="47"/>
    <x v="2"/>
    <n v="55"/>
    <n v="100"/>
    <n v="56.1"/>
    <x v="42"/>
    <n v="38"/>
    <n v="66.5"/>
    <n v="9666"/>
    <n v="10.5"/>
    <n v="0.54"/>
    <s v="27 : 73"/>
    <n v="2011"/>
  </r>
  <r>
    <n v="49"/>
    <x v="48"/>
    <x v="0"/>
    <n v="49.4"/>
    <n v="66.3"/>
    <n v="54.7"/>
    <x v="43"/>
    <s v="-"/>
    <n v="66"/>
    <n v="26614"/>
    <n v="16.100000000000001"/>
    <n v="0.16"/>
    <d v="1900-01-01T04:48:00"/>
    <n v="2011"/>
  </r>
  <r>
    <n v="49"/>
    <x v="49"/>
    <x v="9"/>
    <n v="57.5"/>
    <s v="-"/>
    <n v="48.6"/>
    <x v="44"/>
    <n v="30.3"/>
    <n v="66"/>
    <n v="14290"/>
    <n v="7.9"/>
    <n v="0.02"/>
    <m/>
    <n v="2011"/>
  </r>
  <r>
    <n v="51"/>
    <x v="50"/>
    <x v="0"/>
    <n v="64.900000000000006"/>
    <n v="22.1"/>
    <n v="59.5"/>
    <x v="45"/>
    <n v="84.2"/>
    <n v="65.900000000000006"/>
    <n v="12161"/>
    <n v="3.6"/>
    <n v="0.1"/>
    <d v="1900-01-01T04:48:00"/>
    <n v="2011"/>
  </r>
  <r>
    <n v="52"/>
    <x v="51"/>
    <x v="0"/>
    <n v="57.6"/>
    <n v="23"/>
    <n v="69.099999999999994"/>
    <x v="46"/>
    <s v="-"/>
    <n v="65.599999999999994"/>
    <n v="46825"/>
    <n v="18"/>
    <n v="0.13"/>
    <d v="1900-01-01T04:48:00"/>
    <n v="2011"/>
  </r>
  <r>
    <n v="53"/>
    <x v="52"/>
    <x v="0"/>
    <n v="64.099999999999994"/>
    <n v="28.3"/>
    <n v="52.3"/>
    <x v="47"/>
    <s v="-"/>
    <n v="65.2"/>
    <n v="10410"/>
    <n v="10"/>
    <n v="0.14000000000000001"/>
    <d v="1900-01-01T06:46:00"/>
    <n v="2011"/>
  </r>
  <r>
    <n v="54"/>
    <x v="53"/>
    <x v="0"/>
    <n v="57.3"/>
    <n v="60.5"/>
    <n v="70.7"/>
    <x v="48"/>
    <n v="48"/>
    <n v="65"/>
    <n v="35364"/>
    <n v="13.9"/>
    <n v="0.13"/>
    <d v="1900-01-01T06:46:00"/>
    <n v="2011"/>
  </r>
  <r>
    <n v="55"/>
    <x v="54"/>
    <x v="0"/>
    <n v="59.7"/>
    <n v="60.5"/>
    <n v="57"/>
    <x v="49"/>
    <s v="-"/>
    <n v="64.900000000000006"/>
    <n v="8653"/>
    <n v="10.1"/>
    <n v="0.19"/>
    <m/>
    <n v="2011"/>
  </r>
  <r>
    <n v="56"/>
    <x v="55"/>
    <x v="0"/>
    <n v="61.3"/>
    <n v="22.6"/>
    <n v="72.599999999999994"/>
    <x v="50"/>
    <n v="53.9"/>
    <n v="64.7"/>
    <n v="56959"/>
    <n v="13"/>
    <n v="0.11"/>
    <d v="1900-01-01T01:51:00"/>
    <n v="2011"/>
  </r>
  <r>
    <n v="57"/>
    <x v="56"/>
    <x v="5"/>
    <n v="78.900000000000006"/>
    <n v="18.399999999999999"/>
    <n v="77.7"/>
    <x v="51"/>
    <n v="67.099999999999994"/>
    <n v="64.599999999999994"/>
    <n v="22809"/>
    <n v="5.6"/>
    <n v="7.0000000000000007E-2"/>
    <m/>
    <n v="2011"/>
  </r>
  <r>
    <n v="58"/>
    <x v="57"/>
    <x v="9"/>
    <n v="74.900000000000006"/>
    <n v="43"/>
    <n v="66.599999999999994"/>
    <x v="52"/>
    <n v="97.8"/>
    <n v="64.2"/>
    <n v="39763"/>
    <n v="13.7"/>
    <n v="0.1"/>
    <s v="32 : 68"/>
    <n v="2011"/>
  </r>
  <r>
    <n v="59"/>
    <x v="58"/>
    <x v="0"/>
    <n v="53.6"/>
    <n v="38.1"/>
    <n v="51.9"/>
    <x v="34"/>
    <n v="29.6"/>
    <n v="64"/>
    <n v="24789"/>
    <n v="8.6"/>
    <n v="0.17"/>
    <d v="1900-01-01T10:42:00"/>
    <n v="2011"/>
  </r>
  <r>
    <n v="60"/>
    <x v="59"/>
    <x v="0"/>
    <n v="62"/>
    <n v="31.8"/>
    <n v="50.7"/>
    <x v="53"/>
    <s v="-"/>
    <n v="63.9"/>
    <n v="42056"/>
    <n v="6.8"/>
    <n v="0.19"/>
    <d v="1900-01-01T07:45:00"/>
    <n v="2011"/>
  </r>
  <r>
    <n v="61"/>
    <x v="60"/>
    <x v="0"/>
    <n v="63.4"/>
    <n v="52.3"/>
    <n v="48.4"/>
    <x v="54"/>
    <s v="-"/>
    <n v="63"/>
    <n v="12338"/>
    <n v="4.5"/>
    <n v="0.18"/>
    <d v="1900-01-01T08:44:00"/>
    <n v="2011"/>
  </r>
  <r>
    <n v="61"/>
    <x v="61"/>
    <x v="12"/>
    <n v="59.1"/>
    <n v="43.1"/>
    <n v="57.5"/>
    <x v="46"/>
    <n v="40.4"/>
    <n v="63"/>
    <n v="35691"/>
    <n v="15.5"/>
    <n v="0.13"/>
    <d v="1900-01-01T14:38:00"/>
    <n v="2011"/>
  </r>
  <r>
    <n v="63"/>
    <x v="62"/>
    <x v="0"/>
    <n v="56.4"/>
    <n v="35.6"/>
    <n v="45.1"/>
    <x v="55"/>
    <s v="-"/>
    <n v="62.8"/>
    <n v="11829"/>
    <n v="13.8"/>
    <n v="0.1"/>
    <d v="1899-12-31T20:56:00"/>
    <n v="2011"/>
  </r>
  <r>
    <n v="64"/>
    <x v="63"/>
    <x v="0"/>
    <n v="58.5"/>
    <n v="25.2"/>
    <n v="58.3"/>
    <x v="56"/>
    <n v="37.9"/>
    <n v="62.7"/>
    <n v="26485"/>
    <n v="5.8"/>
    <n v="0.1"/>
    <d v="1900-01-01T03:49:00"/>
    <n v="2011"/>
  </r>
  <r>
    <n v="65"/>
    <x v="64"/>
    <x v="0"/>
    <n v="67.2"/>
    <n v="56.5"/>
    <n v="53.8"/>
    <x v="57"/>
    <s v="-"/>
    <n v="62.2"/>
    <n v="9259"/>
    <n v="6.4"/>
    <n v="0.17"/>
    <d v="1900-01-01T00:52:00"/>
    <n v="2011"/>
  </r>
  <r>
    <n v="66"/>
    <x v="65"/>
    <x v="0"/>
    <n v="63.5"/>
    <n v="64"/>
    <n v="54.9"/>
    <x v="58"/>
    <s v="-"/>
    <n v="62.1"/>
    <n v="51462"/>
    <n v="13.4"/>
    <n v="0.12"/>
    <d v="1900-01-01T01:51:00"/>
    <n v="2011"/>
  </r>
  <r>
    <n v="67"/>
    <x v="66"/>
    <x v="0"/>
    <n v="46.4"/>
    <n v="31.7"/>
    <n v="58.1"/>
    <x v="40"/>
    <s v="-"/>
    <n v="61.6"/>
    <n v="29325"/>
    <n v="16.100000000000001"/>
    <n v="0.08"/>
    <d v="1899-12-31T21:55:00"/>
    <n v="2011"/>
  </r>
  <r>
    <n v="68"/>
    <x v="67"/>
    <x v="1"/>
    <n v="49.6"/>
    <n v="67.2"/>
    <n v="53.1"/>
    <x v="59"/>
    <n v="36.200000000000003"/>
    <n v="61.4"/>
    <n v="17906"/>
    <n v="14"/>
    <n v="0.25"/>
    <d v="1900-01-01T05:47:00"/>
    <n v="2011"/>
  </r>
  <r>
    <n v="68"/>
    <x v="68"/>
    <x v="0"/>
    <n v="38.299999999999997"/>
    <n v="16.7"/>
    <n v="50.4"/>
    <x v="60"/>
    <s v="-"/>
    <n v="61.4"/>
    <n v="17404"/>
    <n v="22.7"/>
    <n v="0.01"/>
    <d v="1900-01-01T05:47:00"/>
    <n v="2011"/>
  </r>
  <r>
    <n v="68"/>
    <x v="69"/>
    <x v="0"/>
    <n v="63.5"/>
    <n v="53.3"/>
    <n v="46.7"/>
    <x v="61"/>
    <s v="-"/>
    <n v="61.4"/>
    <n v="6753"/>
    <n v="5.5"/>
    <n v="7.0000000000000007E-2"/>
    <d v="1900-01-01T05:47:00"/>
    <n v="2011"/>
  </r>
  <r>
    <n v="71"/>
    <x v="70"/>
    <x v="8"/>
    <n v="49.8"/>
    <n v="89.6"/>
    <n v="61.9"/>
    <x v="62"/>
    <n v="90.8"/>
    <n v="61.2"/>
    <n v="41868"/>
    <n v="20.2"/>
    <n v="0.28000000000000003"/>
    <d v="1900-01-01T09:43:00"/>
    <n v="2011"/>
  </r>
  <r>
    <n v="72"/>
    <x v="71"/>
    <x v="0"/>
    <n v="62"/>
    <n v="42.2"/>
    <n v="55.4"/>
    <x v="63"/>
    <s v="-"/>
    <n v="61.1"/>
    <n v="23845"/>
    <n v="10.199999999999999"/>
    <n v="0.12"/>
    <d v="1900-01-01T04:48:00"/>
    <n v="2011"/>
  </r>
  <r>
    <n v="73"/>
    <x v="72"/>
    <x v="8"/>
    <n v="46.5"/>
    <n v="87.5"/>
    <n v="38.799999999999997"/>
    <x v="64"/>
    <n v="52.7"/>
    <n v="60.7"/>
    <n v="20771"/>
    <n v="30.1"/>
    <n v="0.26"/>
    <d v="1900-01-01T00:52:00"/>
    <n v="2011"/>
  </r>
  <r>
    <n v="73"/>
    <x v="73"/>
    <x v="0"/>
    <n v="65.400000000000006"/>
    <n v="31.2"/>
    <n v="48.7"/>
    <x v="65"/>
    <s v="-"/>
    <n v="60.7"/>
    <n v="36534"/>
    <n v="12.9"/>
    <n v="0.2"/>
    <d v="1900-01-01T04:48:00"/>
    <n v="2011"/>
  </r>
  <r>
    <n v="75"/>
    <x v="74"/>
    <x v="0"/>
    <n v="53.1"/>
    <n v="20.9"/>
    <n v="36.1"/>
    <x v="66"/>
    <s v="-"/>
    <n v="60.4"/>
    <n v="7867"/>
    <n v="11.8"/>
    <n v="7.0000000000000007E-2"/>
    <d v="1900-01-01T06:46:00"/>
    <n v="2011"/>
  </r>
  <r>
    <n v="76"/>
    <x v="75"/>
    <x v="13"/>
    <n v="47.7"/>
    <n v="84.2"/>
    <n v="45.3"/>
    <x v="67"/>
    <n v="31.6"/>
    <n v="60.3"/>
    <n v="15521"/>
    <n v="18"/>
    <n v="0.25"/>
    <d v="1900-01-01T09:43:00"/>
    <n v="2011"/>
  </r>
  <r>
    <n v="77"/>
    <x v="76"/>
    <x v="1"/>
    <n v="48.5"/>
    <n v="85.9"/>
    <n v="54.5"/>
    <x v="68"/>
    <n v="44.1"/>
    <n v="59.7"/>
    <n v="21394"/>
    <n v="11.4"/>
    <n v="0.37"/>
    <d v="1900-01-01T13:39:00"/>
    <n v="2011"/>
  </r>
  <r>
    <n v="78"/>
    <x v="77"/>
    <x v="0"/>
    <n v="48.5"/>
    <n v="52.2"/>
    <n v="43.6"/>
    <x v="69"/>
    <s v="-"/>
    <n v="59.6"/>
    <n v="21908"/>
    <n v="10.9"/>
    <n v="0.24"/>
    <d v="1900-01-01T02:50:00"/>
    <n v="2011"/>
  </r>
  <r>
    <n v="79"/>
    <x v="78"/>
    <x v="6"/>
    <n v="71.3"/>
    <n v="36.700000000000003"/>
    <n v="63.4"/>
    <x v="70"/>
    <n v="100"/>
    <n v="59.5"/>
    <n v="9027"/>
    <n v="10"/>
    <n v="0.09"/>
    <n v="0.88888888888888884"/>
    <n v="2011"/>
  </r>
  <r>
    <n v="79"/>
    <x v="79"/>
    <x v="1"/>
    <n v="42.4"/>
    <n v="72.8"/>
    <n v="42.4"/>
    <x v="43"/>
    <n v="29.1"/>
    <n v="59.5"/>
    <n v="12001"/>
    <n v="17.399999999999999"/>
    <n v="0.35"/>
    <d v="1900-01-01T06:46:00"/>
    <n v="2011"/>
  </r>
  <r>
    <n v="81"/>
    <x v="80"/>
    <x v="8"/>
    <n v="51.8"/>
    <n v="74.2"/>
    <n v="53.4"/>
    <x v="30"/>
    <n v="57.1"/>
    <n v="59.1"/>
    <n v="34718"/>
    <n v="32.700000000000003"/>
    <n v="0.27"/>
    <d v="1900-01-01T05:47:00"/>
    <n v="2011"/>
  </r>
  <r>
    <n v="81"/>
    <x v="81"/>
    <x v="1"/>
    <n v="47.9"/>
    <n v="66.599999999999994"/>
    <n v="46.2"/>
    <x v="71"/>
    <n v="36.200000000000003"/>
    <n v="59.1"/>
    <m/>
    <m/>
    <m/>
    <m/>
    <n v="2011"/>
  </r>
  <r>
    <n v="83"/>
    <x v="82"/>
    <x v="12"/>
    <n v="59.2"/>
    <n v="63.4"/>
    <n v="47.5"/>
    <x v="72"/>
    <n v="39.1"/>
    <n v="59"/>
    <n v="28881"/>
    <n v="24.5"/>
    <n v="0.17"/>
    <d v="1900-01-01T07:45:00"/>
    <n v="2011"/>
  </r>
  <r>
    <n v="83"/>
    <x v="83"/>
    <x v="0"/>
    <n v="55.8"/>
    <n v="22.5"/>
    <n v="54.2"/>
    <x v="73"/>
    <s v="-"/>
    <n v="59"/>
    <n v="25674"/>
    <n v="16.899999999999999"/>
    <n v="0.09"/>
    <d v="1899-12-31T21:55:00"/>
    <n v="2011"/>
  </r>
  <r>
    <n v="85"/>
    <x v="84"/>
    <x v="1"/>
    <n v="39.799999999999997"/>
    <n v="65.7"/>
    <n v="44.1"/>
    <x v="74"/>
    <n v="33.9"/>
    <n v="58.9"/>
    <n v="15489"/>
    <n v="15.7"/>
    <n v="0.24"/>
    <d v="1900-01-01T06:46:00"/>
    <n v="2011"/>
  </r>
  <r>
    <n v="86"/>
    <x v="85"/>
    <x v="1"/>
    <n v="62.4"/>
    <n v="99.5"/>
    <n v="56.2"/>
    <x v="75"/>
    <n v="38.4"/>
    <n v="58.3"/>
    <m/>
    <m/>
    <m/>
    <m/>
    <n v="2011"/>
  </r>
  <r>
    <n v="87"/>
    <x v="86"/>
    <x v="1"/>
    <n v="56.5"/>
    <n v="79.099999999999994"/>
    <n v="56.2"/>
    <x v="76"/>
    <n v="39"/>
    <n v="58"/>
    <n v="34938"/>
    <n v="15.3"/>
    <n v="0.34"/>
    <d v="1900-01-01T04:48:00"/>
    <n v="2011"/>
  </r>
  <r>
    <n v="88"/>
    <x v="87"/>
    <x v="1"/>
    <n v="37.700000000000003"/>
    <n v="92.9"/>
    <n v="36.200000000000003"/>
    <x v="8"/>
    <n v="30.5"/>
    <n v="57.9"/>
    <n v="8747"/>
    <n v="15.9"/>
    <n v="0.37"/>
    <d v="1900-01-01T09:43:00"/>
    <n v="2011"/>
  </r>
  <r>
    <n v="89"/>
    <x v="88"/>
    <x v="11"/>
    <n v="46.3"/>
    <n v="56.8"/>
    <n v="60.8"/>
    <x v="77"/>
    <n v="33.200000000000003"/>
    <n v="57.8"/>
    <n v="28251"/>
    <n v="11.5"/>
    <n v="0.15"/>
    <m/>
    <n v="2011"/>
  </r>
  <r>
    <n v="90"/>
    <x v="89"/>
    <x v="1"/>
    <n v="50.8"/>
    <n v="69"/>
    <n v="47.8"/>
    <x v="28"/>
    <n v="37.700000000000003"/>
    <n v="57.7"/>
    <n v="20925"/>
    <n v="13.5"/>
    <n v="0.28999999999999998"/>
    <d v="1900-01-01T05:47:00"/>
    <n v="2011"/>
  </r>
  <r>
    <n v="90"/>
    <x v="90"/>
    <x v="2"/>
    <n v="56.6"/>
    <n v="87.9"/>
    <n v="47"/>
    <x v="78"/>
    <n v="43.8"/>
    <n v="57.7"/>
    <n v="26583"/>
    <n v="6.5"/>
    <n v="0.19"/>
    <d v="1900-01-01T09:43:00"/>
    <n v="2011"/>
  </r>
  <r>
    <n v="90"/>
    <x v="91"/>
    <x v="0"/>
    <n v="54.6"/>
    <n v="24.4"/>
    <n v="42.9"/>
    <x v="79"/>
    <s v="-"/>
    <n v="57.7"/>
    <n v="7326"/>
    <n v="4.5999999999999996"/>
    <n v="0.05"/>
    <d v="1900-01-01T03:49:00"/>
    <n v="2011"/>
  </r>
  <r>
    <n v="93"/>
    <x v="92"/>
    <x v="3"/>
    <n v="44.7"/>
    <s v="-"/>
    <n v="58.7"/>
    <x v="80"/>
    <s v="-"/>
    <n v="57.6"/>
    <n v="23823"/>
    <n v="19.3"/>
    <n v="0.15"/>
    <d v="1900-01-01T05:47:00"/>
    <n v="2011"/>
  </r>
  <r>
    <n v="94"/>
    <x v="93"/>
    <x v="13"/>
    <n v="42.4"/>
    <n v="87"/>
    <n v="36.6"/>
    <x v="81"/>
    <s v="-"/>
    <n v="57.5"/>
    <n v="22193"/>
    <n v="24.5"/>
    <n v="0.23"/>
    <m/>
    <n v="2011"/>
  </r>
  <r>
    <n v="95"/>
    <x v="94"/>
    <x v="0"/>
    <n v="60.6"/>
    <n v="39.6"/>
    <n v="43.1"/>
    <x v="82"/>
    <s v="-"/>
    <n v="57.3"/>
    <n v="20541"/>
    <n v="12"/>
    <n v="0.16"/>
    <d v="1900-01-01T08:44:00"/>
    <n v="2011"/>
  </r>
  <r>
    <n v="95"/>
    <x v="95"/>
    <x v="0"/>
    <n v="52.4"/>
    <n v="21.9"/>
    <n v="52.2"/>
    <x v="83"/>
    <n v="84.2"/>
    <n v="57.3"/>
    <n v="36429"/>
    <n v="12.7"/>
    <n v="0.08"/>
    <d v="1900-01-01T04:48:00"/>
    <n v="2011"/>
  </r>
  <r>
    <n v="95"/>
    <x v="96"/>
    <x v="2"/>
    <n v="50.2"/>
    <n v="91.3"/>
    <n v="37.1"/>
    <x v="56"/>
    <n v="45.8"/>
    <n v="57.3"/>
    <n v="12551"/>
    <n v="17.3"/>
    <n v="0.24"/>
    <d v="1900-01-01T06:46:00"/>
    <n v="2011"/>
  </r>
  <r>
    <n v="98"/>
    <x v="97"/>
    <x v="0"/>
    <n v="45.4"/>
    <n v="35.4"/>
    <n v="48.6"/>
    <x v="79"/>
    <s v="-"/>
    <n v="57.2"/>
    <n v="31331"/>
    <n v="8.4"/>
    <n v="0.09"/>
    <d v="1900-01-01T00:52:00"/>
    <n v="2011"/>
  </r>
  <r>
    <n v="99"/>
    <x v="98"/>
    <x v="0"/>
    <n v="44.7"/>
    <n v="31"/>
    <n v="49.2"/>
    <x v="84"/>
    <s v="-"/>
    <n v="57.1"/>
    <n v="6178"/>
    <n v="6.6"/>
    <n v="0.16"/>
    <d v="1899-12-31T23:53:00"/>
    <n v="2011"/>
  </r>
  <r>
    <n v="100"/>
    <x v="99"/>
    <x v="10"/>
    <n v="51.1"/>
    <n v="37.6"/>
    <n v="34.4"/>
    <x v="85"/>
    <n v="26.1"/>
    <n v="57"/>
    <n v="2218"/>
    <n v="8"/>
    <n v="0.14000000000000001"/>
    <d v="1900-01-01T01:51:00"/>
    <n v="2011"/>
  </r>
  <r>
    <n v="101"/>
    <x v="100"/>
    <x v="12"/>
    <n v="50.4"/>
    <n v="85.3"/>
    <n v="43.2"/>
    <x v="86"/>
    <s v="-"/>
    <n v="56.9"/>
    <n v="35565"/>
    <n v="31.5"/>
    <n v="0.2"/>
    <s v="33 : 67"/>
    <n v="2011"/>
  </r>
  <r>
    <n v="102"/>
    <x v="101"/>
    <x v="14"/>
    <n v="49"/>
    <n v="24.2"/>
    <n v="51.4"/>
    <x v="87"/>
    <n v="30.2"/>
    <n v="56.6"/>
    <n v="23505"/>
    <n v="15.1"/>
    <n v="0.06"/>
    <d v="1900-01-01T18:34:00"/>
    <n v="2011"/>
  </r>
  <r>
    <n v="103"/>
    <x v="102"/>
    <x v="1"/>
    <n v="44.8"/>
    <n v="85.7"/>
    <n v="47.7"/>
    <x v="28"/>
    <n v="32.6"/>
    <n v="56.5"/>
    <n v="8338"/>
    <n v="12.7"/>
    <n v="0.47"/>
    <d v="1900-01-01T08:44:00"/>
    <n v="2011"/>
  </r>
  <r>
    <n v="104"/>
    <x v="103"/>
    <x v="0"/>
    <n v="50.5"/>
    <n v="48"/>
    <n v="54.6"/>
    <x v="88"/>
    <s v="-"/>
    <n v="56.4"/>
    <n v="6671"/>
    <n v="15"/>
    <n v="0.16"/>
    <s v="30 : 70"/>
    <n v="2011"/>
  </r>
  <r>
    <n v="105"/>
    <x v="104"/>
    <x v="0"/>
    <n v="53.4"/>
    <n v="26.8"/>
    <n v="64.7"/>
    <x v="89"/>
    <s v="-"/>
    <n v="56.3"/>
    <n v="37032"/>
    <n v="17.3"/>
    <n v="0.08"/>
    <d v="1900-01-01T03:49:00"/>
    <n v="2011"/>
  </r>
  <r>
    <n v="106"/>
    <x v="105"/>
    <x v="0"/>
    <n v="57"/>
    <n v="62.6"/>
    <n v="67.8"/>
    <x v="90"/>
    <s v="-"/>
    <n v="56.2"/>
    <n v="39256"/>
    <n v="18.100000000000001"/>
    <n v="0.22"/>
    <d v="1899-12-31T18:58:00"/>
    <n v="2011"/>
  </r>
  <r>
    <n v="107"/>
    <x v="106"/>
    <x v="15"/>
    <n v="52.2"/>
    <n v="34.1"/>
    <n v="52.6"/>
    <x v="91"/>
    <n v="50.2"/>
    <n v="56.1"/>
    <n v="10221"/>
    <n v="13.5"/>
    <n v="0.05"/>
    <s v="33 : 67"/>
    <n v="2011"/>
  </r>
  <r>
    <n v="107"/>
    <x v="107"/>
    <x v="16"/>
    <n v="36.6"/>
    <n v="83.3"/>
    <n v="42.1"/>
    <x v="92"/>
    <s v="-"/>
    <n v="56.1"/>
    <n v="20040"/>
    <n v="12.1"/>
    <n v="0.18"/>
    <d v="1900-01-01T05:47:00"/>
    <n v="2011"/>
  </r>
  <r>
    <n v="109"/>
    <x v="108"/>
    <x v="0"/>
    <n v="46.3"/>
    <n v="19.899999999999999"/>
    <n v="49.2"/>
    <x v="93"/>
    <n v="44"/>
    <n v="56"/>
    <n v="44501"/>
    <n v="12.4"/>
    <n v="0.12"/>
    <d v="1899-12-31T22:54:00"/>
    <n v="2011"/>
  </r>
  <r>
    <n v="109"/>
    <x v="109"/>
    <x v="6"/>
    <n v="62.3"/>
    <n v="44.9"/>
    <n v="54.1"/>
    <x v="94"/>
    <n v="43"/>
    <n v="56"/>
    <n v="26389"/>
    <n v="13.9"/>
    <n v="0.1"/>
    <m/>
    <n v="2011"/>
  </r>
  <r>
    <n v="111"/>
    <x v="110"/>
    <x v="4"/>
    <n v="32.9"/>
    <n v="71.8"/>
    <n v="32.5"/>
    <x v="95"/>
    <n v="26.7"/>
    <n v="55.6"/>
    <n v="10441"/>
    <n v="11"/>
    <n v="0.25"/>
    <d v="1900-01-01T13:39:00"/>
    <n v="2011"/>
  </r>
  <r>
    <n v="112"/>
    <x v="111"/>
    <x v="17"/>
    <n v="34.299999999999997"/>
    <n v="47.7"/>
    <n v="36.1"/>
    <x v="17"/>
    <n v="32.4"/>
    <n v="55.4"/>
    <m/>
    <m/>
    <m/>
    <m/>
    <n v="2011"/>
  </r>
  <r>
    <n v="112"/>
    <x v="112"/>
    <x v="5"/>
    <n v="62.9"/>
    <n v="24.8"/>
    <n v="63.4"/>
    <x v="70"/>
    <n v="60.5"/>
    <n v="55.4"/>
    <n v="9586"/>
    <n v="7.3"/>
    <n v="0.13"/>
    <n v="0.6020833333333333"/>
    <n v="2011"/>
  </r>
  <r>
    <n v="114"/>
    <x v="113"/>
    <x v="18"/>
    <n v="55.4"/>
    <n v="44.9"/>
    <n v="51.7"/>
    <x v="96"/>
    <n v="99.8"/>
    <n v="55.3"/>
    <n v="8176"/>
    <n v="16"/>
    <n v="0.14000000000000001"/>
    <n v="0.84791666666666676"/>
    <n v="2011"/>
  </r>
  <r>
    <n v="115"/>
    <x v="114"/>
    <x v="15"/>
    <n v="50.3"/>
    <n v="29.2"/>
    <n v="59"/>
    <x v="97"/>
    <n v="35.700000000000003"/>
    <n v="55.2"/>
    <n v="31891"/>
    <n v="11.9"/>
    <n v="7.0000000000000007E-2"/>
    <s v="39 : 61"/>
    <n v="2011"/>
  </r>
  <r>
    <n v="115"/>
    <x v="115"/>
    <x v="0"/>
    <n v="38.299999999999997"/>
    <n v="34.200000000000003"/>
    <n v="47.6"/>
    <x v="37"/>
    <s v="-"/>
    <n v="55.2"/>
    <m/>
    <m/>
    <m/>
    <m/>
    <n v="2011"/>
  </r>
  <r>
    <n v="117"/>
    <x v="116"/>
    <x v="0"/>
    <n v="38.6"/>
    <n v="63"/>
    <n v="47.4"/>
    <x v="56"/>
    <n v="30.5"/>
    <n v="55.1"/>
    <n v="20626"/>
    <n v="22"/>
    <n v="0.12"/>
    <d v="1900-01-01T03:49:00"/>
    <n v="2011"/>
  </r>
  <r>
    <n v="118"/>
    <x v="117"/>
    <x v="2"/>
    <n v="46.6"/>
    <n v="95.7"/>
    <n v="49.7"/>
    <x v="98"/>
    <n v="32.700000000000003"/>
    <n v="55"/>
    <n v="15668"/>
    <n v="15"/>
    <n v="0.39"/>
    <d v="1900-01-01T13:39:00"/>
    <n v="2011"/>
  </r>
  <r>
    <n v="119"/>
    <x v="118"/>
    <x v="19"/>
    <n v="57.7"/>
    <n v="29.6"/>
    <n v="62.9"/>
    <x v="99"/>
    <n v="97.7"/>
    <n v="54.8"/>
    <n v="42503"/>
    <n v="41.9"/>
    <n v="0.18"/>
    <d v="1900-01-01T06:46:00"/>
    <n v="2011"/>
  </r>
  <r>
    <n v="120"/>
    <x v="119"/>
    <x v="9"/>
    <n v="52.2"/>
    <n v="50.2"/>
    <n v="46.2"/>
    <x v="57"/>
    <n v="43.4"/>
    <n v="54.6"/>
    <n v="29743"/>
    <n v="13.3"/>
    <n v="0.1"/>
    <d v="1899-12-31T22:54:00"/>
    <n v="2011"/>
  </r>
  <r>
    <n v="120"/>
    <x v="120"/>
    <x v="1"/>
    <n v="39.700000000000003"/>
    <n v="91"/>
    <n v="44.1"/>
    <x v="100"/>
    <n v="38.9"/>
    <n v="54.6"/>
    <n v="14260"/>
    <n v="14"/>
    <n v="0.4"/>
    <d v="1900-01-01T04:48:00"/>
    <n v="2011"/>
  </r>
  <r>
    <n v="122"/>
    <x v="121"/>
    <x v="0"/>
    <n v="50.4"/>
    <n v="30.4"/>
    <n v="52.7"/>
    <x v="101"/>
    <s v="-"/>
    <n v="54.5"/>
    <n v="44750"/>
    <n v="15.7"/>
    <n v="0.15"/>
    <d v="1900-01-01T03:49:00"/>
    <n v="2011"/>
  </r>
  <r>
    <n v="122"/>
    <x v="122"/>
    <x v="20"/>
    <n v="46.2"/>
    <n v="64"/>
    <n v="46.9"/>
    <x v="102"/>
    <n v="95.5"/>
    <n v="54.5"/>
    <n v="9990"/>
    <n v="5"/>
    <n v="0.18"/>
    <s v="27 : 73"/>
    <n v="2011"/>
  </r>
  <r>
    <n v="124"/>
    <x v="123"/>
    <x v="19"/>
    <n v="52.8"/>
    <n v="24.7"/>
    <n v="59.1"/>
    <x v="103"/>
    <n v="97.1"/>
    <n v="54.4"/>
    <n v="32166"/>
    <n v="34.1"/>
    <n v="0.09"/>
    <d v="1900-01-01T09:43:00"/>
    <n v="2011"/>
  </r>
  <r>
    <n v="124"/>
    <x v="124"/>
    <x v="1"/>
    <n v="43.5"/>
    <n v="73.8"/>
    <n v="41.9"/>
    <x v="104"/>
    <n v="28.8"/>
    <n v="54.4"/>
    <n v="11512"/>
    <n v="14.9"/>
    <n v="0.33"/>
    <d v="1900-01-01T04:48:00"/>
    <n v="2011"/>
  </r>
  <r>
    <n v="124"/>
    <x v="125"/>
    <x v="18"/>
    <n v="47.3"/>
    <n v="40"/>
    <n v="54.9"/>
    <x v="105"/>
    <n v="100"/>
    <n v="54.4"/>
    <n v="21222"/>
    <n v="17.100000000000001"/>
    <n v="0.1"/>
    <d v="1900-01-01T11:41:00"/>
    <n v="2011"/>
  </r>
  <r>
    <n v="127"/>
    <x v="126"/>
    <x v="3"/>
    <n v="53.7"/>
    <n v="71.599999999999994"/>
    <n v="58"/>
    <x v="106"/>
    <n v="44.5"/>
    <n v="54.3"/>
    <n v="36299"/>
    <n v="21.6"/>
    <n v="0.23"/>
    <d v="1900-01-01T07:45:00"/>
    <n v="2011"/>
  </r>
  <r>
    <n v="128"/>
    <x v="127"/>
    <x v="1"/>
    <n v="45.6"/>
    <n v="55.1"/>
    <n v="50.3"/>
    <x v="107"/>
    <n v="61"/>
    <n v="54.2"/>
    <n v="22616"/>
    <n v="16"/>
    <n v="0.28999999999999998"/>
    <d v="1900-01-01T09:43:00"/>
    <n v="2011"/>
  </r>
  <r>
    <n v="129"/>
    <x v="128"/>
    <x v="11"/>
    <n v="36.9"/>
    <s v="-"/>
    <n v="49.2"/>
    <x v="108"/>
    <n v="31.7"/>
    <n v="54"/>
    <n v="31715"/>
    <n v="23.7"/>
    <n v="0.08"/>
    <d v="1900-01-01T14:38:00"/>
    <n v="2011"/>
  </r>
  <r>
    <n v="130"/>
    <x v="129"/>
    <x v="5"/>
    <n v="61.7"/>
    <n v="20.100000000000001"/>
    <n v="63.4"/>
    <x v="109"/>
    <n v="73.400000000000006"/>
    <n v="53.4"/>
    <n v="23144"/>
    <n v="7.8"/>
    <n v="0.09"/>
    <s v="31 : 69"/>
    <n v="2011"/>
  </r>
  <r>
    <n v="130"/>
    <x v="130"/>
    <x v="3"/>
    <n v="32.9"/>
    <s v="-"/>
    <n v="48.3"/>
    <x v="110"/>
    <n v="27.4"/>
    <n v="53.4"/>
    <n v="17581"/>
    <n v="21.5"/>
    <n v="0.11"/>
    <d v="1900-01-01T08:44:00"/>
    <n v="2011"/>
  </r>
  <r>
    <n v="132"/>
    <x v="131"/>
    <x v="5"/>
    <n v="60.3"/>
    <n v="20.100000000000001"/>
    <n v="62.5"/>
    <x v="111"/>
    <n v="82.3"/>
    <n v="53.3"/>
    <n v="17200"/>
    <n v="5"/>
    <n v="7.0000000000000007E-2"/>
    <s v="25 : 75"/>
    <n v="2011"/>
  </r>
  <r>
    <n v="132"/>
    <x v="132"/>
    <x v="12"/>
    <n v="52.4"/>
    <n v="46.2"/>
    <n v="41.4"/>
    <x v="62"/>
    <n v="79.8"/>
    <n v="53.3"/>
    <n v="26467"/>
    <n v="31.2"/>
    <n v="0.16"/>
    <d v="1900-01-01T04:48:00"/>
    <n v="2011"/>
  </r>
  <r>
    <n v="132"/>
    <x v="133"/>
    <x v="0"/>
    <n v="48.6"/>
    <n v="31.7"/>
    <n v="59.8"/>
    <x v="112"/>
    <s v="-"/>
    <n v="53.3"/>
    <n v="27526"/>
    <n v="11.6"/>
    <n v="0.11"/>
    <d v="1900-01-01T04:48:00"/>
    <n v="2011"/>
  </r>
  <r>
    <n v="135"/>
    <x v="134"/>
    <x v="21"/>
    <n v="39.9"/>
    <n v="66.599999999999994"/>
    <n v="42.1"/>
    <x v="113"/>
    <n v="41.5"/>
    <n v="52.7"/>
    <n v="11623"/>
    <n v="11.1"/>
    <n v="0.12"/>
    <d v="1900-01-01T12:40:00"/>
    <n v="2011"/>
  </r>
  <r>
    <n v="136"/>
    <x v="135"/>
    <x v="2"/>
    <n v="43.1"/>
    <n v="84.1"/>
    <n v="50.5"/>
    <x v="114"/>
    <n v="42.5"/>
    <n v="52.6"/>
    <n v="11964"/>
    <n v="13.1"/>
    <n v="0.22"/>
    <m/>
    <n v="2011"/>
  </r>
  <r>
    <n v="137"/>
    <x v="136"/>
    <x v="1"/>
    <n v="48.9"/>
    <n v="62.7"/>
    <n v="49.2"/>
    <x v="115"/>
    <n v="40.299999999999997"/>
    <n v="52.5"/>
    <n v="23311"/>
    <n v="15.5"/>
    <n v="0.31"/>
    <d v="1900-01-01T02:50:00"/>
    <n v="2011"/>
  </r>
  <r>
    <n v="138"/>
    <x v="137"/>
    <x v="3"/>
    <n v="56.1"/>
    <s v="-"/>
    <n v="49.4"/>
    <x v="116"/>
    <s v="-"/>
    <n v="52.4"/>
    <n v="38264"/>
    <n v="20.3"/>
    <n v="0.25"/>
    <d v="1900-01-01T09:43:00"/>
    <n v="2011"/>
  </r>
  <r>
    <n v="139"/>
    <x v="138"/>
    <x v="18"/>
    <n v="47.6"/>
    <n v="30.6"/>
    <n v="51.6"/>
    <x v="117"/>
    <n v="81.400000000000006"/>
    <n v="52.3"/>
    <n v="23280"/>
    <n v="16.3"/>
    <n v="0.06"/>
    <d v="1900-01-01T08:44:00"/>
    <n v="2011"/>
  </r>
  <r>
    <n v="140"/>
    <x v="139"/>
    <x v="10"/>
    <n v="51.9"/>
    <n v="30.7"/>
    <n v="37.200000000000003"/>
    <x v="118"/>
    <n v="26.4"/>
    <n v="52.2"/>
    <n v="27862"/>
    <n v="8.6999999999999993"/>
    <n v="0.18"/>
    <d v="1900-01-01T00:52:00"/>
    <n v="2011"/>
  </r>
  <r>
    <n v="140"/>
    <x v="140"/>
    <x v="1"/>
    <n v="34.1"/>
    <n v="54.4"/>
    <n v="41"/>
    <x v="119"/>
    <n v="49.3"/>
    <n v="52.2"/>
    <n v="11628"/>
    <n v="15.3"/>
    <n v="0.25"/>
    <d v="1900-01-01T12:40:00"/>
    <n v="2011"/>
  </r>
  <r>
    <n v="142"/>
    <x v="141"/>
    <x v="22"/>
    <n v="34.1"/>
    <n v="22.3"/>
    <n v="33.700000000000003"/>
    <x v="120"/>
    <n v="30"/>
    <n v="52.1"/>
    <n v="47491"/>
    <n v="12.2"/>
    <n v="0.1"/>
    <d v="1900-01-01T14:38:00"/>
    <n v="2011"/>
  </r>
  <r>
    <n v="143"/>
    <x v="142"/>
    <x v="18"/>
    <n v="43.4"/>
    <n v="52.6"/>
    <n v="53"/>
    <x v="121"/>
    <n v="55.3"/>
    <n v="52"/>
    <n v="30779"/>
    <n v="15.4"/>
    <n v="7.0000000000000007E-2"/>
    <d v="1900-01-01T11:41:00"/>
    <n v="2011"/>
  </r>
  <r>
    <n v="144"/>
    <x v="143"/>
    <x v="18"/>
    <n v="58.5"/>
    <n v="24.3"/>
    <n v="48.8"/>
    <x v="122"/>
    <s v="-"/>
    <n v="51.9"/>
    <n v="9248"/>
    <n v="17"/>
    <n v="0.21"/>
    <d v="1900-01-01T08:44:00"/>
    <n v="2011"/>
  </r>
  <r>
    <n v="145"/>
    <x v="144"/>
    <x v="23"/>
    <n v="34.799999999999997"/>
    <n v="94.3"/>
    <n v="39.200000000000003"/>
    <x v="123"/>
    <n v="61.1"/>
    <n v="51.8"/>
    <n v="29787"/>
    <n v="18.899999999999999"/>
    <n v="0.28000000000000003"/>
    <d v="1900-01-01T06:46:00"/>
    <n v="2011"/>
  </r>
  <r>
    <n v="145"/>
    <x v="145"/>
    <x v="1"/>
    <n v="50.3"/>
    <n v="73.8"/>
    <n v="50.7"/>
    <x v="124"/>
    <n v="34.799999999999997"/>
    <n v="51.8"/>
    <n v="25295"/>
    <n v="16.399999999999999"/>
    <n v="0.23"/>
    <d v="1900-01-01T06:46:00"/>
    <n v="2011"/>
  </r>
  <r>
    <n v="147"/>
    <x v="146"/>
    <x v="24"/>
    <n v="29.5"/>
    <n v="19.3"/>
    <n v="28"/>
    <x v="125"/>
    <n v="36"/>
    <n v="51.6"/>
    <n v="127431"/>
    <n v="23.3"/>
    <n v="0.01"/>
    <d v="1899-12-31T22:54:00"/>
    <n v="2011"/>
  </r>
  <r>
    <n v="147"/>
    <x v="147"/>
    <x v="11"/>
    <n v="49.6"/>
    <n v="77.900000000000006"/>
    <n v="62.2"/>
    <x v="126"/>
    <n v="39.5"/>
    <n v="51.6"/>
    <n v="25266"/>
    <n v="18.2"/>
    <n v="0.12"/>
    <d v="1900-01-01T09:43:00"/>
    <n v="2011"/>
  </r>
  <r>
    <n v="149"/>
    <x v="148"/>
    <x v="4"/>
    <n v="39.4"/>
    <n v="82.9"/>
    <n v="45.7"/>
    <x v="127"/>
    <n v="57.2"/>
    <n v="51.4"/>
    <n v="22064"/>
    <n v="25.9"/>
    <n v="0.26"/>
    <d v="1900-01-01T03:49:00"/>
    <n v="2011"/>
  </r>
  <r>
    <n v="149"/>
    <x v="149"/>
    <x v="1"/>
    <n v="37.799999999999997"/>
    <n v="86.1"/>
    <n v="45.2"/>
    <x v="102"/>
    <n v="47"/>
    <n v="51.4"/>
    <n v="12938"/>
    <n v="15.8"/>
    <n v="0.33"/>
    <d v="1900-01-01T06:46:00"/>
    <n v="2011"/>
  </r>
  <r>
    <n v="151"/>
    <x v="150"/>
    <x v="18"/>
    <n v="55.5"/>
    <n v="47.4"/>
    <n v="67.7"/>
    <x v="128"/>
    <n v="99.4"/>
    <n v="51.3"/>
    <n v="15920"/>
    <n v="19.399999999999999"/>
    <n v="0.25"/>
    <s v="26 : 74"/>
    <n v="2011"/>
  </r>
  <r>
    <n v="152"/>
    <x v="151"/>
    <x v="1"/>
    <n v="41.2"/>
    <n v="88.5"/>
    <n v="35.799999999999997"/>
    <x v="129"/>
    <n v="27.4"/>
    <n v="51.2"/>
    <n v="9454"/>
    <n v="17.2"/>
    <n v="0.38"/>
    <d v="1900-01-01T07:45:00"/>
    <n v="2011"/>
  </r>
  <r>
    <n v="152"/>
    <x v="152"/>
    <x v="1"/>
    <n v="42.7"/>
    <n v="80.5"/>
    <n v="42.8"/>
    <x v="130"/>
    <n v="31.1"/>
    <n v="51.2"/>
    <n v="20174"/>
    <n v="15.2"/>
    <n v="0.28999999999999998"/>
    <d v="1900-01-01T02:50:00"/>
    <n v="2011"/>
  </r>
  <r>
    <n v="152"/>
    <x v="153"/>
    <x v="8"/>
    <n v="49.5"/>
    <n v="70.7"/>
    <n v="48.9"/>
    <x v="131"/>
    <n v="60"/>
    <n v="51.2"/>
    <n v="38309"/>
    <n v="25.9"/>
    <n v="0.33"/>
    <d v="1899-12-31T23:53:00"/>
    <n v="2011"/>
  </r>
  <r>
    <n v="155"/>
    <x v="154"/>
    <x v="22"/>
    <n v="35"/>
    <n v="44.1"/>
    <n v="33"/>
    <x v="132"/>
    <n v="40"/>
    <n v="51.1"/>
    <n v="10901"/>
    <n v="18.3"/>
    <n v="0.13"/>
    <d v="1900-01-01T11:41:00"/>
    <n v="2011"/>
  </r>
  <r>
    <n v="156"/>
    <x v="155"/>
    <x v="0"/>
    <n v="48.5"/>
    <n v="37.700000000000003"/>
    <n v="42.5"/>
    <x v="133"/>
    <s v="-"/>
    <n v="51"/>
    <n v="62468"/>
    <n v="13.6"/>
    <n v="0.13"/>
    <d v="1900-01-01T05:47:00"/>
    <n v="2011"/>
  </r>
  <r>
    <n v="156"/>
    <x v="156"/>
    <x v="0"/>
    <n v="49.3"/>
    <n v="23.2"/>
    <n v="49.6"/>
    <x v="134"/>
    <n v="49.6"/>
    <n v="51"/>
    <n v="29991"/>
    <n v="17.399999999999999"/>
    <n v="0.11"/>
    <d v="1899-12-31T20:56:00"/>
    <n v="2011"/>
  </r>
  <r>
    <n v="158"/>
    <x v="157"/>
    <x v="0"/>
    <n v="67.3"/>
    <n v="16.3"/>
    <n v="41.7"/>
    <x v="135"/>
    <n v="50.1"/>
    <n v="50.7"/>
    <m/>
    <m/>
    <m/>
    <m/>
    <n v="2011"/>
  </r>
  <r>
    <n v="159"/>
    <x v="158"/>
    <x v="18"/>
    <n v="39.4"/>
    <n v="58.6"/>
    <n v="43.6"/>
    <x v="136"/>
    <s v="-"/>
    <n v="50.4"/>
    <n v="20580"/>
    <n v="18.899999999999999"/>
    <n v="0.18"/>
    <d v="1900-01-01T00:52:00"/>
    <n v="2011"/>
  </r>
  <r>
    <n v="159"/>
    <x v="159"/>
    <x v="0"/>
    <n v="38.4"/>
    <n v="16.8"/>
    <n v="51.9"/>
    <x v="137"/>
    <n v="100"/>
    <n v="50.4"/>
    <n v="19262"/>
    <n v="15.9"/>
    <n v="0.1"/>
    <d v="1900-01-01T08:44:00"/>
    <n v="2011"/>
  </r>
  <r>
    <n v="161"/>
    <x v="160"/>
    <x v="0"/>
    <n v="43"/>
    <n v="24.1"/>
    <n v="44.1"/>
    <x v="91"/>
    <s v="-"/>
    <n v="50.3"/>
    <n v="83236"/>
    <n v="29.9"/>
    <n v="0.09"/>
    <d v="1900-01-01T02:50:00"/>
    <n v="2011"/>
  </r>
  <r>
    <n v="161"/>
    <x v="161"/>
    <x v="0"/>
    <n v="40.1"/>
    <n v="31.6"/>
    <n v="33.6"/>
    <x v="138"/>
    <s v="-"/>
    <n v="50.3"/>
    <n v="13216"/>
    <n v="17.399999999999999"/>
    <n v="0.19"/>
    <d v="1900-01-01T06:46:00"/>
    <n v="2011"/>
  </r>
  <r>
    <n v="163"/>
    <x v="162"/>
    <x v="15"/>
    <n v="46.1"/>
    <n v="21.3"/>
    <n v="50.6"/>
    <x v="139"/>
    <n v="37.5"/>
    <n v="50.2"/>
    <n v="9336"/>
    <n v="19.600000000000001"/>
    <n v="0.04"/>
    <s v="37 : 63"/>
    <n v="2011"/>
  </r>
  <r>
    <n v="164"/>
    <x v="163"/>
    <x v="0"/>
    <n v="65.099999999999994"/>
    <n v="24.7"/>
    <n v="44.7"/>
    <x v="140"/>
    <s v="-"/>
    <n v="50.1"/>
    <n v="15408"/>
    <n v="8.5"/>
    <n v="0.14000000000000001"/>
    <d v="1900-01-01T05:47:00"/>
    <n v="2011"/>
  </r>
  <r>
    <n v="165"/>
    <x v="164"/>
    <x v="18"/>
    <n v="42.5"/>
    <n v="38.200000000000003"/>
    <n v="49.2"/>
    <x v="141"/>
    <n v="38.799999999999997"/>
    <n v="50"/>
    <n v="24570"/>
    <n v="14.4"/>
    <n v="0.11"/>
    <d v="1900-01-01T05:47:00"/>
    <n v="2011"/>
  </r>
  <r>
    <n v="165"/>
    <x v="165"/>
    <x v="1"/>
    <n v="40.799999999999997"/>
    <n v="59.8"/>
    <n v="47.8"/>
    <x v="142"/>
    <n v="40.6"/>
    <n v="50"/>
    <n v="18815"/>
    <n v="13.6"/>
    <n v="0.3"/>
    <d v="1900-01-01T04:48:00"/>
    <n v="2011"/>
  </r>
  <r>
    <n v="167"/>
    <x v="166"/>
    <x v="20"/>
    <n v="38.1"/>
    <n v="33.4"/>
    <n v="55.6"/>
    <x v="143"/>
    <n v="61.5"/>
    <n v="49.9"/>
    <n v="23895"/>
    <n v="13.6"/>
    <n v="0.14000000000000001"/>
    <d v="1900-01-01T06:46:00"/>
    <n v="2011"/>
  </r>
  <r>
    <n v="168"/>
    <x v="167"/>
    <x v="1"/>
    <n v="46.2"/>
    <n v="50"/>
    <n v="48"/>
    <x v="144"/>
    <n v="38.299999999999997"/>
    <n v="49.8"/>
    <n v="27703"/>
    <n v="14.7"/>
    <n v="0.21"/>
    <d v="1900-01-01T10:42:00"/>
    <n v="2011"/>
  </r>
  <r>
    <n v="168"/>
    <x v="168"/>
    <x v="12"/>
    <n v="48.7"/>
    <n v="40.299999999999997"/>
    <n v="40.9"/>
    <x v="145"/>
    <s v="-"/>
    <n v="49.8"/>
    <n v="26576"/>
    <n v="38.4"/>
    <n v="0.08"/>
    <d v="1900-01-01T09:43:00"/>
    <n v="2011"/>
  </r>
  <r>
    <n v="170"/>
    <x v="169"/>
    <x v="18"/>
    <n v="41.7"/>
    <n v="35.5"/>
    <n v="56.4"/>
    <x v="146"/>
    <n v="34.200000000000003"/>
    <n v="49.7"/>
    <n v="24556"/>
    <n v="25.6"/>
    <n v="0.12"/>
    <d v="1900-01-01T04:48:00"/>
    <n v="2011"/>
  </r>
  <r>
    <n v="171"/>
    <x v="170"/>
    <x v="9"/>
    <n v="46.2"/>
    <n v="29.3"/>
    <n v="34.700000000000003"/>
    <x v="82"/>
    <n v="41.2"/>
    <n v="49.6"/>
    <n v="51351"/>
    <n v="16.600000000000001"/>
    <n v="0.08"/>
    <d v="1900-01-01T03:49:00"/>
    <n v="2011"/>
  </r>
  <r>
    <n v="172"/>
    <x v="171"/>
    <x v="12"/>
    <n v="39.200000000000003"/>
    <n v="56.1"/>
    <n v="37.299999999999997"/>
    <x v="147"/>
    <n v="41.6"/>
    <n v="49.4"/>
    <n v="31861"/>
    <n v="9.3000000000000007"/>
    <n v="0.15"/>
    <d v="1900-01-01T12:40:00"/>
    <n v="2011"/>
  </r>
  <r>
    <n v="173"/>
    <x v="172"/>
    <x v="12"/>
    <n v="39.9"/>
    <s v="-"/>
    <n v="35.700000000000003"/>
    <x v="148"/>
    <s v="-"/>
    <n v="49.3"/>
    <n v="21428"/>
    <n v="67.8"/>
    <n v="0.08"/>
    <d v="1900-01-01T09:43:00"/>
    <n v="2011"/>
  </r>
  <r>
    <n v="174"/>
    <x v="173"/>
    <x v="7"/>
    <n v="43.6"/>
    <n v="96.3"/>
    <n v="51.7"/>
    <x v="140"/>
    <n v="40"/>
    <n v="49"/>
    <n v="25028"/>
    <n v="16.2"/>
    <n v="0.33"/>
    <d v="1900-01-01T00:52:00"/>
    <n v="2011"/>
  </r>
  <r>
    <n v="174"/>
    <x v="174"/>
    <x v="1"/>
    <n v="42.1"/>
    <n v="62.8"/>
    <n v="40.4"/>
    <x v="149"/>
    <n v="29.7"/>
    <n v="49"/>
    <n v="14992"/>
    <n v="14.7"/>
    <n v="0.28000000000000003"/>
    <d v="1900-01-01T10:42:00"/>
    <n v="2011"/>
  </r>
  <r>
    <n v="174"/>
    <x v="175"/>
    <x v="1"/>
    <n v="46.8"/>
    <n v="74.8"/>
    <n v="44.1"/>
    <x v="150"/>
    <n v="38.4"/>
    <n v="49"/>
    <n v="30144"/>
    <n v="15"/>
    <n v="0.27"/>
    <d v="1900-01-01T06:46:00"/>
    <n v="2011"/>
  </r>
  <r>
    <n v="177"/>
    <x v="176"/>
    <x v="20"/>
    <n v="44.1"/>
    <n v="45.8"/>
    <n v="45.7"/>
    <x v="151"/>
    <n v="26.1"/>
    <n v="48.8"/>
    <n v="27545"/>
    <n v="4.0999999999999996"/>
    <n v="0.19"/>
    <d v="1900-01-01T19:33:00"/>
    <n v="2011"/>
  </r>
  <r>
    <n v="178"/>
    <x v="177"/>
    <x v="12"/>
    <n v="50.9"/>
    <n v="46.1"/>
    <n v="44.5"/>
    <x v="152"/>
    <n v="27.8"/>
    <n v="48.5"/>
    <n v="29987"/>
    <n v="52.5"/>
    <n v="0.16"/>
    <m/>
    <n v="2011"/>
  </r>
  <r>
    <n v="178"/>
    <x v="178"/>
    <x v="8"/>
    <n v="39.4"/>
    <n v="87.1"/>
    <n v="38.799999999999997"/>
    <x v="153"/>
    <n v="40.799999999999997"/>
    <n v="48.5"/>
    <n v="50882"/>
    <n v="40.5"/>
    <n v="0.36"/>
    <d v="1900-01-01T08:44:00"/>
    <n v="2011"/>
  </r>
  <r>
    <n v="178"/>
    <x v="179"/>
    <x v="12"/>
    <n v="46.8"/>
    <n v="46.8"/>
    <n v="33.799999999999997"/>
    <x v="154"/>
    <n v="29.4"/>
    <n v="48.5"/>
    <n v="32474"/>
    <n v="70.400000000000006"/>
    <n v="0.13"/>
    <d v="1900-01-01T07:45:00"/>
    <n v="2011"/>
  </r>
  <r>
    <n v="181"/>
    <x v="180"/>
    <x v="15"/>
    <n v="53.2"/>
    <n v="57.9"/>
    <n v="54.4"/>
    <x v="155"/>
    <n v="98.7"/>
    <n v="48.3"/>
    <n v="12646"/>
    <n v="16.600000000000001"/>
    <n v="0.05"/>
    <s v="27 : 73"/>
    <n v="2011"/>
  </r>
  <r>
    <n v="182"/>
    <x v="181"/>
    <x v="12"/>
    <n v="50"/>
    <n v="63.8"/>
    <n v="42.5"/>
    <x v="135"/>
    <n v="56.6"/>
    <n v="48.2"/>
    <n v="37917"/>
    <n v="27.6"/>
    <n v="0.16"/>
    <s v="31 : 69"/>
    <n v="2011"/>
  </r>
  <r>
    <n v="183"/>
    <x v="182"/>
    <x v="17"/>
    <n v="39.5"/>
    <n v="27.2"/>
    <n v="39.5"/>
    <x v="156"/>
    <n v="43.9"/>
    <n v="47.7"/>
    <n v="25779"/>
    <n v="22.2"/>
    <n v="7.0000000000000007E-2"/>
    <d v="1899-12-31T20:56:00"/>
    <n v="2011"/>
  </r>
  <r>
    <n v="184"/>
    <x v="183"/>
    <x v="1"/>
    <n v="40.4"/>
    <n v="62.8"/>
    <n v="42.5"/>
    <x v="157"/>
    <n v="32.200000000000003"/>
    <n v="47.6"/>
    <n v="17755"/>
    <n v="18.8"/>
    <n v="0.28000000000000003"/>
    <d v="1900-01-01T06:46:00"/>
    <n v="2011"/>
  </r>
  <r>
    <n v="185"/>
    <x v="184"/>
    <x v="18"/>
    <n v="49.9"/>
    <n v="62.4"/>
    <n v="48.3"/>
    <x v="158"/>
    <n v="49.8"/>
    <n v="47.5"/>
    <n v="6631"/>
    <n v="12"/>
    <n v="0.26"/>
    <s v="37 : 63"/>
    <n v="2011"/>
  </r>
  <r>
    <n v="186"/>
    <x v="185"/>
    <x v="12"/>
    <n v="42.7"/>
    <n v="93.6"/>
    <n v="40.1"/>
    <x v="159"/>
    <s v="-"/>
    <n v="47.3"/>
    <n v="10930"/>
    <n v="59.1"/>
    <n v="0.12"/>
    <d v="1900-01-01T06:46:00"/>
    <n v="2011"/>
  </r>
  <r>
    <n v="187"/>
    <x v="186"/>
    <x v="12"/>
    <n v="45"/>
    <n v="47.3"/>
    <n v="35.4"/>
    <x v="160"/>
    <n v="40"/>
    <n v="47.2"/>
    <n v="25294"/>
    <n v="24.6"/>
    <n v="0.16"/>
    <s v="26 : 74"/>
    <n v="2011"/>
  </r>
  <r>
    <n v="187"/>
    <x v="187"/>
    <x v="25"/>
    <n v="37.9"/>
    <n v="99.5"/>
    <n v="34.799999999999997"/>
    <x v="141"/>
    <n v="35"/>
    <n v="47.2"/>
    <n v="18209"/>
    <n v="16.899999999999999"/>
    <n v="0.39"/>
    <d v="1900-01-01T06:46:00"/>
    <n v="2011"/>
  </r>
  <r>
    <n v="189"/>
    <x v="188"/>
    <x v="12"/>
    <n v="45.9"/>
    <n v="57.8"/>
    <n v="36.299999999999997"/>
    <x v="143"/>
    <n v="32.299999999999997"/>
    <n v="47"/>
    <n v="28327"/>
    <n v="38.9"/>
    <n v="0.12"/>
    <d v="1900-01-01T10:42:00"/>
    <n v="2011"/>
  </r>
  <r>
    <n v="190"/>
    <x v="189"/>
    <x v="0"/>
    <n v="45"/>
    <n v="60.6"/>
    <n v="35.9"/>
    <x v="134"/>
    <n v="27.4"/>
    <n v="46.9"/>
    <n v="20713"/>
    <n v="10.8"/>
    <n v="0.18"/>
    <d v="1900-01-01T00:52:00"/>
    <n v="2011"/>
  </r>
  <r>
    <n v="190"/>
    <x v="190"/>
    <x v="0"/>
    <n v="43.6"/>
    <n v="18.899999999999999"/>
    <n v="40.4"/>
    <x v="161"/>
    <n v="32.5"/>
    <n v="46.9"/>
    <n v="36108"/>
    <n v="15.7"/>
    <n v="0.06"/>
    <d v="1900-01-01T06:46:00"/>
    <n v="2011"/>
  </r>
  <r>
    <n v="190"/>
    <x v="191"/>
    <x v="6"/>
    <n v="43"/>
    <n v="28"/>
    <n v="48.7"/>
    <x v="162"/>
    <n v="40.4"/>
    <n v="46.9"/>
    <n v="24774"/>
    <n v="11.6"/>
    <n v="0.14000000000000001"/>
    <m/>
    <n v="2011"/>
  </r>
  <r>
    <n v="193"/>
    <x v="192"/>
    <x v="3"/>
    <n v="41.6"/>
    <n v="44.9"/>
    <n v="50.2"/>
    <x v="163"/>
    <s v="-"/>
    <n v="46.8"/>
    <n v="15064"/>
    <n v="14.4"/>
    <n v="0.18"/>
    <d v="1900-01-01T07:45:00"/>
    <n v="2011"/>
  </r>
  <r>
    <n v="193"/>
    <x v="193"/>
    <x v="11"/>
    <n v="49.1"/>
    <n v="64.2"/>
    <n v="56.2"/>
    <x v="164"/>
    <n v="100"/>
    <n v="46.8"/>
    <n v="12062"/>
    <n v="14.6"/>
    <n v="0.21"/>
    <s v="30 : 70"/>
    <n v="2011"/>
  </r>
  <r>
    <n v="195"/>
    <x v="194"/>
    <x v="25"/>
    <n v="47.6"/>
    <n v="63.2"/>
    <n v="45.7"/>
    <x v="165"/>
    <n v="27"/>
    <n v="46.7"/>
    <n v="34651"/>
    <n v="20.5"/>
    <n v="0.25"/>
    <d v="1900-01-01T19:33:00"/>
    <n v="2011"/>
  </r>
  <r>
    <n v="196"/>
    <x v="195"/>
    <x v="0"/>
    <n v="33.5"/>
    <n v="15.9"/>
    <n v="33.299999999999997"/>
    <x v="166"/>
    <n v="26.3"/>
    <n v="46.5"/>
    <n v="23122"/>
    <n v="19"/>
    <n v="0.08"/>
    <d v="1900-01-01T10:42:00"/>
    <n v="2011"/>
  </r>
  <r>
    <n v="197"/>
    <x v="196"/>
    <x v="0"/>
    <n v="57.8"/>
    <n v="51.8"/>
    <n v="46.8"/>
    <x v="167"/>
    <s v="-"/>
    <n v="46.4"/>
    <n v="24313"/>
    <n v="9.1999999999999993"/>
    <n v="0.17"/>
    <d v="1900-01-01T05:47:00"/>
    <n v="2011"/>
  </r>
  <r>
    <n v="197"/>
    <x v="197"/>
    <x v="9"/>
    <n v="54.6"/>
    <n v="29.6"/>
    <n v="41.3"/>
    <x v="168"/>
    <n v="70.3"/>
    <n v="46.4"/>
    <n v="47508"/>
    <n v="15.9"/>
    <n v="0.05"/>
    <d v="1899-12-31T17:59:00"/>
    <n v="2011"/>
  </r>
  <r>
    <n v="199"/>
    <x v="198"/>
    <x v="3"/>
    <n v="32.9"/>
    <n v="51.9"/>
    <n v="44.2"/>
    <x v="141"/>
    <n v="37.9"/>
    <n v="46.2"/>
    <n v="26640"/>
    <n v="28.3"/>
    <n v="0.19"/>
    <d v="1900-01-01T07:45:00"/>
    <n v="2011"/>
  </r>
  <r>
    <n v="199"/>
    <x v="199"/>
    <x v="11"/>
    <n v="43.3"/>
    <s v="-"/>
    <n v="49.5"/>
    <x v="169"/>
    <n v="99.9"/>
    <n v="46.2"/>
    <n v="3879"/>
    <n v="4.5999999999999996"/>
    <m/>
    <d v="1900-01-01T19:33:00"/>
    <n v="2011"/>
  </r>
  <r>
    <n v="1"/>
    <x v="1"/>
    <x v="0"/>
    <n v="95.7"/>
    <n v="56"/>
    <n v="98.2"/>
    <x v="1"/>
    <n v="97"/>
    <n v="94.8"/>
    <n v="2243"/>
    <n v="6.9"/>
    <n v="0.27"/>
    <s v="33 : 67"/>
    <n v="2012"/>
  </r>
  <r>
    <n v="2"/>
    <x v="0"/>
    <x v="0"/>
    <n v="95.8"/>
    <n v="67.5"/>
    <n v="97.4"/>
    <x v="125"/>
    <n v="35.9"/>
    <n v="93.9"/>
    <n v="20152"/>
    <n v="8.9"/>
    <n v="0.25"/>
    <m/>
    <n v="2012"/>
  </r>
  <r>
    <n v="2"/>
    <x v="3"/>
    <x v="0"/>
    <n v="94.8"/>
    <n v="57.2"/>
    <n v="98.9"/>
    <x v="125"/>
    <n v="63.8"/>
    <n v="93.9"/>
    <n v="15596"/>
    <n v="7.8"/>
    <n v="0.22"/>
    <d v="1899-12-31T18:58:00"/>
    <n v="2012"/>
  </r>
  <r>
    <n v="4"/>
    <x v="6"/>
    <x v="1"/>
    <n v="89.5"/>
    <n v="91.9"/>
    <n v="96.6"/>
    <x v="170"/>
    <n v="62.1"/>
    <n v="93.6"/>
    <n v="19919"/>
    <n v="11.6"/>
    <n v="0.34"/>
    <d v="1899-12-31T22:54:00"/>
    <n v="2012"/>
  </r>
  <r>
    <n v="5"/>
    <x v="4"/>
    <x v="0"/>
    <n v="91.5"/>
    <n v="49.6"/>
    <n v="99.1"/>
    <x v="171"/>
    <n v="81"/>
    <n v="92.9"/>
    <n v="7929"/>
    <n v="8.4"/>
    <n v="0.27"/>
    <d v="1899-12-31T21:55:00"/>
    <n v="2012"/>
  </r>
  <r>
    <n v="6"/>
    <x v="5"/>
    <x v="1"/>
    <n v="90.5"/>
    <n v="85.3"/>
    <n v="94.2"/>
    <x v="172"/>
    <n v="55.5"/>
    <n v="92.4"/>
    <n v="18812"/>
    <n v="11.8"/>
    <n v="0.34"/>
    <d v="1899-12-31T22:54:00"/>
    <n v="2012"/>
  </r>
  <r>
    <n v="7"/>
    <x v="2"/>
    <x v="0"/>
    <n v="92.7"/>
    <n v="79.2"/>
    <n v="87.4"/>
    <x v="171"/>
    <n v="94.4"/>
    <n v="92.3"/>
    <n v="11074"/>
    <n v="9"/>
    <n v="0.33"/>
    <s v="37 : 63"/>
    <n v="2012"/>
  </r>
  <r>
    <n v="8"/>
    <x v="8"/>
    <x v="1"/>
    <n v="88.8"/>
    <n v="92.2"/>
    <n v="88.7"/>
    <x v="173"/>
    <n v="93.1"/>
    <n v="90.7"/>
    <n v="15060"/>
    <n v="11.7"/>
    <n v="0.51"/>
    <s v="37 : 63"/>
    <n v="2012"/>
  </r>
  <r>
    <n v="9"/>
    <x v="11"/>
    <x v="0"/>
    <n v="89.4"/>
    <n v="58.8"/>
    <n v="90.8"/>
    <x v="174"/>
    <s v="-"/>
    <n v="90.2"/>
    <n v="14221"/>
    <n v="6.9"/>
    <n v="0.21"/>
    <d v="1899-12-31T18:58:00"/>
    <n v="2012"/>
  </r>
  <r>
    <n v="10"/>
    <x v="7"/>
    <x v="0"/>
    <n v="82.8"/>
    <n v="50.4"/>
    <n v="99.4"/>
    <x v="174"/>
    <n v="62.5"/>
    <n v="89.8"/>
    <n v="36186"/>
    <n v="16.399999999999999"/>
    <n v="0.15"/>
    <d v="1900-01-01T02:50:00"/>
    <n v="2012"/>
  </r>
  <r>
    <n v="11"/>
    <x v="9"/>
    <x v="0"/>
    <n v="92.3"/>
    <n v="55.5"/>
    <n v="91.2"/>
    <x v="175"/>
    <n v="34.700000000000003"/>
    <n v="89.1"/>
    <n v="11751"/>
    <n v="4.4000000000000004"/>
    <n v="0.2"/>
    <d v="1900-01-01T02:50:00"/>
    <n v="2012"/>
  </r>
  <r>
    <n v="12"/>
    <x v="17"/>
    <x v="0"/>
    <n v="89.1"/>
    <n v="67.599999999999994"/>
    <n v="81.8"/>
    <x v="5"/>
    <s v="-"/>
    <n v="87.5"/>
    <n v="25055"/>
    <n v="5.9"/>
    <n v="0.28000000000000003"/>
    <m/>
    <n v="2012"/>
  </r>
  <r>
    <n v="13"/>
    <x v="10"/>
    <x v="0"/>
    <n v="85.9"/>
    <n v="41"/>
    <n v="92.5"/>
    <x v="172"/>
    <s v="-"/>
    <n v="87.3"/>
    <n v="38206"/>
    <n v="10.3"/>
    <n v="0.15"/>
    <d v="1900-01-01T04:48:00"/>
    <n v="2012"/>
  </r>
  <r>
    <n v="14"/>
    <x v="12"/>
    <x v="0"/>
    <n v="78.900000000000006"/>
    <n v="59.9"/>
    <n v="86.5"/>
    <x v="172"/>
    <n v="100"/>
    <n v="85.8"/>
    <n v="15128"/>
    <n v="3.6"/>
    <n v="0.23"/>
    <d v="1900-01-01T02:50:00"/>
    <n v="2012"/>
  </r>
  <r>
    <n v="15"/>
    <x v="14"/>
    <x v="2"/>
    <n v="79.099999999999994"/>
    <n v="97.5"/>
    <n v="85.8"/>
    <x v="176"/>
    <s v="-"/>
    <n v="85"/>
    <n v="18178"/>
    <n v="14.7"/>
    <n v="0.37"/>
    <s v="31 : 69"/>
    <n v="2012"/>
  </r>
  <r>
    <n v="16"/>
    <x v="18"/>
    <x v="0"/>
    <n v="87"/>
    <n v="34.299999999999997"/>
    <n v="86.1"/>
    <x v="170"/>
    <n v="41.9"/>
    <n v="84.9"/>
    <n v="20376"/>
    <n v="6.5"/>
    <n v="0.2"/>
    <d v="1900-01-01T03:49:00"/>
    <n v="2012"/>
  </r>
  <r>
    <n v="17"/>
    <x v="21"/>
    <x v="1"/>
    <n v="77.8"/>
    <n v="91.8"/>
    <n v="84.3"/>
    <x v="177"/>
    <n v="41.4"/>
    <n v="83.2"/>
    <n v="26607"/>
    <n v="10.7"/>
    <n v="0.46"/>
    <d v="1900-01-01T08:44:00"/>
    <n v="2012"/>
  </r>
  <r>
    <n v="18"/>
    <x v="15"/>
    <x v="0"/>
    <n v="75.400000000000006"/>
    <n v="47.2"/>
    <n v="90"/>
    <x v="178"/>
    <n v="53.3"/>
    <n v="82.8"/>
    <n v="41786"/>
    <n v="9"/>
    <n v="0.16"/>
    <d v="1900-01-01T00:52:00"/>
    <n v="2012"/>
  </r>
  <r>
    <n v="19"/>
    <x v="16"/>
    <x v="3"/>
    <n v="76.900000000000006"/>
    <n v="69"/>
    <n v="87.4"/>
    <x v="179"/>
    <n v="44.9"/>
    <n v="81.599999999999994"/>
    <n v="66198"/>
    <n v="19.5"/>
    <n v="0.15"/>
    <m/>
    <n v="2012"/>
  </r>
  <r>
    <n v="20"/>
    <x v="13"/>
    <x v="0"/>
    <n v="70.400000000000006"/>
    <n v="53.4"/>
    <n v="87.2"/>
    <x v="180"/>
    <s v="-"/>
    <n v="80.5"/>
    <n v="21424"/>
    <n v="10.199999999999999"/>
    <n v="0.19"/>
    <d v="1900-01-01T00:52:00"/>
    <n v="2012"/>
  </r>
  <r>
    <n v="21"/>
    <x v="19"/>
    <x v="0"/>
    <n v="65.7"/>
    <n v="55"/>
    <n v="79.5"/>
    <x v="181"/>
    <n v="60.7"/>
    <n v="78.400000000000006"/>
    <n v="11885"/>
    <n v="13.1"/>
    <n v="0.35"/>
    <s v="39 : 61"/>
    <n v="2012"/>
  </r>
  <r>
    <n v="22"/>
    <x v="23"/>
    <x v="0"/>
    <n v="62.6"/>
    <n v="46.9"/>
    <n v="77.900000000000006"/>
    <x v="181"/>
    <n v="100"/>
    <n v="77.400000000000006"/>
    <n v="15172"/>
    <n v="4.8"/>
    <n v="0.17"/>
    <d v="1900-01-01T01:51:00"/>
    <n v="2012"/>
  </r>
  <r>
    <n v="22"/>
    <x v="29"/>
    <x v="3"/>
    <n v="68.599999999999994"/>
    <n v="88.7"/>
    <n v="78.599999999999994"/>
    <x v="182"/>
    <n v="40.6"/>
    <n v="77.400000000000006"/>
    <n v="50152"/>
    <n v="17.600000000000001"/>
    <n v="0.25"/>
    <d v="1900-01-01T06:46:00"/>
    <n v="2012"/>
  </r>
  <r>
    <n v="24"/>
    <x v="26"/>
    <x v="0"/>
    <n v="66.599999999999994"/>
    <n v="65"/>
    <n v="73.8"/>
    <x v="120"/>
    <n v="99.2"/>
    <n v="77"/>
    <n v="19967"/>
    <n v="20.100000000000001"/>
    <n v="0.26"/>
    <s v="31 : 69"/>
    <n v="2012"/>
  </r>
  <r>
    <n v="25"/>
    <x v="22"/>
    <x v="0"/>
    <n v="70.8"/>
    <n v="36.9"/>
    <n v="74"/>
    <x v="36"/>
    <n v="31.8"/>
    <n v="76.5"/>
    <n v="44020"/>
    <n v="11.8"/>
    <n v="0.13"/>
    <d v="1900-01-01T05:47:00"/>
    <n v="2012"/>
  </r>
  <r>
    <n v="26"/>
    <x v="24"/>
    <x v="0"/>
    <n v="66.3"/>
    <n v="35.299999999999997"/>
    <n v="75.5"/>
    <x v="183"/>
    <n v="56.6"/>
    <n v="76.2"/>
    <n v="18334"/>
    <n v="13.8"/>
    <n v="0.15"/>
    <d v="1900-01-01T00:52:00"/>
    <n v="2012"/>
  </r>
  <r>
    <n v="27"/>
    <x v="200"/>
    <x v="0"/>
    <n v="74.3"/>
    <n v="23.8"/>
    <n v="77.3"/>
    <x v="184"/>
    <n v="55.3"/>
    <n v="75.8"/>
    <n v="39655"/>
    <n v="10.8"/>
    <n v="0.11"/>
    <d v="1900-01-01T03:49:00"/>
    <n v="2012"/>
  </r>
  <r>
    <n v="28"/>
    <x v="34"/>
    <x v="3"/>
    <n v="72.8"/>
    <n v="81.400000000000006"/>
    <n v="78.400000000000006"/>
    <x v="185"/>
    <n v="35.1"/>
    <n v="75.5"/>
    <n v="31326"/>
    <n v="13.7"/>
    <n v="0.23"/>
    <d v="1900-01-01T08:44:00"/>
    <n v="2012"/>
  </r>
  <r>
    <n v="29"/>
    <x v="201"/>
    <x v="0"/>
    <n v="69.5"/>
    <n v="38.799999999999997"/>
    <n v="76.099999999999994"/>
    <x v="186"/>
    <n v="57.7"/>
    <n v="74.900000000000006"/>
    <n v="49427"/>
    <n v="17.399999999999999"/>
    <n v="0.09"/>
    <d v="1900-01-01T03:49:00"/>
    <n v="2012"/>
  </r>
  <r>
    <n v="30"/>
    <x v="25"/>
    <x v="5"/>
    <n v="86.1"/>
    <n v="23"/>
    <n v="80.3"/>
    <x v="187"/>
    <n v="76.599999999999994"/>
    <n v="74.3"/>
    <n v="26199"/>
    <n v="5.7"/>
    <n v="0.1"/>
    <m/>
    <n v="2012"/>
  </r>
  <r>
    <n v="31"/>
    <x v="32"/>
    <x v="0"/>
    <n v="67.900000000000006"/>
    <n v="50.7"/>
    <n v="81.3"/>
    <x v="188"/>
    <s v="-"/>
    <n v="74.2"/>
    <n v="42727"/>
    <n v="18.7"/>
    <n v="0.2"/>
    <d v="1899-12-31T23:53:00"/>
    <n v="2012"/>
  </r>
  <r>
    <n v="32"/>
    <x v="43"/>
    <x v="11"/>
    <n v="69.900000000000006"/>
    <n v="82"/>
    <n v="73.8"/>
    <x v="113"/>
    <n v="78.5"/>
    <n v="73.099999999999994"/>
    <n v="7774"/>
    <n v="11.5"/>
    <n v="0.22"/>
    <d v="1900-01-01T22:30:00"/>
    <n v="2012"/>
  </r>
  <r>
    <n v="33"/>
    <x v="31"/>
    <x v="0"/>
    <n v="61.4"/>
    <n v="31.5"/>
    <n v="72"/>
    <x v="5"/>
    <n v="51.8"/>
    <n v="73"/>
    <n v="27233"/>
    <n v="6.5"/>
    <n v="0.11"/>
    <d v="1900-01-01T00:52:00"/>
    <n v="2012"/>
  </r>
  <r>
    <n v="34"/>
    <x v="20"/>
    <x v="4"/>
    <n v="74"/>
    <n v="83.7"/>
    <n v="80.099999999999994"/>
    <x v="153"/>
    <n v="64.099999999999994"/>
    <n v="72.3"/>
    <n v="19835"/>
    <n v="17.600000000000001"/>
    <n v="0.38"/>
    <d v="1900-01-01T05:47:00"/>
    <n v="2012"/>
  </r>
  <r>
    <n v="35"/>
    <x v="28"/>
    <x v="0"/>
    <n v="55"/>
    <n v="52.6"/>
    <n v="65.3"/>
    <x v="1"/>
    <n v="85"/>
    <n v="72.099999999999994"/>
    <n v="22020"/>
    <n v="27.3"/>
    <n v="0.11"/>
    <d v="1900-01-01T04:48:00"/>
    <n v="2012"/>
  </r>
  <r>
    <n v="36"/>
    <x v="39"/>
    <x v="1"/>
    <n v="63"/>
    <n v="79.8"/>
    <n v="61.4"/>
    <x v="10"/>
    <n v="41.3"/>
    <n v="72"/>
    <n v="25774"/>
    <n v="14.1"/>
    <n v="0.36"/>
    <d v="1900-01-01T10:42:00"/>
    <n v="2012"/>
  </r>
  <r>
    <n v="37"/>
    <x v="35"/>
    <x v="8"/>
    <n v="62.2"/>
    <n v="82.5"/>
    <n v="72.400000000000006"/>
    <x v="189"/>
    <n v="44.4"/>
    <n v="71.900000000000006"/>
    <n v="40128"/>
    <n v="23.7"/>
    <n v="0.35"/>
    <d v="1900-01-01T07:45:00"/>
    <n v="2012"/>
  </r>
  <r>
    <n v="38"/>
    <x v="42"/>
    <x v="8"/>
    <n v="62.8"/>
    <n v="93.8"/>
    <n v="75.099999999999994"/>
    <x v="190"/>
    <n v="41.7"/>
    <n v="71.2"/>
    <n v="14604"/>
    <n v="19.2"/>
    <n v="0.35"/>
    <d v="1900-01-01T04:48:00"/>
    <n v="2012"/>
  </r>
  <r>
    <n v="38"/>
    <x v="53"/>
    <x v="0"/>
    <n v="68"/>
    <n v="51.4"/>
    <n v="68.7"/>
    <x v="40"/>
    <n v="52.5"/>
    <n v="71.2"/>
    <n v="35364"/>
    <n v="13.9"/>
    <n v="0.13"/>
    <d v="1900-01-01T06:46:00"/>
    <n v="2012"/>
  </r>
  <r>
    <n v="40"/>
    <x v="33"/>
    <x v="7"/>
    <n v="65.7"/>
    <n v="93"/>
    <n v="79"/>
    <x v="191"/>
    <n v="60.7"/>
    <n v="70.900000000000006"/>
    <n v="31592"/>
    <n v="15.5"/>
    <n v="0.34"/>
    <d v="1900-01-01T01:51:00"/>
    <n v="2012"/>
  </r>
  <r>
    <n v="41"/>
    <x v="37"/>
    <x v="0"/>
    <n v="64"/>
    <n v="45.7"/>
    <n v="58.9"/>
    <x v="18"/>
    <s v="-"/>
    <n v="70.5"/>
    <n v="12528"/>
    <n v="5.7"/>
    <n v="0.17"/>
    <m/>
    <n v="2012"/>
  </r>
  <r>
    <n v="42"/>
    <x v="51"/>
    <x v="0"/>
    <n v="66.099999999999994"/>
    <n v="25.6"/>
    <n v="72.5"/>
    <x v="192"/>
    <s v="-"/>
    <n v="70"/>
    <n v="46825"/>
    <n v="18"/>
    <n v="0.13"/>
    <d v="1900-01-01T04:48:00"/>
    <n v="2012"/>
  </r>
  <r>
    <n v="43"/>
    <x v="30"/>
    <x v="0"/>
    <n v="67.599999999999994"/>
    <n v="20.2"/>
    <n v="62.6"/>
    <x v="15"/>
    <n v="35.5"/>
    <n v="69.3"/>
    <n v="26518"/>
    <n v="7.3"/>
    <n v="0.08"/>
    <d v="1900-01-01T10:42:00"/>
    <n v="2012"/>
  </r>
  <r>
    <n v="44"/>
    <x v="59"/>
    <x v="0"/>
    <n v="60.2"/>
    <n v="38.1"/>
    <n v="65.400000000000006"/>
    <x v="10"/>
    <n v="30.9"/>
    <n v="69"/>
    <n v="42056"/>
    <n v="6.8"/>
    <n v="0.19"/>
    <d v="1900-01-01T07:45:00"/>
    <n v="2012"/>
  </r>
  <r>
    <n v="45"/>
    <x v="61"/>
    <x v="12"/>
    <n v="63.8"/>
    <n v="54.3"/>
    <n v="59.9"/>
    <x v="193"/>
    <n v="40.700000000000003"/>
    <n v="67.599999999999994"/>
    <n v="35691"/>
    <n v="15.5"/>
    <n v="0.13"/>
    <d v="1900-01-01T14:38:00"/>
    <n v="2012"/>
  </r>
  <r>
    <n v="46"/>
    <x v="47"/>
    <x v="2"/>
    <n v="53.1"/>
    <n v="98.9"/>
    <n v="43.9"/>
    <x v="21"/>
    <n v="46.7"/>
    <n v="66.3"/>
    <n v="9666"/>
    <n v="10.5"/>
    <n v="0.54"/>
    <s v="27 : 73"/>
    <n v="2012"/>
  </r>
  <r>
    <n v="47"/>
    <x v="85"/>
    <x v="1"/>
    <n v="66.400000000000006"/>
    <n v="96"/>
    <n v="75.400000000000006"/>
    <x v="194"/>
    <n v="41.1"/>
    <n v="66"/>
    <m/>
    <m/>
    <m/>
    <m/>
    <n v="2012"/>
  </r>
  <r>
    <n v="48"/>
    <x v="86"/>
    <x v="1"/>
    <n v="59"/>
    <n v="80.400000000000006"/>
    <n v="61.1"/>
    <x v="195"/>
    <n v="37.700000000000003"/>
    <n v="65.7"/>
    <n v="34938"/>
    <n v="15.3"/>
    <n v="0.34"/>
    <d v="1900-01-01T04:48:00"/>
    <n v="2012"/>
  </r>
  <r>
    <n v="49"/>
    <x v="54"/>
    <x v="0"/>
    <n v="59.8"/>
    <n v="33.4"/>
    <n v="53.6"/>
    <x v="173"/>
    <n v="34.9"/>
    <n v="65.599999999999994"/>
    <n v="8653"/>
    <n v="10.1"/>
    <n v="0.19"/>
    <m/>
    <n v="2012"/>
  </r>
  <r>
    <n v="49"/>
    <x v="36"/>
    <x v="9"/>
    <n v="82.3"/>
    <n v="51.7"/>
    <n v="64.099999999999994"/>
    <x v="196"/>
    <n v="99.9"/>
    <n v="65.599999999999994"/>
    <n v="40148"/>
    <n v="8.3000000000000007"/>
    <n v="0.14000000000000001"/>
    <m/>
    <n v="2012"/>
  </r>
  <r>
    <n v="51"/>
    <x v="108"/>
    <x v="0"/>
    <n v="53.5"/>
    <n v="29.5"/>
    <n v="66.7"/>
    <x v="40"/>
    <n v="61.6"/>
    <n v="64.900000000000006"/>
    <n v="44501"/>
    <n v="12.4"/>
    <n v="0.12"/>
    <d v="1899-12-31T22:54:00"/>
    <n v="2012"/>
  </r>
  <r>
    <n v="52"/>
    <x v="56"/>
    <x v="5"/>
    <n v="76.400000000000006"/>
    <n v="21.1"/>
    <n v="72"/>
    <x v="197"/>
    <n v="71.7"/>
    <n v="64.8"/>
    <n v="22809"/>
    <n v="5.6"/>
    <n v="7.0000000000000007E-2"/>
    <m/>
    <n v="2012"/>
  </r>
  <r>
    <n v="53"/>
    <x v="27"/>
    <x v="6"/>
    <n v="56.4"/>
    <n v="25"/>
    <n v="51.9"/>
    <x v="10"/>
    <n v="100"/>
    <n v="64.599999999999994"/>
    <n v="3055"/>
    <n v="10.1"/>
    <n v="0.04"/>
    <n v="0.88888888888888884"/>
    <n v="2012"/>
  </r>
  <r>
    <n v="54"/>
    <x v="58"/>
    <x v="0"/>
    <n v="60.7"/>
    <n v="37.200000000000003"/>
    <n v="46.2"/>
    <x v="66"/>
    <n v="27.6"/>
    <n v="64.2"/>
    <n v="24789"/>
    <n v="8.6"/>
    <n v="0.17"/>
    <d v="1900-01-01T10:42:00"/>
    <n v="2012"/>
  </r>
  <r>
    <n v="55"/>
    <x v="73"/>
    <x v="0"/>
    <n v="65.8"/>
    <n v="41.1"/>
    <n v="48.7"/>
    <x v="198"/>
    <n v="99.3"/>
    <n v="64"/>
    <n v="36534"/>
    <n v="12.9"/>
    <n v="0.2"/>
    <d v="1900-01-01T04:48:00"/>
    <n v="2012"/>
  </r>
  <r>
    <n v="56"/>
    <x v="76"/>
    <x v="1"/>
    <n v="49.8"/>
    <n v="90"/>
    <n v="54.2"/>
    <x v="59"/>
    <n v="40.799999999999997"/>
    <n v="63.2"/>
    <n v="21394"/>
    <n v="11.4"/>
    <n v="0.37"/>
    <d v="1900-01-01T13:39:00"/>
    <n v="2012"/>
  </r>
  <r>
    <n v="57"/>
    <x v="65"/>
    <x v="0"/>
    <n v="61.8"/>
    <n v="42.2"/>
    <n v="56.2"/>
    <x v="199"/>
    <n v="49.9"/>
    <n v="63"/>
    <n v="51462"/>
    <n v="13.4"/>
    <n v="0.12"/>
    <d v="1900-01-01T01:51:00"/>
    <n v="2012"/>
  </r>
  <r>
    <n v="58"/>
    <x v="70"/>
    <x v="8"/>
    <n v="55.4"/>
    <n v="88.1"/>
    <n v="65.7"/>
    <x v="200"/>
    <n v="92.1"/>
    <n v="62.4"/>
    <n v="41868"/>
    <n v="20.2"/>
    <n v="0.28000000000000003"/>
    <d v="1900-01-01T09:43:00"/>
    <n v="2012"/>
  </r>
  <r>
    <n v="59"/>
    <x v="63"/>
    <x v="0"/>
    <n v="54.3"/>
    <n v="26.5"/>
    <n v="53.9"/>
    <x v="201"/>
    <n v="37.5"/>
    <n v="62"/>
    <n v="26485"/>
    <n v="5.8"/>
    <n v="0.1"/>
    <d v="1900-01-01T03:49:00"/>
    <n v="2012"/>
  </r>
  <r>
    <n v="59"/>
    <x v="41"/>
    <x v="10"/>
    <n v="56.6"/>
    <n v="66.2"/>
    <n v="33.5"/>
    <x v="202"/>
    <n v="44.7"/>
    <n v="62"/>
    <n v="2400"/>
    <n v="7.9"/>
    <n v="0.2"/>
    <d v="1899-12-31T22:54:00"/>
    <n v="2012"/>
  </r>
  <r>
    <n v="61"/>
    <x v="90"/>
    <x v="2"/>
    <n v="56.7"/>
    <n v="87.4"/>
    <n v="45.9"/>
    <x v="203"/>
    <n v="43.5"/>
    <n v="61.9"/>
    <n v="26583"/>
    <n v="6.5"/>
    <n v="0.19"/>
    <d v="1900-01-01T09:43:00"/>
    <n v="2012"/>
  </r>
  <r>
    <n v="62"/>
    <x v="40"/>
    <x v="4"/>
    <n v="51"/>
    <n v="80.099999999999994"/>
    <n v="58.6"/>
    <x v="204"/>
    <n v="59"/>
    <n v="61.7"/>
    <n v="11385"/>
    <n v="23.8"/>
    <n v="0.36"/>
    <m/>
    <n v="2012"/>
  </r>
  <r>
    <n v="63"/>
    <x v="38"/>
    <x v="10"/>
    <n v="50.4"/>
    <n v="86.1"/>
    <n v="38.799999999999997"/>
    <x v="55"/>
    <n v="63"/>
    <n v="61.5"/>
    <n v="2429"/>
    <n v="4.8"/>
    <n v="0.3"/>
    <n v="0.80694444444444446"/>
    <n v="2012"/>
  </r>
  <r>
    <n v="64"/>
    <x v="55"/>
    <x v="0"/>
    <n v="54"/>
    <n v="27.3"/>
    <n v="58.3"/>
    <x v="205"/>
    <n v="53.2"/>
    <n v="61.1"/>
    <n v="56959"/>
    <n v="13"/>
    <n v="0.11"/>
    <d v="1900-01-01T01:51:00"/>
    <n v="2012"/>
  </r>
  <r>
    <n v="65"/>
    <x v="92"/>
    <x v="3"/>
    <n v="41.9"/>
    <n v="72"/>
    <n v="49.9"/>
    <x v="206"/>
    <n v="97.5"/>
    <n v="61"/>
    <n v="23823"/>
    <n v="19.3"/>
    <n v="0.15"/>
    <d v="1900-01-01T05:47:00"/>
    <n v="2012"/>
  </r>
  <r>
    <n v="66"/>
    <x v="67"/>
    <x v="1"/>
    <n v="44.2"/>
    <n v="73.7"/>
    <n v="47.7"/>
    <x v="207"/>
    <n v="34.799999999999997"/>
    <n v="60.9"/>
    <n v="17906"/>
    <n v="14"/>
    <n v="0.25"/>
    <d v="1900-01-01T05:47:00"/>
    <n v="2012"/>
  </r>
  <r>
    <n v="67"/>
    <x v="118"/>
    <x v="19"/>
    <n v="52.5"/>
    <n v="56.7"/>
    <n v="64.7"/>
    <x v="208"/>
    <n v="99.9"/>
    <n v="60.8"/>
    <n v="42503"/>
    <n v="41.9"/>
    <n v="0.18"/>
    <d v="1900-01-01T06:46:00"/>
    <n v="2012"/>
  </r>
  <r>
    <n v="68"/>
    <x v="142"/>
    <x v="18"/>
    <n v="42.8"/>
    <n v="58.1"/>
    <n v="53.2"/>
    <x v="209"/>
    <n v="59.3"/>
    <n v="60.4"/>
    <n v="30779"/>
    <n v="15.4"/>
    <n v="7.0000000000000007E-2"/>
    <d v="1900-01-01T11:41:00"/>
    <n v="2012"/>
  </r>
  <r>
    <n v="69"/>
    <x v="44"/>
    <x v="12"/>
    <n v="51.4"/>
    <n v="48"/>
    <n v="50.9"/>
    <x v="13"/>
    <n v="32.700000000000003"/>
    <n v="60.3"/>
    <n v="25581"/>
    <n v="25.6"/>
    <n v="0.12"/>
    <d v="1900-01-01T03:49:00"/>
    <n v="2012"/>
  </r>
  <r>
    <n v="70"/>
    <x v="50"/>
    <x v="0"/>
    <n v="52.1"/>
    <n v="26.8"/>
    <n v="47.6"/>
    <x v="35"/>
    <n v="64.400000000000006"/>
    <n v="59.6"/>
    <n v="12161"/>
    <n v="3.6"/>
    <n v="0.1"/>
    <d v="1900-01-01T04:48:00"/>
    <n v="2012"/>
  </r>
  <r>
    <n v="71"/>
    <x v="57"/>
    <x v="9"/>
    <n v="74.099999999999994"/>
    <n v="33.4"/>
    <n v="70.099999999999994"/>
    <x v="210"/>
    <n v="99.8"/>
    <n v="59.5"/>
    <n v="39763"/>
    <n v="13.7"/>
    <n v="0.1"/>
    <s v="32 : 68"/>
    <n v="2012"/>
  </r>
  <r>
    <n v="72"/>
    <x v="46"/>
    <x v="0"/>
    <n v="45.9"/>
    <n v="39.700000000000003"/>
    <n v="38"/>
    <x v="1"/>
    <n v="36.200000000000003"/>
    <n v="59"/>
    <n v="6333"/>
    <n v="9"/>
    <n v="0.26"/>
    <d v="1899-12-31T20:56:00"/>
    <n v="2012"/>
  </r>
  <r>
    <n v="73"/>
    <x v="82"/>
    <x v="12"/>
    <n v="57.1"/>
    <n v="62.3"/>
    <n v="41.5"/>
    <x v="211"/>
    <n v="37.6"/>
    <n v="58.7"/>
    <n v="28881"/>
    <n v="24.5"/>
    <n v="0.17"/>
    <d v="1900-01-01T07:45:00"/>
    <n v="2012"/>
  </r>
  <r>
    <n v="74"/>
    <x v="80"/>
    <x v="8"/>
    <n v="47.5"/>
    <n v="80.8"/>
    <n v="52.3"/>
    <x v="82"/>
    <n v="62.6"/>
    <n v="58.6"/>
    <n v="34718"/>
    <n v="32.700000000000003"/>
    <n v="0.27"/>
    <d v="1900-01-01T05:47:00"/>
    <n v="2012"/>
  </r>
  <r>
    <n v="75"/>
    <x v="60"/>
    <x v="0"/>
    <n v="48.4"/>
    <n v="37.299999999999997"/>
    <n v="39.799999999999997"/>
    <x v="212"/>
    <n v="34.4"/>
    <n v="57.4"/>
    <n v="12338"/>
    <n v="4.5"/>
    <n v="0.18"/>
    <d v="1900-01-01T08:44:00"/>
    <n v="2012"/>
  </r>
  <r>
    <n v="75"/>
    <x v="143"/>
    <x v="18"/>
    <n v="50.1"/>
    <n v="75.900000000000006"/>
    <n v="47.6"/>
    <x v="213"/>
    <n v="100"/>
    <n v="57.4"/>
    <n v="9248"/>
    <n v="17"/>
    <n v="0.21"/>
    <d v="1900-01-01T08:44:00"/>
    <n v="2012"/>
  </r>
  <r>
    <n v="77"/>
    <x v="52"/>
    <x v="0"/>
    <n v="45.8"/>
    <n v="41.3"/>
    <n v="37.4"/>
    <x v="214"/>
    <n v="35.4"/>
    <n v="57.3"/>
    <n v="10410"/>
    <n v="10"/>
    <n v="0.14000000000000001"/>
    <d v="1900-01-01T06:46:00"/>
    <n v="2012"/>
  </r>
  <r>
    <n v="77"/>
    <x v="66"/>
    <x v="0"/>
    <n v="39.5"/>
    <n v="30.8"/>
    <n v="42.6"/>
    <x v="36"/>
    <s v="-"/>
    <n v="57.3"/>
    <n v="29325"/>
    <n v="16.100000000000001"/>
    <n v="0.08"/>
    <d v="1899-12-31T21:55:00"/>
    <n v="2012"/>
  </r>
  <r>
    <n v="79"/>
    <x v="125"/>
    <x v="18"/>
    <n v="45.4"/>
    <n v="54.4"/>
    <n v="55.3"/>
    <x v="215"/>
    <n v="48.6"/>
    <n v="57"/>
    <n v="21222"/>
    <n v="17.100000000000001"/>
    <n v="0.1"/>
    <d v="1900-01-01T11:41:00"/>
    <n v="2012"/>
  </r>
  <r>
    <n v="80"/>
    <x v="88"/>
    <x v="11"/>
    <n v="40.4"/>
    <n v="61.2"/>
    <n v="58.5"/>
    <x v="216"/>
    <n v="32.6"/>
    <n v="56.9"/>
    <n v="28251"/>
    <n v="11.5"/>
    <n v="0.15"/>
    <m/>
    <n v="2012"/>
  </r>
  <r>
    <n v="81"/>
    <x v="104"/>
    <x v="0"/>
    <n v="51.6"/>
    <n v="25.3"/>
    <n v="60"/>
    <x v="30"/>
    <s v="-"/>
    <n v="56.8"/>
    <n v="37032"/>
    <n v="17.3"/>
    <n v="0.08"/>
    <d v="1900-01-01T03:49:00"/>
    <n v="2012"/>
  </r>
  <r>
    <n v="81"/>
    <x v="202"/>
    <x v="0"/>
    <n v="47"/>
    <n v="45.7"/>
    <n v="33.5"/>
    <x v="214"/>
    <n v="36.4"/>
    <n v="56.8"/>
    <n v="9390"/>
    <n v="4.5"/>
    <n v="0.26"/>
    <d v="1900-01-01T01:51:00"/>
    <n v="2012"/>
  </r>
  <r>
    <n v="83"/>
    <x v="84"/>
    <x v="1"/>
    <n v="32.5"/>
    <n v="75.8"/>
    <n v="37.9"/>
    <x v="217"/>
    <n v="30.5"/>
    <n v="56.4"/>
    <n v="15489"/>
    <n v="15.7"/>
    <n v="0.24"/>
    <d v="1900-01-01T06:46:00"/>
    <n v="2012"/>
  </r>
  <r>
    <n v="84"/>
    <x v="139"/>
    <x v="10"/>
    <n v="56.3"/>
    <n v="66.7"/>
    <n v="30.5"/>
    <x v="218"/>
    <n v="26.2"/>
    <n v="56"/>
    <n v="27862"/>
    <n v="8.6999999999999993"/>
    <n v="0.18"/>
    <d v="1900-01-01T00:52:00"/>
    <n v="2012"/>
  </r>
  <r>
    <n v="85"/>
    <x v="102"/>
    <x v="1"/>
    <n v="37.1"/>
    <n v="89.1"/>
    <n v="40.200000000000003"/>
    <x v="219"/>
    <n v="34.1"/>
    <n v="55.7"/>
    <n v="8338"/>
    <n v="12.7"/>
    <n v="0.47"/>
    <d v="1900-01-01T08:44:00"/>
    <n v="2012"/>
  </r>
  <r>
    <n v="86"/>
    <x v="48"/>
    <x v="0"/>
    <n v="36.200000000000003"/>
    <n v="36.299999999999997"/>
    <n v="42.3"/>
    <x v="180"/>
    <n v="45.6"/>
    <n v="55.4"/>
    <n v="26614"/>
    <n v="16.100000000000001"/>
    <n v="0.16"/>
    <d v="1900-01-01T04:48:00"/>
    <n v="2012"/>
  </r>
  <r>
    <n v="87"/>
    <x v="147"/>
    <x v="11"/>
    <n v="47.2"/>
    <n v="59.1"/>
    <n v="65.099999999999994"/>
    <x v="220"/>
    <n v="43.4"/>
    <n v="55.2"/>
    <n v="25266"/>
    <n v="18.2"/>
    <n v="0.12"/>
    <d v="1900-01-01T09:43:00"/>
    <n v="2012"/>
  </r>
  <r>
    <n v="88"/>
    <x v="100"/>
    <x v="12"/>
    <n v="50"/>
    <n v="65.2"/>
    <n v="37.1"/>
    <x v="221"/>
    <n v="47.2"/>
    <n v="55.1"/>
    <n v="35565"/>
    <n v="31.5"/>
    <n v="0.2"/>
    <s v="33 : 67"/>
    <n v="2012"/>
  </r>
  <r>
    <n v="89"/>
    <x v="62"/>
    <x v="0"/>
    <n v="42.6"/>
    <n v="33.1"/>
    <n v="36.200000000000003"/>
    <x v="222"/>
    <n v="27.3"/>
    <n v="55"/>
    <n v="11829"/>
    <n v="13.8"/>
    <n v="0.1"/>
    <d v="1899-12-31T20:56:00"/>
    <n v="2012"/>
  </r>
  <r>
    <n v="90"/>
    <x v="98"/>
    <x v="0"/>
    <n v="44.8"/>
    <n v="30.6"/>
    <n v="38.700000000000003"/>
    <x v="207"/>
    <s v="-"/>
    <n v="54.9"/>
    <n v="6178"/>
    <n v="6.6"/>
    <n v="0.16"/>
    <d v="1899-12-31T23:53:00"/>
    <n v="2012"/>
  </r>
  <r>
    <n v="91"/>
    <x v="101"/>
    <x v="14"/>
    <n v="39.299999999999997"/>
    <n v="46.8"/>
    <n v="54.2"/>
    <x v="223"/>
    <n v="28.9"/>
    <n v="54.8"/>
    <n v="23505"/>
    <n v="15.1"/>
    <n v="0.06"/>
    <d v="1900-01-01T18:34:00"/>
    <n v="2012"/>
  </r>
  <r>
    <n v="92"/>
    <x v="164"/>
    <x v="18"/>
    <n v="41.7"/>
    <n v="56.4"/>
    <n v="54.7"/>
    <x v="224"/>
    <n v="42.5"/>
    <n v="54.7"/>
    <n v="24570"/>
    <n v="14.4"/>
    <n v="0.11"/>
    <d v="1900-01-01T05:47:00"/>
    <n v="2012"/>
  </r>
  <r>
    <n v="93"/>
    <x v="64"/>
    <x v="0"/>
    <n v="54.2"/>
    <n v="29.9"/>
    <n v="40.200000000000003"/>
    <x v="203"/>
    <s v="-"/>
    <n v="54.6"/>
    <n v="9259"/>
    <n v="6.4"/>
    <n v="0.17"/>
    <d v="1900-01-01T00:52:00"/>
    <n v="2012"/>
  </r>
  <r>
    <n v="94"/>
    <x v="78"/>
    <x v="6"/>
    <n v="64.2"/>
    <n v="29.3"/>
    <n v="54.6"/>
    <x v="225"/>
    <n v="100"/>
    <n v="54.5"/>
    <n v="9027"/>
    <n v="10"/>
    <n v="0.09"/>
    <n v="0.88888888888888884"/>
    <n v="2012"/>
  </r>
  <r>
    <n v="94"/>
    <x v="97"/>
    <x v="0"/>
    <n v="41.1"/>
    <n v="35.299999999999997"/>
    <n v="43.6"/>
    <x v="69"/>
    <n v="28.5"/>
    <n v="54.5"/>
    <n v="31331"/>
    <n v="8.4"/>
    <n v="0.09"/>
    <d v="1900-01-01T00:52:00"/>
    <n v="2012"/>
  </r>
  <r>
    <n v="96"/>
    <x v="121"/>
    <x v="0"/>
    <n v="47.4"/>
    <n v="34"/>
    <n v="49.6"/>
    <x v="226"/>
    <n v="28"/>
    <n v="54.4"/>
    <n v="44750"/>
    <n v="15.7"/>
    <n v="0.15"/>
    <d v="1900-01-01T03:49:00"/>
    <n v="2012"/>
  </r>
  <r>
    <n v="97"/>
    <x v="95"/>
    <x v="0"/>
    <n v="45.1"/>
    <n v="28.4"/>
    <n v="43"/>
    <x v="56"/>
    <n v="86"/>
    <n v="54.2"/>
    <n v="36429"/>
    <n v="12.7"/>
    <n v="0.08"/>
    <d v="1900-01-01T04:48:00"/>
    <n v="2012"/>
  </r>
  <r>
    <n v="98"/>
    <x v="105"/>
    <x v="0"/>
    <n v="56.6"/>
    <n v="52.6"/>
    <n v="49.4"/>
    <x v="227"/>
    <s v="-"/>
    <n v="54"/>
    <n v="39256"/>
    <n v="18.100000000000001"/>
    <n v="0.22"/>
    <d v="1899-12-31T18:58:00"/>
    <n v="2012"/>
  </r>
  <r>
    <n v="99"/>
    <x v="79"/>
    <x v="1"/>
    <n v="30.6"/>
    <n v="79.8"/>
    <n v="34.799999999999997"/>
    <x v="228"/>
    <n v="28.1"/>
    <n v="53.9"/>
    <n v="12001"/>
    <n v="17.399999999999999"/>
    <n v="0.35"/>
    <d v="1900-01-01T06:46:00"/>
    <n v="2012"/>
  </r>
  <r>
    <n v="100"/>
    <x v="126"/>
    <x v="3"/>
    <n v="50.6"/>
    <n v="71.900000000000006"/>
    <n v="54.4"/>
    <x v="229"/>
    <n v="53.7"/>
    <n v="53.7"/>
    <n v="36299"/>
    <n v="21.6"/>
    <n v="0.23"/>
    <d v="1900-01-01T07:45:00"/>
    <n v="2012"/>
  </r>
  <r>
    <n v="101"/>
    <x v="136"/>
    <x v="1"/>
    <n v="44.6"/>
    <n v="68.2"/>
    <n v="46"/>
    <x v="230"/>
    <n v="40.200000000000003"/>
    <n v="53.6"/>
    <n v="23311"/>
    <n v="15.5"/>
    <n v="0.31"/>
    <d v="1900-01-01T02:50:00"/>
    <n v="2012"/>
  </r>
  <r>
    <n v="102"/>
    <x v="127"/>
    <x v="1"/>
    <n v="37.5"/>
    <n v="68.099999999999994"/>
    <n v="41"/>
    <x v="199"/>
    <n v="61.4"/>
    <n v="53.4"/>
    <n v="22616"/>
    <n v="16"/>
    <n v="0.28999999999999998"/>
    <d v="1900-01-01T09:43:00"/>
    <n v="2012"/>
  </r>
  <r>
    <n v="103"/>
    <x v="107"/>
    <x v="16"/>
    <n v="34.299999999999997"/>
    <n v="73.900000000000006"/>
    <n v="41.1"/>
    <x v="231"/>
    <n v="97.5"/>
    <n v="53.2"/>
    <n v="20040"/>
    <n v="12.1"/>
    <n v="0.18"/>
    <d v="1900-01-01T05:47:00"/>
    <n v="2012"/>
  </r>
  <r>
    <n v="104"/>
    <x v="150"/>
    <x v="18"/>
    <n v="53.5"/>
    <n v="71.3"/>
    <n v="66.099999999999994"/>
    <x v="232"/>
    <n v="100"/>
    <n v="53.1"/>
    <n v="15920"/>
    <n v="19.399999999999999"/>
    <n v="0.25"/>
    <s v="26 : 74"/>
    <n v="2012"/>
  </r>
  <r>
    <n v="104"/>
    <x v="137"/>
    <x v="3"/>
    <n v="54.5"/>
    <n v="79.5"/>
    <n v="47"/>
    <x v="233"/>
    <n v="81.3"/>
    <n v="53.1"/>
    <n v="38264"/>
    <n v="20.3"/>
    <n v="0.25"/>
    <d v="1900-01-01T09:43:00"/>
    <n v="2012"/>
  </r>
  <r>
    <n v="106"/>
    <x v="123"/>
    <x v="19"/>
    <n v="41.1"/>
    <n v="47.3"/>
    <n v="52.2"/>
    <x v="191"/>
    <n v="97.8"/>
    <n v="53"/>
    <n v="32166"/>
    <n v="34.1"/>
    <n v="0.09"/>
    <d v="1900-01-01T09:43:00"/>
    <n v="2012"/>
  </r>
  <r>
    <n v="107"/>
    <x v="87"/>
    <x v="1"/>
    <n v="28.6"/>
    <n v="93.3"/>
    <n v="24.1"/>
    <x v="36"/>
    <n v="25.9"/>
    <n v="52.9"/>
    <n v="8747"/>
    <n v="15.9"/>
    <n v="0.37"/>
    <d v="1900-01-01T09:43:00"/>
    <n v="2012"/>
  </r>
  <r>
    <n v="108"/>
    <x v="112"/>
    <x v="5"/>
    <n v="56"/>
    <n v="24.9"/>
    <n v="58.9"/>
    <x v="234"/>
    <n v="66.3"/>
    <n v="52.8"/>
    <n v="9586"/>
    <n v="7.3"/>
    <n v="0.13"/>
    <n v="0.6020833333333333"/>
    <n v="2012"/>
  </r>
  <r>
    <n v="109"/>
    <x v="177"/>
    <x v="12"/>
    <n v="51.3"/>
    <n v="64.5"/>
    <n v="54.5"/>
    <x v="235"/>
    <s v="-"/>
    <n v="52.6"/>
    <n v="29987"/>
    <n v="52.5"/>
    <n v="0.16"/>
    <m/>
    <n v="2012"/>
  </r>
  <r>
    <n v="110"/>
    <x v="68"/>
    <x v="0"/>
    <n v="28.5"/>
    <n v="29.8"/>
    <n v="36.6"/>
    <x v="1"/>
    <n v="29.5"/>
    <n v="52.5"/>
    <n v="17404"/>
    <n v="22.7"/>
    <n v="0.01"/>
    <d v="1900-01-01T05:47:00"/>
    <n v="2012"/>
  </r>
  <r>
    <n v="111"/>
    <x v="96"/>
    <x v="2"/>
    <n v="38.9"/>
    <n v="92.4"/>
    <n v="21.9"/>
    <x v="236"/>
    <n v="48.6"/>
    <n v="52.2"/>
    <n v="12551"/>
    <n v="17.3"/>
    <n v="0.24"/>
    <d v="1900-01-01T06:46:00"/>
    <n v="2012"/>
  </r>
  <r>
    <n v="112"/>
    <x v="203"/>
    <x v="2"/>
    <n v="43"/>
    <n v="77.599999999999994"/>
    <n v="34.6"/>
    <x v="100"/>
    <n v="38.200000000000003"/>
    <n v="52.1"/>
    <n v="14708"/>
    <n v="22.5"/>
    <n v="0.14000000000000001"/>
    <d v="1900-01-01T06:46:00"/>
    <n v="2012"/>
  </r>
  <r>
    <n v="113"/>
    <x v="83"/>
    <x v="0"/>
    <n v="42.1"/>
    <n v="23.3"/>
    <n v="41"/>
    <x v="237"/>
    <s v="-"/>
    <n v="51.9"/>
    <n v="25674"/>
    <n v="16.899999999999999"/>
    <n v="0.09"/>
    <d v="1899-12-31T21:55:00"/>
    <n v="2012"/>
  </r>
  <r>
    <n v="114"/>
    <x v="77"/>
    <x v="0"/>
    <n v="37.700000000000003"/>
    <n v="56.5"/>
    <n v="28.7"/>
    <x v="6"/>
    <n v="29.2"/>
    <n v="51.4"/>
    <n v="21908"/>
    <n v="10.9"/>
    <n v="0.24"/>
    <d v="1900-01-01T02:50:00"/>
    <n v="2012"/>
  </r>
  <r>
    <n v="115"/>
    <x v="113"/>
    <x v="18"/>
    <n v="35.6"/>
    <n v="67.3"/>
    <n v="48"/>
    <x v="238"/>
    <n v="100"/>
    <n v="51.3"/>
    <n v="8176"/>
    <n v="16"/>
    <n v="0.14000000000000001"/>
    <n v="0.84791666666666676"/>
    <n v="2012"/>
  </r>
  <r>
    <n v="116"/>
    <x v="135"/>
    <x v="2"/>
    <n v="27.5"/>
    <n v="86.7"/>
    <n v="40.4"/>
    <x v="54"/>
    <n v="40.299999999999997"/>
    <n v="51.2"/>
    <n v="11964"/>
    <n v="13.1"/>
    <n v="0.22"/>
    <m/>
    <n v="2012"/>
  </r>
  <r>
    <n v="117"/>
    <x v="178"/>
    <x v="8"/>
    <n v="40.5"/>
    <n v="75.8"/>
    <n v="48.5"/>
    <x v="239"/>
    <n v="62.2"/>
    <n v="51.1"/>
    <n v="50882"/>
    <n v="40.5"/>
    <n v="0.36"/>
    <d v="1900-01-01T08:44:00"/>
    <n v="2012"/>
  </r>
  <r>
    <n v="117"/>
    <x v="75"/>
    <x v="13"/>
    <n v="30.3"/>
    <n v="89.4"/>
    <n v="23.5"/>
    <x v="240"/>
    <n v="29.7"/>
    <n v="51.1"/>
    <n v="15521"/>
    <n v="18"/>
    <n v="0.25"/>
    <d v="1900-01-01T09:43:00"/>
    <n v="2012"/>
  </r>
  <r>
    <n v="119"/>
    <x v="129"/>
    <x v="5"/>
    <n v="61.8"/>
    <n v="21.1"/>
    <n v="56.5"/>
    <x v="109"/>
    <n v="75"/>
    <n v="51"/>
    <n v="23144"/>
    <n v="7.8"/>
    <n v="0.09"/>
    <s v="31 : 69"/>
    <n v="2012"/>
  </r>
  <r>
    <n v="120"/>
    <x v="131"/>
    <x v="5"/>
    <n v="57.7"/>
    <n v="25.6"/>
    <n v="55.7"/>
    <x v="241"/>
    <n v="78.900000000000006"/>
    <n v="50.8"/>
    <n v="17200"/>
    <n v="5"/>
    <n v="7.0000000000000007E-2"/>
    <s v="25 : 75"/>
    <n v="2012"/>
  </r>
  <r>
    <n v="121"/>
    <x v="204"/>
    <x v="26"/>
    <n v="47.7"/>
    <n v="53"/>
    <n v="56.4"/>
    <x v="242"/>
    <n v="25"/>
    <n v="50.4"/>
    <n v="17612"/>
    <n v="10.7"/>
    <n v="0.05"/>
    <d v="1900-01-01T07:45:00"/>
    <n v="2012"/>
  </r>
  <r>
    <n v="121"/>
    <x v="81"/>
    <x v="1"/>
    <n v="36.700000000000003"/>
    <n v="72.7"/>
    <n v="38.799999999999997"/>
    <x v="243"/>
    <n v="33.9"/>
    <n v="50.4"/>
    <m/>
    <m/>
    <m/>
    <m/>
    <n v="2012"/>
  </r>
  <r>
    <n v="123"/>
    <x v="155"/>
    <x v="0"/>
    <n v="46.8"/>
    <n v="37.700000000000003"/>
    <n v="34.5"/>
    <x v="244"/>
    <s v="-"/>
    <n v="50.2"/>
    <n v="62468"/>
    <n v="13.6"/>
    <n v="0.13"/>
    <d v="1900-01-01T05:47:00"/>
    <n v="2012"/>
  </r>
  <r>
    <n v="124"/>
    <x v="109"/>
    <x v="6"/>
    <n v="64.599999999999994"/>
    <n v="16.3"/>
    <n v="50.8"/>
    <x v="245"/>
    <n v="42.6"/>
    <n v="50.1"/>
    <n v="26389"/>
    <n v="13.9"/>
    <n v="0.1"/>
    <m/>
    <n v="2012"/>
  </r>
  <r>
    <n v="125"/>
    <x v="166"/>
    <x v="20"/>
    <n v="30.7"/>
    <n v="69.3"/>
    <n v="49"/>
    <x v="246"/>
    <n v="67"/>
    <n v="50"/>
    <n v="23895"/>
    <n v="13.6"/>
    <n v="0.14000000000000001"/>
    <d v="1900-01-01T06:46:00"/>
    <n v="2012"/>
  </r>
  <r>
    <n v="125"/>
    <x v="205"/>
    <x v="0"/>
    <n v="46.7"/>
    <n v="25.9"/>
    <n v="59.9"/>
    <x v="247"/>
    <s v="-"/>
    <n v="50"/>
    <n v="50095"/>
    <n v="18.7"/>
    <n v="0.09"/>
    <d v="1900-01-01T06:46:00"/>
    <n v="2012"/>
  </r>
  <r>
    <n v="127"/>
    <x v="160"/>
    <x v="0"/>
    <n v="38.200000000000003"/>
    <n v="26.1"/>
    <n v="39"/>
    <x v="25"/>
    <n v="28.7"/>
    <n v="49.9"/>
    <n v="83236"/>
    <n v="29.9"/>
    <n v="0.09"/>
    <d v="1900-01-01T02:50:00"/>
    <n v="2012"/>
  </r>
  <r>
    <n v="127"/>
    <x v="120"/>
    <x v="1"/>
    <n v="29"/>
    <n v="88.8"/>
    <n v="28.6"/>
    <x v="248"/>
    <n v="36.6"/>
    <n v="49.9"/>
    <n v="14260"/>
    <n v="14"/>
    <n v="0.4"/>
    <d v="1900-01-01T04:48:00"/>
    <n v="2012"/>
  </r>
  <r>
    <n v="127"/>
    <x v="89"/>
    <x v="1"/>
    <n v="35.6"/>
    <n v="78.3"/>
    <n v="35.5"/>
    <x v="249"/>
    <n v="39.299999999999997"/>
    <n v="49.9"/>
    <n v="20925"/>
    <n v="13.5"/>
    <n v="0.28999999999999998"/>
    <d v="1900-01-01T05:47:00"/>
    <n v="2012"/>
  </r>
  <r>
    <n v="130"/>
    <x v="117"/>
    <x v="2"/>
    <n v="34.9"/>
    <n v="97.5"/>
    <n v="39"/>
    <x v="107"/>
    <n v="32.700000000000003"/>
    <n v="49.8"/>
    <n v="15668"/>
    <n v="15"/>
    <n v="0.39"/>
    <d v="1900-01-01T13:39:00"/>
    <n v="2012"/>
  </r>
  <r>
    <n v="131"/>
    <x v="124"/>
    <x v="1"/>
    <n v="32.6"/>
    <n v="78.599999999999994"/>
    <n v="35.700000000000003"/>
    <x v="87"/>
    <n v="27.5"/>
    <n v="49.7"/>
    <n v="11512"/>
    <n v="14.9"/>
    <n v="0.33"/>
    <d v="1900-01-01T04:48:00"/>
    <n v="2012"/>
  </r>
  <r>
    <n v="131"/>
    <x v="128"/>
    <x v="11"/>
    <n v="25"/>
    <n v="48.8"/>
    <n v="36"/>
    <x v="250"/>
    <n v="26.8"/>
    <n v="49.7"/>
    <n v="31715"/>
    <n v="23.7"/>
    <n v="0.08"/>
    <d v="1900-01-01T14:38:00"/>
    <n v="2012"/>
  </r>
  <r>
    <n v="133"/>
    <x v="167"/>
    <x v="1"/>
    <n v="44.6"/>
    <n v="64.8"/>
    <n v="43.9"/>
    <x v="239"/>
    <n v="36.4"/>
    <n v="49.5"/>
    <n v="27703"/>
    <n v="14.7"/>
    <n v="0.21"/>
    <d v="1900-01-01T10:42:00"/>
    <n v="2012"/>
  </r>
  <r>
    <n v="134"/>
    <x v="169"/>
    <x v="18"/>
    <n v="32.4"/>
    <n v="47.3"/>
    <n v="52.4"/>
    <x v="127"/>
    <n v="59.9"/>
    <n v="49.2"/>
    <n v="24556"/>
    <n v="25.6"/>
    <n v="0.12"/>
    <d v="1900-01-01T04:48:00"/>
    <n v="2012"/>
  </r>
  <r>
    <n v="135"/>
    <x v="94"/>
    <x v="0"/>
    <n v="44.2"/>
    <n v="38.299999999999997"/>
    <n v="33.6"/>
    <x v="251"/>
    <s v="-"/>
    <n v="49"/>
    <n v="20541"/>
    <n v="12"/>
    <n v="0.16"/>
    <d v="1900-01-01T08:44:00"/>
    <n v="2012"/>
  </r>
  <r>
    <n v="135"/>
    <x v="176"/>
    <x v="20"/>
    <n v="37.799999999999997"/>
    <n v="74.8"/>
    <n v="31.6"/>
    <x v="68"/>
    <n v="37"/>
    <n v="49"/>
    <n v="27545"/>
    <n v="4.0999999999999996"/>
    <n v="0.19"/>
    <d v="1900-01-01T19:33:00"/>
    <n v="2012"/>
  </r>
  <r>
    <n v="135"/>
    <x v="71"/>
    <x v="0"/>
    <n v="37"/>
    <n v="26.4"/>
    <n v="42.2"/>
    <x v="252"/>
    <n v="34.700000000000003"/>
    <n v="49"/>
    <n v="23845"/>
    <n v="10.199999999999999"/>
    <n v="0.12"/>
    <d v="1900-01-01T04:48:00"/>
    <n v="2012"/>
  </r>
  <r>
    <n v="138"/>
    <x v="163"/>
    <x v="0"/>
    <n v="52.5"/>
    <n v="29.1"/>
    <n v="40.4"/>
    <x v="253"/>
    <s v="-"/>
    <n v="48"/>
    <n v="15408"/>
    <n v="8.5"/>
    <n v="0.14000000000000001"/>
    <d v="1900-01-01T05:47:00"/>
    <n v="2012"/>
  </r>
  <r>
    <n v="139"/>
    <x v="194"/>
    <x v="25"/>
    <n v="49.5"/>
    <n v="86.6"/>
    <n v="41.2"/>
    <x v="99"/>
    <n v="25.4"/>
    <n v="47.9"/>
    <n v="34651"/>
    <n v="20.5"/>
    <n v="0.25"/>
    <d v="1900-01-01T19:33:00"/>
    <n v="2012"/>
  </r>
  <r>
    <n v="140"/>
    <x v="175"/>
    <x v="1"/>
    <n v="40.200000000000003"/>
    <n v="72.599999999999994"/>
    <n v="40"/>
    <x v="254"/>
    <n v="36.700000000000003"/>
    <n v="47.7"/>
    <n v="30144"/>
    <n v="15"/>
    <n v="0.27"/>
    <d v="1900-01-01T06:46:00"/>
    <n v="2012"/>
  </r>
  <r>
    <n v="141"/>
    <x v="133"/>
    <x v="0"/>
    <n v="47.7"/>
    <n v="21.9"/>
    <n v="42.1"/>
    <x v="137"/>
    <s v="-"/>
    <n v="47.6"/>
    <n v="27526"/>
    <n v="11.6"/>
    <n v="0.11"/>
    <d v="1900-01-01T04:48:00"/>
    <n v="2012"/>
  </r>
  <r>
    <n v="141"/>
    <x v="99"/>
    <x v="10"/>
    <n v="35.299999999999997"/>
    <n v="58.8"/>
    <n v="21.4"/>
    <x v="255"/>
    <n v="25.1"/>
    <n v="47.6"/>
    <n v="2218"/>
    <n v="8"/>
    <n v="0.14000000000000001"/>
    <d v="1900-01-01T01:51:00"/>
    <n v="2012"/>
  </r>
  <r>
    <n v="143"/>
    <x v="116"/>
    <x v="0"/>
    <n v="27.8"/>
    <n v="30"/>
    <n v="30.9"/>
    <x v="186"/>
    <n v="31"/>
    <n v="47.5"/>
    <n v="20626"/>
    <n v="22"/>
    <n v="0.12"/>
    <d v="1900-01-01T03:49:00"/>
    <n v="2012"/>
  </r>
  <r>
    <n v="144"/>
    <x v="103"/>
    <x v="0"/>
    <n v="31.7"/>
    <n v="32.700000000000003"/>
    <n v="40.4"/>
    <x v="226"/>
    <n v="49"/>
    <n v="47.4"/>
    <n v="6671"/>
    <n v="15"/>
    <n v="0.16"/>
    <s v="30 : 70"/>
    <n v="2012"/>
  </r>
  <r>
    <n v="145"/>
    <x v="174"/>
    <x v="1"/>
    <n v="26.5"/>
    <n v="68.5"/>
    <n v="26.1"/>
    <x v="256"/>
    <n v="28"/>
    <n v="47.3"/>
    <n v="14992"/>
    <n v="14.7"/>
    <n v="0.28000000000000003"/>
    <d v="1900-01-01T10:42:00"/>
    <n v="2012"/>
  </r>
  <r>
    <n v="146"/>
    <x v="152"/>
    <x v="1"/>
    <n v="34.200000000000003"/>
    <n v="76.2"/>
    <n v="28.4"/>
    <x v="32"/>
    <n v="32.299999999999997"/>
    <n v="47"/>
    <n v="20174"/>
    <n v="15.2"/>
    <n v="0.28999999999999998"/>
    <d v="1900-01-01T02:50:00"/>
    <n v="2012"/>
  </r>
  <r>
    <n v="146"/>
    <x v="74"/>
    <x v="0"/>
    <n v="40"/>
    <n v="19.7"/>
    <n v="18.899999999999999"/>
    <x v="257"/>
    <n v="27"/>
    <n v="47"/>
    <n v="7867"/>
    <n v="11.8"/>
    <n v="7.0000000000000007E-2"/>
    <d v="1900-01-01T06:46:00"/>
    <n v="2012"/>
  </r>
  <r>
    <n v="148"/>
    <x v="145"/>
    <x v="1"/>
    <n v="42.6"/>
    <n v="70.3"/>
    <n v="42.6"/>
    <x v="194"/>
    <n v="36"/>
    <n v="46.9"/>
    <n v="25295"/>
    <n v="16.399999999999999"/>
    <n v="0.23"/>
    <d v="1900-01-01T06:46:00"/>
    <n v="2012"/>
  </r>
  <r>
    <n v="149"/>
    <x v="151"/>
    <x v="1"/>
    <n v="25.9"/>
    <n v="85.3"/>
    <n v="25.8"/>
    <x v="258"/>
    <n v="25.1"/>
    <n v="46.8"/>
    <n v="9454"/>
    <n v="17.2"/>
    <n v="0.38"/>
    <d v="1900-01-01T07:45:00"/>
    <n v="2012"/>
  </r>
  <r>
    <n v="150"/>
    <x v="206"/>
    <x v="0"/>
    <n v="25.3"/>
    <n v="40.299999999999997"/>
    <n v="27.3"/>
    <x v="250"/>
    <n v="33.700000000000003"/>
    <n v="46.7"/>
    <n v="5495"/>
    <n v="12.6"/>
    <n v="0.22"/>
    <d v="1900-01-01T07:45:00"/>
    <n v="2012"/>
  </r>
  <r>
    <n v="151"/>
    <x v="207"/>
    <x v="4"/>
    <n v="47"/>
    <n v="69.5"/>
    <n v="50.2"/>
    <x v="259"/>
    <n v="36.4"/>
    <n v="46.6"/>
    <n v="17916"/>
    <n v="10.199999999999999"/>
    <n v="0.22"/>
    <d v="1900-01-01T05:47:00"/>
    <n v="2012"/>
  </r>
  <r>
    <n v="151"/>
    <x v="208"/>
    <x v="12"/>
    <n v="46.3"/>
    <n v="62.1"/>
    <n v="48.5"/>
    <x v="260"/>
    <n v="30.6"/>
    <n v="46.6"/>
    <n v="33062"/>
    <n v="39.299999999999997"/>
    <n v="0.2"/>
    <d v="1900-01-01T10:42:00"/>
    <n v="2012"/>
  </r>
  <r>
    <n v="151"/>
    <x v="149"/>
    <x v="1"/>
    <n v="30.6"/>
    <n v="84.8"/>
    <n v="32.200000000000003"/>
    <x v="261"/>
    <n v="44.4"/>
    <n v="46.6"/>
    <n v="12938"/>
    <n v="15.8"/>
    <n v="0.33"/>
    <d v="1900-01-01T06:46:00"/>
    <n v="2012"/>
  </r>
  <r>
    <n v="154"/>
    <x v="114"/>
    <x v="15"/>
    <n v="47.8"/>
    <n v="20.7"/>
    <n v="58.5"/>
    <x v="262"/>
    <n v="40"/>
    <n v="46.2"/>
    <n v="31891"/>
    <n v="11.9"/>
    <n v="7.0000000000000007E-2"/>
    <s v="39 : 61"/>
    <n v="2012"/>
  </r>
  <r>
    <n v="154"/>
    <x v="69"/>
    <x v="0"/>
    <n v="43.6"/>
    <n v="26.4"/>
    <n v="27"/>
    <x v="231"/>
    <s v="-"/>
    <n v="46.2"/>
    <n v="6753"/>
    <n v="5.5"/>
    <n v="7.0000000000000007E-2"/>
    <d v="1900-01-01T05:47:00"/>
    <n v="2012"/>
  </r>
  <r>
    <n v="156"/>
    <x v="183"/>
    <x v="1"/>
    <n v="31.3"/>
    <n v="73.400000000000006"/>
    <n v="33.299999999999997"/>
    <x v="263"/>
    <n v="35.4"/>
    <n v="46.1"/>
    <n v="17755"/>
    <n v="18.8"/>
    <n v="0.28000000000000003"/>
    <d v="1900-01-01T06:46:00"/>
    <n v="2012"/>
  </r>
  <r>
    <n v="157"/>
    <x v="158"/>
    <x v="18"/>
    <n v="28.8"/>
    <n v="65"/>
    <n v="27.2"/>
    <x v="264"/>
    <n v="45"/>
    <n v="46"/>
    <n v="20580"/>
    <n v="18.899999999999999"/>
    <n v="0.18"/>
    <d v="1900-01-01T00:52:00"/>
    <n v="2012"/>
  </r>
  <r>
    <n v="157"/>
    <x v="209"/>
    <x v="1"/>
    <n v="39.700000000000003"/>
    <n v="85.5"/>
    <n v="44.5"/>
    <x v="140"/>
    <n v="31.3"/>
    <n v="46"/>
    <n v="18529"/>
    <n v="16.600000000000001"/>
    <n v="0.37"/>
    <d v="1900-01-01T00:52:00"/>
    <n v="2012"/>
  </r>
  <r>
    <n v="159"/>
    <x v="210"/>
    <x v="18"/>
    <n v="27.7"/>
    <n v="52.3"/>
    <n v="43.8"/>
    <x v="136"/>
    <n v="33.1"/>
    <n v="45.9"/>
    <n v="17713"/>
    <n v="13"/>
    <n v="0.1"/>
    <d v="1900-01-01T10:42:00"/>
    <n v="2012"/>
  </r>
  <r>
    <n v="159"/>
    <x v="93"/>
    <x v="13"/>
    <n v="25.2"/>
    <n v="83.2"/>
    <n v="23.7"/>
    <x v="265"/>
    <n v="32.299999999999997"/>
    <n v="45.9"/>
    <n v="22193"/>
    <n v="24.5"/>
    <n v="0.23"/>
    <m/>
    <n v="2012"/>
  </r>
  <r>
    <n v="159"/>
    <x v="138"/>
    <x v="18"/>
    <n v="30.4"/>
    <n v="48"/>
    <n v="35.299999999999997"/>
    <x v="82"/>
    <n v="63.2"/>
    <n v="45.9"/>
    <n v="23280"/>
    <n v="16.3"/>
    <n v="0.06"/>
    <d v="1900-01-01T08:44:00"/>
    <n v="2012"/>
  </r>
  <r>
    <n v="162"/>
    <x v="211"/>
    <x v="0"/>
    <n v="43.9"/>
    <n v="23.9"/>
    <n v="38.9"/>
    <x v="266"/>
    <n v="87.8"/>
    <n v="45.8"/>
    <m/>
    <m/>
    <m/>
    <m/>
    <n v="2012"/>
  </r>
  <r>
    <n v="162"/>
    <x v="91"/>
    <x v="0"/>
    <n v="36.4"/>
    <n v="17.2"/>
    <n v="21.6"/>
    <x v="267"/>
    <n v="49.1"/>
    <n v="45.8"/>
    <n v="7326"/>
    <n v="4.5999999999999996"/>
    <n v="0.05"/>
    <d v="1900-01-01T03:49:00"/>
    <n v="2012"/>
  </r>
  <r>
    <n v="164"/>
    <x v="212"/>
    <x v="0"/>
    <n v="42.3"/>
    <n v="36"/>
    <n v="51.8"/>
    <x v="268"/>
    <n v="43.8"/>
    <n v="45.7"/>
    <n v="50657"/>
    <n v="21.4"/>
    <n v="0.09"/>
    <d v="1899-12-31T23:53:00"/>
    <n v="2012"/>
  </r>
  <r>
    <n v="164"/>
    <x v="213"/>
    <x v="1"/>
    <n v="36.9"/>
    <n v="75.099999999999994"/>
    <n v="38.6"/>
    <x v="269"/>
    <n v="31.6"/>
    <n v="45.7"/>
    <n v="12050"/>
    <n v="14.8"/>
    <n v="0.28000000000000003"/>
    <d v="1900-01-01T07:45:00"/>
    <n v="2012"/>
  </r>
  <r>
    <n v="166"/>
    <x v="214"/>
    <x v="26"/>
    <n v="47.3"/>
    <n v="30.1"/>
    <n v="60.7"/>
    <x v="270"/>
    <n v="35"/>
    <n v="45.4"/>
    <n v="23977"/>
    <n v="24.4"/>
    <n v="0.04"/>
    <m/>
    <n v="2012"/>
  </r>
  <r>
    <n v="167"/>
    <x v="196"/>
    <x v="0"/>
    <n v="53.3"/>
    <n v="27.2"/>
    <n v="43.9"/>
    <x v="271"/>
    <n v="38.6"/>
    <n v="45.2"/>
    <n v="24313"/>
    <n v="9.1999999999999993"/>
    <n v="0.17"/>
    <d v="1900-01-01T05:47:00"/>
    <n v="2012"/>
  </r>
  <r>
    <n v="168"/>
    <x v="181"/>
    <x v="12"/>
    <n v="36.1"/>
    <n v="67.099999999999994"/>
    <n v="25.1"/>
    <x v="58"/>
    <n v="61.8"/>
    <n v="45.1"/>
    <n v="37917"/>
    <n v="27.6"/>
    <n v="0.16"/>
    <s v="31 : 69"/>
    <n v="2012"/>
  </r>
  <r>
    <n v="169"/>
    <x v="173"/>
    <x v="7"/>
    <n v="41.4"/>
    <n v="89.8"/>
    <n v="47.8"/>
    <x v="272"/>
    <n v="44.4"/>
    <n v="45"/>
    <n v="25028"/>
    <n v="16.2"/>
    <n v="0.33"/>
    <d v="1900-01-01T00:52:00"/>
    <n v="2012"/>
  </r>
  <r>
    <n v="169"/>
    <x v="215"/>
    <x v="10"/>
    <n v="23.3"/>
    <n v="70.7"/>
    <n v="18.7"/>
    <x v="273"/>
    <s v="-"/>
    <n v="45"/>
    <n v="27756"/>
    <n v="14.8"/>
    <n v="0.17"/>
    <d v="1900-01-01T15:37:00"/>
    <n v="2012"/>
  </r>
  <r>
    <n v="169"/>
    <x v="216"/>
    <x v="19"/>
    <n v="29.2"/>
    <n v="72.5"/>
    <n v="34.700000000000003"/>
    <x v="136"/>
    <n v="30.8"/>
    <n v="45"/>
    <n v="28856"/>
    <n v="42"/>
    <n v="0.19"/>
    <d v="1900-01-01T06:46:00"/>
    <n v="2012"/>
  </r>
  <r>
    <n v="172"/>
    <x v="217"/>
    <x v="0"/>
    <n v="45.7"/>
    <n v="30.3"/>
    <n v="23.3"/>
    <x v="72"/>
    <s v="-"/>
    <n v="44.8"/>
    <n v="15286"/>
    <n v="5.7"/>
    <n v="0.14000000000000001"/>
    <d v="1900-01-01T02:50:00"/>
    <n v="2012"/>
  </r>
  <r>
    <n v="173"/>
    <x v="218"/>
    <x v="3"/>
    <n v="39.700000000000003"/>
    <n v="65"/>
    <n v="36.1"/>
    <x v="274"/>
    <n v="87.5"/>
    <n v="44.6"/>
    <n v="20488"/>
    <n v="22.1"/>
    <n v="0.1"/>
    <d v="1900-01-01T10:42:00"/>
    <n v="2012"/>
  </r>
  <r>
    <n v="173"/>
    <x v="144"/>
    <x v="23"/>
    <n v="28.3"/>
    <n v="92.9"/>
    <n v="35"/>
    <x v="89"/>
    <n v="76.599999999999994"/>
    <n v="44.6"/>
    <n v="29787"/>
    <n v="18.899999999999999"/>
    <n v="0.28000000000000003"/>
    <d v="1900-01-01T06:46:00"/>
    <n v="2012"/>
  </r>
  <r>
    <n v="173"/>
    <x v="153"/>
    <x v="8"/>
    <n v="36.1"/>
    <n v="85.1"/>
    <n v="40.200000000000003"/>
    <x v="275"/>
    <n v="53.1"/>
    <n v="44.6"/>
    <n v="38309"/>
    <n v="25.9"/>
    <n v="0.33"/>
    <d v="1899-12-31T23:53:00"/>
    <n v="2012"/>
  </r>
  <r>
    <n v="176"/>
    <x v="140"/>
    <x v="1"/>
    <n v="20.8"/>
    <n v="62.5"/>
    <n v="20.100000000000001"/>
    <x v="276"/>
    <n v="55.3"/>
    <n v="44.5"/>
    <n v="11628"/>
    <n v="15.3"/>
    <n v="0.25"/>
    <d v="1900-01-01T12:40:00"/>
    <n v="2012"/>
  </r>
  <r>
    <n v="177"/>
    <x v="130"/>
    <x v="3"/>
    <n v="16.8"/>
    <n v="70.5"/>
    <n v="31.5"/>
    <x v="79"/>
    <n v="26.8"/>
    <n v="44.2"/>
    <n v="17581"/>
    <n v="21.5"/>
    <n v="0.11"/>
    <d v="1900-01-01T08:44:00"/>
    <n v="2012"/>
  </r>
  <r>
    <n v="178"/>
    <x v="122"/>
    <x v="20"/>
    <n v="31.9"/>
    <n v="65.2"/>
    <n v="24.1"/>
    <x v="277"/>
    <n v="95.7"/>
    <n v="44.1"/>
    <n v="9990"/>
    <n v="5"/>
    <n v="0.18"/>
    <s v="27 : 73"/>
    <n v="2012"/>
  </r>
  <r>
    <n v="178"/>
    <x v="219"/>
    <x v="27"/>
    <n v="61.7"/>
    <n v="22.9"/>
    <n v="58"/>
    <x v="278"/>
    <n v="33.299999999999997"/>
    <n v="44.1"/>
    <n v="81402"/>
    <n v="14.6"/>
    <n v="0.04"/>
    <d v="1900-01-01T00:52:00"/>
    <n v="2012"/>
  </r>
  <r>
    <n v="180"/>
    <x v="159"/>
    <x v="0"/>
    <n v="26.4"/>
    <n v="29.8"/>
    <n v="37.200000000000003"/>
    <x v="279"/>
    <n v="98"/>
    <n v="43.8"/>
    <n v="19262"/>
    <n v="15.9"/>
    <n v="0.1"/>
    <d v="1900-01-01T08:44:00"/>
    <n v="2012"/>
  </r>
  <r>
    <n v="181"/>
    <x v="171"/>
    <x v="12"/>
    <n v="30.5"/>
    <n v="57.6"/>
    <n v="21.7"/>
    <x v="223"/>
    <n v="42.4"/>
    <n v="43.6"/>
    <n v="31861"/>
    <n v="9.3000000000000007"/>
    <n v="0.15"/>
    <d v="1900-01-01T12:40:00"/>
    <n v="2012"/>
  </r>
  <r>
    <n v="181"/>
    <x v="165"/>
    <x v="1"/>
    <n v="34.799999999999997"/>
    <n v="73.099999999999994"/>
    <n v="33.5"/>
    <x v="144"/>
    <n v="37.1"/>
    <n v="43.6"/>
    <n v="18815"/>
    <n v="13.6"/>
    <n v="0.3"/>
    <d v="1900-01-01T04:48:00"/>
    <n v="2012"/>
  </r>
  <r>
    <n v="181"/>
    <x v="220"/>
    <x v="21"/>
    <n v="33.5"/>
    <n v="63.9"/>
    <n v="36.9"/>
    <x v="266"/>
    <n v="29"/>
    <n v="43.6"/>
    <n v="27139"/>
    <n v="18.8"/>
    <n v="0.18"/>
    <m/>
    <n v="2012"/>
  </r>
  <r>
    <n v="184"/>
    <x v="156"/>
    <x v="0"/>
    <n v="32.799999999999997"/>
    <n v="28.3"/>
    <n v="30.1"/>
    <x v="148"/>
    <n v="49.2"/>
    <n v="43.4"/>
    <n v="29991"/>
    <n v="17.399999999999999"/>
    <n v="0.11"/>
    <d v="1899-12-31T20:56:00"/>
    <n v="2012"/>
  </r>
  <r>
    <n v="185"/>
    <x v="221"/>
    <x v="3"/>
    <n v="38.9"/>
    <n v="49.6"/>
    <n v="34.799999999999997"/>
    <x v="112"/>
    <n v="36.9"/>
    <n v="43.2"/>
    <n v="36733"/>
    <n v="26.3"/>
    <n v="0.15"/>
    <d v="1900-01-01T12:40:00"/>
    <n v="2012"/>
  </r>
  <r>
    <n v="186"/>
    <x v="154"/>
    <x v="22"/>
    <n v="23.4"/>
    <n v="54.3"/>
    <n v="16.100000000000001"/>
    <x v="280"/>
    <n v="37.6"/>
    <n v="43.1"/>
    <n v="10901"/>
    <n v="18.3"/>
    <n v="0.13"/>
    <d v="1900-01-01T11:41:00"/>
    <n v="2012"/>
  </r>
  <r>
    <n v="187"/>
    <x v="193"/>
    <x v="11"/>
    <n v="40.9"/>
    <n v="82.1"/>
    <n v="39.5"/>
    <x v="281"/>
    <n v="100"/>
    <n v="43"/>
    <n v="12062"/>
    <n v="14.6"/>
    <n v="0.21"/>
    <s v="30 : 70"/>
    <n v="2012"/>
  </r>
  <r>
    <n v="187"/>
    <x v="188"/>
    <x v="12"/>
    <n v="34.4"/>
    <n v="58.1"/>
    <n v="24.1"/>
    <x v="77"/>
    <n v="31"/>
    <n v="43"/>
    <n v="28327"/>
    <n v="38.9"/>
    <n v="0.12"/>
    <d v="1900-01-01T10:42:00"/>
    <n v="2012"/>
  </r>
  <r>
    <n v="189"/>
    <x v="132"/>
    <x v="12"/>
    <n v="35.700000000000003"/>
    <n v="55.6"/>
    <n v="18.7"/>
    <x v="263"/>
    <n v="81.8"/>
    <n v="42.9"/>
    <n v="26467"/>
    <n v="31.2"/>
    <n v="0.16"/>
    <d v="1900-01-01T04:48:00"/>
    <n v="2012"/>
  </r>
  <r>
    <n v="189"/>
    <x v="222"/>
    <x v="8"/>
    <n v="32.1"/>
    <n v="90"/>
    <n v="35.799999999999997"/>
    <x v="282"/>
    <n v="58.7"/>
    <n v="42.9"/>
    <n v="20851"/>
    <n v="20.7"/>
    <n v="0.27"/>
    <d v="1900-01-01T02:50:00"/>
    <n v="2012"/>
  </r>
  <r>
    <n v="191"/>
    <x v="134"/>
    <x v="21"/>
    <n v="29"/>
    <n v="73.5"/>
    <n v="26.6"/>
    <x v="283"/>
    <n v="42.1"/>
    <n v="42.8"/>
    <n v="11623"/>
    <n v="11.1"/>
    <n v="0.12"/>
    <d v="1900-01-01T12:40:00"/>
    <n v="2012"/>
  </r>
  <r>
    <n v="192"/>
    <x v="49"/>
    <x v="9"/>
    <n v="38.9"/>
    <n v="14.8"/>
    <n v="23.5"/>
    <x v="226"/>
    <n v="29.7"/>
    <n v="42.7"/>
    <n v="14290"/>
    <n v="7.9"/>
    <n v="0.02"/>
    <m/>
    <n v="2012"/>
  </r>
  <r>
    <n v="193"/>
    <x v="223"/>
    <x v="4"/>
    <n v="30.2"/>
    <n v="61.6"/>
    <n v="35"/>
    <x v="284"/>
    <n v="50.1"/>
    <n v="42.6"/>
    <n v="10015"/>
    <n v="7.1"/>
    <n v="0.28000000000000003"/>
    <d v="1900-01-01T03:49:00"/>
    <n v="2012"/>
  </r>
  <r>
    <n v="194"/>
    <x v="185"/>
    <x v="12"/>
    <n v="29"/>
    <n v="63.7"/>
    <n v="29.7"/>
    <x v="149"/>
    <n v="49.9"/>
    <n v="42.5"/>
    <n v="10930"/>
    <n v="59.1"/>
    <n v="0.12"/>
    <d v="1900-01-01T06:46:00"/>
    <n v="2012"/>
  </r>
  <r>
    <n v="195"/>
    <x v="161"/>
    <x v="0"/>
    <n v="26.5"/>
    <n v="41.4"/>
    <n v="18.899999999999999"/>
    <x v="285"/>
    <n v="24.2"/>
    <n v="42.4"/>
    <n v="13216"/>
    <n v="17.399999999999999"/>
    <n v="0.19"/>
    <d v="1900-01-01T06:46:00"/>
    <n v="2012"/>
  </r>
  <r>
    <n v="196"/>
    <x v="186"/>
    <x v="12"/>
    <n v="34.6"/>
    <n v="64.900000000000006"/>
    <n v="19.600000000000001"/>
    <x v="136"/>
    <n v="35.6"/>
    <n v="41.6"/>
    <n v="25294"/>
    <n v="24.6"/>
    <n v="0.16"/>
    <s v="26 : 74"/>
    <n v="2012"/>
  </r>
  <r>
    <n v="197"/>
    <x v="157"/>
    <x v="0"/>
    <n v="49"/>
    <n v="32.1"/>
    <n v="14.2"/>
    <x v="286"/>
    <n v="40.700000000000003"/>
    <n v="41.5"/>
    <m/>
    <m/>
    <m/>
    <m/>
    <n v="2012"/>
  </r>
  <r>
    <n v="197"/>
    <x v="224"/>
    <x v="18"/>
    <n v="30.6"/>
    <n v="86.4"/>
    <n v="30.5"/>
    <x v="287"/>
    <s v="-"/>
    <n v="41.5"/>
    <n v="15626"/>
    <n v="18.899999999999999"/>
    <n v="0.48"/>
    <d v="1900-01-01T08:44:00"/>
    <n v="2012"/>
  </r>
  <r>
    <n v="197"/>
    <x v="225"/>
    <x v="1"/>
    <n v="27.6"/>
    <n v="84.9"/>
    <n v="30.3"/>
    <x v="197"/>
    <n v="34.4"/>
    <n v="41.5"/>
    <n v="14541"/>
    <n v="13.4"/>
    <n v="0.35"/>
    <d v="1900-01-01T06:46:00"/>
    <n v="2012"/>
  </r>
  <r>
    <n v="200"/>
    <x v="184"/>
    <x v="18"/>
    <n v="32.9"/>
    <n v="56.2"/>
    <n v="30.4"/>
    <x v="288"/>
    <n v="76.8"/>
    <n v="41.4"/>
    <n v="6631"/>
    <n v="12"/>
    <n v="0.26"/>
    <s v="37 : 63"/>
    <n v="2012"/>
  </r>
  <r>
    <s v="201-225"/>
    <x v="226"/>
    <x v="22"/>
    <n v="33.700000000000003"/>
    <n v="45.9"/>
    <n v="27.9"/>
    <x v="157"/>
    <n v="37"/>
    <s v="-"/>
    <n v="30538"/>
    <n v="12.3"/>
    <n v="0.1"/>
    <d v="1900-01-01T11:41:00"/>
    <n v="2012"/>
  </r>
  <r>
    <s v="201-225"/>
    <x v="111"/>
    <x v="17"/>
    <n v="27.9"/>
    <n v="48.5"/>
    <n v="22.3"/>
    <x v="289"/>
    <n v="29.4"/>
    <s v="-"/>
    <m/>
    <m/>
    <m/>
    <m/>
    <n v="2012"/>
  </r>
  <r>
    <s v="201-225"/>
    <x v="227"/>
    <x v="1"/>
    <n v="28.9"/>
    <n v="67.8"/>
    <n v="34"/>
    <x v="229"/>
    <n v="35.5"/>
    <s v="-"/>
    <n v="23347"/>
    <n v="13.1"/>
    <n v="0.23"/>
    <d v="1900-01-01T09:43:00"/>
    <n v="2012"/>
  </r>
  <r>
    <s v="201-225"/>
    <x v="228"/>
    <x v="0"/>
    <n v="24.6"/>
    <n v="38.4"/>
    <n v="22.8"/>
    <x v="101"/>
    <n v="99.4"/>
    <s v="-"/>
    <n v="5287"/>
    <n v="18.2"/>
    <n v="0.12"/>
    <s v="26 : 74"/>
    <n v="2012"/>
  </r>
  <r>
    <s v="201-225"/>
    <x v="229"/>
    <x v="5"/>
    <n v="45.5"/>
    <n v="21.2"/>
    <n v="39.200000000000003"/>
    <x v="290"/>
    <n v="33.1"/>
    <s v="-"/>
    <n v="15529"/>
    <n v="7.9"/>
    <n v="0.1"/>
    <s v="29 : 71"/>
    <n v="2012"/>
  </r>
  <r>
    <s v="201-225"/>
    <x v="106"/>
    <x v="15"/>
    <n v="42.7"/>
    <n v="17.7"/>
    <n v="44.5"/>
    <x v="291"/>
    <n v="46.8"/>
    <s v="-"/>
    <n v="10221"/>
    <n v="13.5"/>
    <n v="0.05"/>
    <s v="33 : 67"/>
    <n v="2012"/>
  </r>
  <r>
    <s v="201-225"/>
    <x v="230"/>
    <x v="0"/>
    <n v="30.4"/>
    <n v="38"/>
    <n v="18.899999999999999"/>
    <x v="292"/>
    <n v="31.1"/>
    <s v="-"/>
    <n v="18539"/>
    <n v="15.1"/>
    <n v="0.26"/>
    <d v="1900-01-01T02:50:00"/>
    <n v="2012"/>
  </r>
  <r>
    <s v="201-225"/>
    <x v="231"/>
    <x v="26"/>
    <n v="38.700000000000003"/>
    <n v="48.9"/>
    <n v="45"/>
    <x v="293"/>
    <n v="33.6"/>
    <s v="-"/>
    <n v="13855"/>
    <n v="19.399999999999999"/>
    <n v="0.04"/>
    <s v="35 : 65"/>
    <n v="2012"/>
  </r>
  <r>
    <s v="201-225"/>
    <x v="232"/>
    <x v="0"/>
    <n v="28"/>
    <n v="29.8"/>
    <n v="34.1"/>
    <x v="121"/>
    <s v="-"/>
    <s v="-"/>
    <n v="11381"/>
    <n v="8.4"/>
    <n v="0.08"/>
    <d v="1900-01-01T08:44:00"/>
    <n v="2012"/>
  </r>
  <r>
    <s v="201-225"/>
    <x v="233"/>
    <x v="12"/>
    <n v="40.799999999999997"/>
    <n v="50.8"/>
    <n v="18.8"/>
    <x v="294"/>
    <n v="69.8"/>
    <s v="-"/>
    <n v="9187"/>
    <n v="11.2"/>
    <n v="0.1"/>
    <d v="1899-12-31T23:53:00"/>
    <n v="2012"/>
  </r>
  <r>
    <s v="201-225"/>
    <x v="234"/>
    <x v="11"/>
    <n v="20.8"/>
    <n v="52"/>
    <n v="29.2"/>
    <x v="295"/>
    <n v="26.3"/>
    <s v="-"/>
    <n v="16667"/>
    <n v="11.9"/>
    <n v="7.0000000000000007E-2"/>
    <d v="1900-01-01T12:40:00"/>
    <n v="2012"/>
  </r>
  <r>
    <s v="201-225"/>
    <x v="235"/>
    <x v="0"/>
    <n v="44.3"/>
    <n v="49.2"/>
    <n v="35.6"/>
    <x v="158"/>
    <n v="40.9"/>
    <s v="-"/>
    <n v="25668"/>
    <n v="19"/>
    <n v="0.19"/>
    <d v="1899-12-31T23:53:00"/>
    <n v="2012"/>
  </r>
  <r>
    <s v="201-225"/>
    <x v="72"/>
    <x v="8"/>
    <n v="32.200000000000003"/>
    <n v="81.7"/>
    <n v="33.4"/>
    <x v="290"/>
    <n v="50.7"/>
    <s v="-"/>
    <n v="20771"/>
    <n v="30.1"/>
    <n v="0.26"/>
    <d v="1900-01-01T00:52:00"/>
    <n v="2012"/>
  </r>
  <r>
    <s v="201-225"/>
    <x v="141"/>
    <x v="22"/>
    <n v="24.5"/>
    <n v="44.1"/>
    <n v="22.2"/>
    <x v="65"/>
    <n v="29.5"/>
    <s v="-"/>
    <n v="47491"/>
    <n v="12.2"/>
    <n v="0.1"/>
    <d v="1900-01-01T14:38:00"/>
    <n v="2012"/>
  </r>
  <r>
    <s v="201-225"/>
    <x v="190"/>
    <x v="0"/>
    <n v="29"/>
    <n v="20.6"/>
    <n v="24.9"/>
    <x v="30"/>
    <n v="32.9"/>
    <s v="-"/>
    <n v="36108"/>
    <n v="15.7"/>
    <n v="0.06"/>
    <d v="1900-01-01T06:46:00"/>
    <n v="2012"/>
  </r>
  <r>
    <s v="201-225"/>
    <x v="236"/>
    <x v="1"/>
    <n v="31.7"/>
    <n v="90.1"/>
    <n v="35.9"/>
    <x v="296"/>
    <n v="28.3"/>
    <s v="-"/>
    <n v="12695"/>
    <n v="19.8"/>
    <n v="0.39"/>
    <d v="1900-01-01T07:45:00"/>
    <n v="2012"/>
  </r>
  <r>
    <s v="201-225"/>
    <x v="237"/>
    <x v="0"/>
    <n v="44.4"/>
    <n v="30.6"/>
    <n v="36.4"/>
    <x v="297"/>
    <n v="27.7"/>
    <s v="-"/>
    <n v="33119"/>
    <n v="19.899999999999999"/>
    <n v="7.0000000000000007E-2"/>
    <d v="1900-01-01T09:43:00"/>
    <n v="2012"/>
  </r>
  <r>
    <s v="201-225"/>
    <x v="238"/>
    <x v="11"/>
    <n v="25.8"/>
    <n v="48.4"/>
    <n v="37.700000000000003"/>
    <x v="89"/>
    <n v="37.700000000000003"/>
    <s v="-"/>
    <n v="26420"/>
    <n v="16.399999999999999"/>
    <n v="0.12"/>
    <m/>
    <n v="2012"/>
  </r>
  <r>
    <s v="201-225"/>
    <x v="187"/>
    <x v="25"/>
    <n v="23.1"/>
    <n v="90.7"/>
    <n v="13.8"/>
    <x v="298"/>
    <n v="32.799999999999997"/>
    <s v="-"/>
    <n v="18209"/>
    <n v="16.899999999999999"/>
    <n v="0.39"/>
    <d v="1900-01-01T06:46:00"/>
    <n v="2012"/>
  </r>
  <r>
    <s v="201-225"/>
    <x v="239"/>
    <x v="0"/>
    <n v="48.5"/>
    <n v="31"/>
    <n v="14.4"/>
    <x v="144"/>
    <n v="34.299999999999997"/>
    <s v="-"/>
    <m/>
    <m/>
    <m/>
    <m/>
    <n v="2012"/>
  </r>
  <r>
    <s v="201-225"/>
    <x v="240"/>
    <x v="23"/>
    <n v="24.5"/>
    <n v="88.8"/>
    <n v="28"/>
    <x v="299"/>
    <n v="27.8"/>
    <s v="-"/>
    <n v="18600"/>
    <n v="20.3"/>
    <n v="0.21"/>
    <d v="1900-01-01T09:43:00"/>
    <n v="2012"/>
  </r>
  <r>
    <s v="201-225"/>
    <x v="241"/>
    <x v="0"/>
    <n v="34.299999999999997"/>
    <n v="26"/>
    <n v="29.3"/>
    <x v="124"/>
    <n v="27.3"/>
    <s v="-"/>
    <n v="29336"/>
    <n v="16.3"/>
    <n v="0.01"/>
    <d v="1900-01-01T07:45:00"/>
    <n v="2012"/>
  </r>
  <r>
    <s v="201-225"/>
    <x v="242"/>
    <x v="10"/>
    <n v="26.7"/>
    <n v="70.400000000000006"/>
    <n v="17.3"/>
    <x v="72"/>
    <n v="32.1"/>
    <s v="-"/>
    <n v="46208"/>
    <n v="17.8"/>
    <n v="0.21"/>
    <d v="1900-01-01T10:42:00"/>
    <n v="2012"/>
  </r>
  <r>
    <s v="201-225"/>
    <x v="243"/>
    <x v="3"/>
    <n v="35.799999999999997"/>
    <n v="62.1"/>
    <n v="44.2"/>
    <x v="300"/>
    <n v="32.700000000000003"/>
    <s v="-"/>
    <n v="30726"/>
    <n v="24.2"/>
    <n v="0.14000000000000001"/>
    <d v="1899-12-31T21:55:00"/>
    <n v="2012"/>
  </r>
  <r>
    <s v="201-225"/>
    <x v="244"/>
    <x v="3"/>
    <n v="38.799999999999997"/>
    <n v="55.7"/>
    <n v="34.299999999999997"/>
    <x v="301"/>
    <n v="41.9"/>
    <s v="-"/>
    <n v="27387"/>
    <n v="20.7"/>
    <n v="0.16"/>
    <d v="1900-01-01T06:46:00"/>
    <n v="2012"/>
  </r>
  <r>
    <s v="201-225"/>
    <x v="168"/>
    <x v="12"/>
    <n v="31.3"/>
    <n v="44"/>
    <n v="18"/>
    <x v="208"/>
    <n v="27.9"/>
    <s v="-"/>
    <n v="26576"/>
    <n v="38.4"/>
    <n v="0.08"/>
    <d v="1900-01-01T09:43:00"/>
    <n v="2012"/>
  </r>
  <r>
    <s v="201-225"/>
    <x v="245"/>
    <x v="19"/>
    <n v="23.6"/>
    <n v="80.400000000000006"/>
    <n v="25.9"/>
    <x v="302"/>
    <n v="52.8"/>
    <s v="-"/>
    <n v="23819"/>
    <n v="26.1"/>
    <n v="0.32"/>
    <d v="1900-01-01T06:46:00"/>
    <n v="2012"/>
  </r>
  <r>
    <s v="226-250"/>
    <x v="246"/>
    <x v="3"/>
    <n v="17"/>
    <n v="58.6"/>
    <n v="24.2"/>
    <x v="97"/>
    <s v="-"/>
    <s v="-"/>
    <n v="25036"/>
    <n v="29.8"/>
    <n v="0.18"/>
    <d v="1899-12-31T23:53:00"/>
    <n v="2012"/>
  </r>
  <r>
    <s v="226-250"/>
    <x v="247"/>
    <x v="11"/>
    <n v="25.9"/>
    <n v="66"/>
    <n v="37.200000000000003"/>
    <x v="303"/>
    <n v="79.3"/>
    <s v="-"/>
    <n v="8605"/>
    <n v="11.6"/>
    <n v="0.15"/>
    <s v="30 : 70"/>
    <n v="2012"/>
  </r>
  <r>
    <s v="226-250"/>
    <x v="248"/>
    <x v="0"/>
    <n v="26.9"/>
    <n v="25.5"/>
    <n v="32"/>
    <x v="131"/>
    <s v="-"/>
    <s v="-"/>
    <n v="26769"/>
    <n v="19"/>
    <n v="0.05"/>
    <d v="1900-01-01T04:48:00"/>
    <n v="2012"/>
  </r>
  <r>
    <s v="226-250"/>
    <x v="249"/>
    <x v="0"/>
    <n v="43.6"/>
    <n v="25"/>
    <n v="10.5"/>
    <x v="89"/>
    <n v="24.2"/>
    <s v="-"/>
    <n v="7086"/>
    <n v="8.3000000000000007"/>
    <n v="0.02"/>
    <d v="1900-01-01T09:43:00"/>
    <n v="2012"/>
  </r>
  <r>
    <s v="226-250"/>
    <x v="192"/>
    <x v="3"/>
    <n v="25.5"/>
    <n v="64.8"/>
    <n v="30.7"/>
    <x v="304"/>
    <n v="72.5"/>
    <s v="-"/>
    <n v="15064"/>
    <n v="14.4"/>
    <n v="0.18"/>
    <d v="1900-01-01T07:45:00"/>
    <n v="2012"/>
  </r>
  <r>
    <s v="226-250"/>
    <x v="189"/>
    <x v="0"/>
    <n v="36.9"/>
    <n v="37.799999999999997"/>
    <n v="12.2"/>
    <x v="295"/>
    <n v="29.9"/>
    <s v="-"/>
    <n v="20713"/>
    <n v="10.8"/>
    <n v="0.18"/>
    <d v="1900-01-01T00:52:00"/>
    <n v="2012"/>
  </r>
  <r>
    <s v="226-250"/>
    <x v="250"/>
    <x v="9"/>
    <n v="42.4"/>
    <n v="36.1"/>
    <n v="26.2"/>
    <x v="241"/>
    <n v="40.5"/>
    <s v="-"/>
    <n v="32175"/>
    <n v="12.2"/>
    <n v="0.11"/>
    <d v="1900-01-01T02:50:00"/>
    <n v="2012"/>
  </r>
  <r>
    <s v="226-250"/>
    <x v="251"/>
    <x v="6"/>
    <n v="39.5"/>
    <n v="23.4"/>
    <n v="39.6"/>
    <x v="305"/>
    <n v="49.7"/>
    <s v="-"/>
    <n v="24043"/>
    <n v="15.8"/>
    <n v="0.14000000000000001"/>
    <m/>
    <n v="2012"/>
  </r>
  <r>
    <s v="226-250"/>
    <x v="252"/>
    <x v="8"/>
    <n v="21.3"/>
    <n v="93"/>
    <n v="23.2"/>
    <x v="306"/>
    <n v="42.3"/>
    <s v="-"/>
    <n v="27930"/>
    <n v="20"/>
    <n v="0.44"/>
    <d v="1900-01-01T07:45:00"/>
    <n v="2012"/>
  </r>
  <r>
    <s v="226-250"/>
    <x v="180"/>
    <x v="15"/>
    <n v="36.4"/>
    <n v="24.2"/>
    <n v="44.5"/>
    <x v="307"/>
    <n v="100"/>
    <s v="-"/>
    <n v="12646"/>
    <n v="16.600000000000001"/>
    <n v="0.05"/>
    <s v="27 : 73"/>
    <n v="2012"/>
  </r>
  <r>
    <s v="226-250"/>
    <x v="198"/>
    <x v="3"/>
    <n v="19.600000000000001"/>
    <n v="56.8"/>
    <n v="30"/>
    <x v="122"/>
    <n v="37.6"/>
    <s v="-"/>
    <n v="26640"/>
    <n v="28.3"/>
    <n v="0.19"/>
    <d v="1900-01-01T07:45:00"/>
    <n v="2012"/>
  </r>
  <r>
    <s v="226-250"/>
    <x v="253"/>
    <x v="0"/>
    <n v="25.7"/>
    <n v="25.9"/>
    <n v="30.8"/>
    <x v="302"/>
    <n v="92.9"/>
    <s v="-"/>
    <n v="15387"/>
    <n v="18.5"/>
    <n v="0.08"/>
    <d v="1900-01-01T03:49:00"/>
    <n v="2012"/>
  </r>
  <r>
    <s v="226-250"/>
    <x v="199"/>
    <x v="11"/>
    <n v="28.9"/>
    <n v="43.5"/>
    <n v="22.2"/>
    <x v="308"/>
    <n v="100"/>
    <s v="-"/>
    <n v="3879"/>
    <n v="4.5999999999999996"/>
    <m/>
    <d v="1900-01-01T19:33:00"/>
    <n v="2012"/>
  </r>
  <r>
    <s v="226-250"/>
    <x v="254"/>
    <x v="5"/>
    <n v="19"/>
    <n v="17.8"/>
    <n v="10.3"/>
    <x v="309"/>
    <n v="27.6"/>
    <s v="-"/>
    <n v="9303"/>
    <n v="9.9"/>
    <n v="0.04"/>
    <s v="35 : 65"/>
    <n v="2012"/>
  </r>
  <r>
    <s v="226-250"/>
    <x v="255"/>
    <x v="28"/>
    <n v="32.700000000000003"/>
    <n v="34.9"/>
    <n v="22"/>
    <x v="124"/>
    <n v="32.200000000000003"/>
    <s v="-"/>
    <n v="85532"/>
    <n v="22.9"/>
    <n v="7.0000000000000007E-2"/>
    <d v="1900-01-01T08:44:00"/>
    <n v="2012"/>
  </r>
  <r>
    <s v="226-250"/>
    <x v="256"/>
    <x v="3"/>
    <n v="34"/>
    <n v="42.7"/>
    <n v="34.4"/>
    <x v="291"/>
    <n v="39.5"/>
    <s v="-"/>
    <n v="28341"/>
    <n v="16.5"/>
    <n v="0.17"/>
    <d v="1900-01-01T05:47:00"/>
    <n v="2012"/>
  </r>
  <r>
    <s v="226-250"/>
    <x v="257"/>
    <x v="12"/>
    <n v="35.200000000000003"/>
    <n v="56.3"/>
    <n v="21.3"/>
    <x v="310"/>
    <n v="27.4"/>
    <s v="-"/>
    <m/>
    <m/>
    <m/>
    <m/>
    <n v="2012"/>
  </r>
  <r>
    <s v="226-250"/>
    <x v="258"/>
    <x v="28"/>
    <n v="37.1"/>
    <n v="34.299999999999997"/>
    <n v="24.3"/>
    <x v="159"/>
    <n v="35"/>
    <s v="-"/>
    <n v="58618"/>
    <n v="24.3"/>
    <n v="0.05"/>
    <d v="1900-01-01T12:40:00"/>
    <n v="2012"/>
  </r>
  <r>
    <s v="226-250"/>
    <x v="259"/>
    <x v="28"/>
    <n v="22.5"/>
    <n v="33.200000000000003"/>
    <n v="12.3"/>
    <x v="56"/>
    <n v="35.6"/>
    <s v="-"/>
    <n v="33370"/>
    <n v="72.5"/>
    <n v="0.05"/>
    <d v="1900-01-01T12:40:00"/>
    <n v="2012"/>
  </r>
  <r>
    <s v="226-250"/>
    <x v="260"/>
    <x v="0"/>
    <n v="38.5"/>
    <n v="26.9"/>
    <n v="33.700000000000003"/>
    <x v="311"/>
    <n v="26.5"/>
    <s v="-"/>
    <n v="29885"/>
    <n v="14.1"/>
    <n v="0.05"/>
    <d v="1900-01-01T05:47:00"/>
    <n v="2012"/>
  </r>
  <r>
    <s v="226-250"/>
    <x v="261"/>
    <x v="28"/>
    <n v="24.2"/>
    <n v="34.299999999999997"/>
    <n v="26"/>
    <x v="312"/>
    <n v="31.1"/>
    <s v="-"/>
    <n v="62577"/>
    <n v="18.3"/>
    <n v="0.04"/>
    <d v="1900-01-01T08:44:00"/>
    <n v="2012"/>
  </r>
  <r>
    <s v="226-250"/>
    <x v="262"/>
    <x v="28"/>
    <n v="16.7"/>
    <n v="45.5"/>
    <n v="12.9"/>
    <x v="313"/>
    <n v="31.3"/>
    <s v="-"/>
    <n v="18135"/>
    <n v="25.8"/>
    <n v="0.09"/>
    <d v="1900-01-01T08:44:00"/>
    <n v="2012"/>
  </r>
  <r>
    <s v="226-250"/>
    <x v="191"/>
    <x v="6"/>
    <n v="41.5"/>
    <n v="23.3"/>
    <n v="33.6"/>
    <x v="314"/>
    <n v="47.9"/>
    <s v="-"/>
    <n v="24774"/>
    <n v="11.6"/>
    <n v="0.14000000000000001"/>
    <m/>
    <n v="2012"/>
  </r>
  <r>
    <s v="251-275"/>
    <x v="263"/>
    <x v="1"/>
    <n v="24.9"/>
    <n v="67.099999999999994"/>
    <n v="23.8"/>
    <x v="299"/>
    <n v="29"/>
    <s v="-"/>
    <n v="9567"/>
    <n v="19.5"/>
    <n v="0.22"/>
    <d v="1900-01-01T07:45:00"/>
    <n v="2012"/>
  </r>
  <r>
    <s v="251-275"/>
    <x v="172"/>
    <x v="12"/>
    <n v="19.100000000000001"/>
    <n v="45.2"/>
    <n v="17"/>
    <x v="97"/>
    <n v="28.6"/>
    <s v="-"/>
    <n v="21428"/>
    <n v="67.8"/>
    <n v="0.08"/>
    <d v="1900-01-01T09:43:00"/>
    <n v="2012"/>
  </r>
  <r>
    <s v="251-275"/>
    <x v="264"/>
    <x v="1"/>
    <n v="17.399999999999999"/>
    <n v="89.9"/>
    <n v="20.3"/>
    <x v="229"/>
    <n v="30"/>
    <s v="-"/>
    <n v="12613"/>
    <n v="17.600000000000001"/>
    <n v="0.38"/>
    <d v="1899-12-31T22:54:00"/>
    <n v="2012"/>
  </r>
  <r>
    <s v="251-275"/>
    <x v="148"/>
    <x v="4"/>
    <n v="30.1"/>
    <n v="62.5"/>
    <n v="37.299999999999997"/>
    <x v="315"/>
    <n v="72.8"/>
    <s v="-"/>
    <n v="22064"/>
    <n v="25.9"/>
    <n v="0.26"/>
    <d v="1900-01-01T03:49:00"/>
    <n v="2012"/>
  </r>
  <r>
    <s v="251-275"/>
    <x v="265"/>
    <x v="25"/>
    <n v="18.399999999999999"/>
    <n v="56.6"/>
    <n v="11.1"/>
    <x v="149"/>
    <n v="73.400000000000006"/>
    <s v="-"/>
    <n v="19646"/>
    <n v="29.1"/>
    <n v="0.1"/>
    <d v="1900-01-01T00:52:00"/>
    <n v="2012"/>
  </r>
  <r>
    <s v="251-275"/>
    <x v="266"/>
    <x v="5"/>
    <n v="46.8"/>
    <n v="19.5"/>
    <n v="30.7"/>
    <x v="316"/>
    <n v="75.099999999999994"/>
    <s v="-"/>
    <n v="18925"/>
    <n v="6.7"/>
    <n v="0.08"/>
    <s v="28 : 72"/>
    <n v="2012"/>
  </r>
  <r>
    <s v="251-275"/>
    <x v="119"/>
    <x v="9"/>
    <n v="40.9"/>
    <n v="25"/>
    <n v="24.2"/>
    <x v="317"/>
    <n v="42.9"/>
    <s v="-"/>
    <n v="29743"/>
    <n v="13.3"/>
    <n v="0.1"/>
    <d v="1899-12-31T22:54:00"/>
    <n v="2012"/>
  </r>
  <r>
    <s v="251-275"/>
    <x v="162"/>
    <x v="15"/>
    <n v="24.9"/>
    <n v="16"/>
    <n v="30.4"/>
    <x v="318"/>
    <n v="42.1"/>
    <s v="-"/>
    <n v="9336"/>
    <n v="19.600000000000001"/>
    <n v="0.04"/>
    <s v="37 : 63"/>
    <n v="2012"/>
  </r>
  <r>
    <s v="251-275"/>
    <x v="267"/>
    <x v="21"/>
    <n v="26.9"/>
    <n v="57.7"/>
    <n v="26.9"/>
    <x v="319"/>
    <n v="49.7"/>
    <s v="-"/>
    <n v="17381"/>
    <n v="13.9"/>
    <n v="0.09"/>
    <d v="1899-12-31T22:54:00"/>
    <n v="2012"/>
  </r>
  <r>
    <s v="251-275"/>
    <x v="268"/>
    <x v="1"/>
    <n v="26.5"/>
    <n v="89.5"/>
    <n v="21.3"/>
    <x v="158"/>
    <n v="41.9"/>
    <s v="-"/>
    <n v="17940"/>
    <n v="17.899999999999999"/>
    <n v="0.3"/>
    <d v="1900-01-01T06:46:00"/>
    <n v="2012"/>
  </r>
  <r>
    <s v="251-275"/>
    <x v="269"/>
    <x v="12"/>
    <n v="34.9"/>
    <n v="46.6"/>
    <n v="28.3"/>
    <x v="320"/>
    <n v="59.7"/>
    <s v="-"/>
    <n v="38675"/>
    <n v="46.3"/>
    <n v="0.13"/>
    <d v="1900-01-01T00:52:00"/>
    <n v="2012"/>
  </r>
  <r>
    <s v="251-275"/>
    <x v="270"/>
    <x v="16"/>
    <n v="25.4"/>
    <n v="44.4"/>
    <n v="30"/>
    <x v="321"/>
    <n v="99.6"/>
    <s v="-"/>
    <n v="21849"/>
    <n v="23"/>
    <n v="0.08"/>
    <d v="1900-01-01T05:47:00"/>
    <n v="2012"/>
  </r>
  <r>
    <s v="251-275"/>
    <x v="271"/>
    <x v="18"/>
    <n v="22.6"/>
    <n v="69.099999999999994"/>
    <n v="49.4"/>
    <x v="322"/>
    <n v="36"/>
    <s v="-"/>
    <n v="7576"/>
    <n v="22.4"/>
    <n v="0.1"/>
    <d v="1900-01-01T01:51:00"/>
    <n v="2012"/>
  </r>
  <r>
    <s v="251-275"/>
    <x v="272"/>
    <x v="12"/>
    <n v="27.3"/>
    <n v="49.2"/>
    <n v="13.8"/>
    <x v="284"/>
    <n v="31.9"/>
    <s v="-"/>
    <n v="35487"/>
    <n v="37.4"/>
    <n v="0.12"/>
    <d v="1899-12-31T18:58:00"/>
    <n v="2012"/>
  </r>
  <r>
    <s v="251-275"/>
    <x v="273"/>
    <x v="1"/>
    <n v="25.2"/>
    <n v="80.599999999999994"/>
    <n v="23.2"/>
    <x v="323"/>
    <n v="38.9"/>
    <s v="-"/>
    <n v="12830"/>
    <n v="18.8"/>
    <n v="0.3"/>
    <d v="1899-12-31T22:54:00"/>
    <n v="2012"/>
  </r>
  <r>
    <s v="251-275"/>
    <x v="274"/>
    <x v="25"/>
    <n v="24.9"/>
    <n v="63.8"/>
    <n v="14"/>
    <x v="324"/>
    <n v="25.5"/>
    <s v="-"/>
    <n v="20584"/>
    <n v="26.8"/>
    <n v="0.12"/>
    <d v="1900-01-01T17:35:00"/>
    <n v="2012"/>
  </r>
  <r>
    <s v="251-275"/>
    <x v="115"/>
    <x v="0"/>
    <n v="31.3"/>
    <n v="34.6"/>
    <n v="29.2"/>
    <x v="168"/>
    <s v="-"/>
    <s v="-"/>
    <m/>
    <m/>
    <m/>
    <m/>
    <n v="2012"/>
  </r>
  <r>
    <s v="251-275"/>
    <x v="275"/>
    <x v="12"/>
    <n v="29.3"/>
    <n v="47.3"/>
    <n v="20.9"/>
    <x v="124"/>
    <n v="33.6"/>
    <s v="-"/>
    <n v="24444"/>
    <n v="23.8"/>
    <n v="0.08"/>
    <d v="1900-01-01T05:47:00"/>
    <n v="2012"/>
  </r>
  <r>
    <s v="251-275"/>
    <x v="276"/>
    <x v="20"/>
    <n v="19.7"/>
    <n v="73.7"/>
    <n v="12.4"/>
    <x v="325"/>
    <n v="67.900000000000006"/>
    <s v="-"/>
    <n v="22210"/>
    <n v="12.7"/>
    <n v="0.16"/>
    <d v="1900-01-01T04:48:00"/>
    <n v="2012"/>
  </r>
  <r>
    <s v="251-275"/>
    <x v="277"/>
    <x v="0"/>
    <n v="23.6"/>
    <n v="35.9"/>
    <n v="36.700000000000003"/>
    <x v="326"/>
    <n v="31.1"/>
    <s v="-"/>
    <n v="16306"/>
    <n v="22.8"/>
    <n v="0.23"/>
    <d v="1899-12-31T20:56:00"/>
    <n v="2012"/>
  </r>
  <r>
    <s v="251-275"/>
    <x v="278"/>
    <x v="16"/>
    <n v="25.6"/>
    <n v="71.7"/>
    <n v="32.4"/>
    <x v="327"/>
    <n v="100"/>
    <s v="-"/>
    <n v="23321"/>
    <n v="18.600000000000001"/>
    <n v="0.09"/>
    <d v="1900-01-01T08:44:00"/>
    <n v="2012"/>
  </r>
  <r>
    <s v="251-275"/>
    <x v="279"/>
    <x v="5"/>
    <n v="37.200000000000003"/>
    <n v="27.2"/>
    <n v="26.2"/>
    <x v="328"/>
    <n v="32"/>
    <s v="-"/>
    <n v="15930"/>
    <n v="12.6"/>
    <n v="0.16"/>
    <s v="38 : 62"/>
    <n v="2012"/>
  </r>
  <r>
    <s v="251-275"/>
    <x v="280"/>
    <x v="8"/>
    <n v="21.4"/>
    <n v="88.7"/>
    <n v="23"/>
    <x v="329"/>
    <n v="40.4"/>
    <s v="-"/>
    <n v="16489"/>
    <n v="25.4"/>
    <n v="0.24"/>
    <d v="1900-01-01T02:50:00"/>
    <n v="2012"/>
  </r>
  <r>
    <s v="251-275"/>
    <x v="281"/>
    <x v="23"/>
    <n v="16.5"/>
    <n v="89"/>
    <n v="21.5"/>
    <x v="330"/>
    <n v="25.8"/>
    <s v="-"/>
    <n v="17142"/>
    <n v="21.1"/>
    <n v="0.21"/>
    <d v="1900-01-01T07:45:00"/>
    <n v="2012"/>
  </r>
  <r>
    <s v="251-275"/>
    <x v="282"/>
    <x v="0"/>
    <n v="36.9"/>
    <n v="25.1"/>
    <n v="40.4"/>
    <x v="331"/>
    <n v="24.2"/>
    <s v="-"/>
    <n v="30850"/>
    <n v="18.600000000000001"/>
    <n v="0.1"/>
    <d v="1899-12-31T18:58:00"/>
    <n v="2012"/>
  </r>
  <r>
    <s v="251-275"/>
    <x v="283"/>
    <x v="0"/>
    <n v="34.700000000000003"/>
    <n v="24.6"/>
    <n v="16.399999999999999"/>
    <x v="332"/>
    <s v="-"/>
    <s v="-"/>
    <n v="23065"/>
    <n v="10.7"/>
    <n v="7.0000000000000007E-2"/>
    <d v="1900-01-01T09:43:00"/>
    <n v="2012"/>
  </r>
  <r>
    <s v="276-300"/>
    <x v="284"/>
    <x v="1"/>
    <n v="19.8"/>
    <n v="63.8"/>
    <n v="15.5"/>
    <x v="266"/>
    <n v="35.5"/>
    <s v="-"/>
    <n v="9252"/>
    <n v="19.2"/>
    <n v="0.18"/>
    <d v="1900-01-01T00:52:00"/>
    <n v="2012"/>
  </r>
  <r>
    <s v="276-300"/>
    <x v="285"/>
    <x v="22"/>
    <n v="28.8"/>
    <n v="39.700000000000003"/>
    <n v="21.4"/>
    <x v="333"/>
    <n v="32.5"/>
    <s v="-"/>
    <n v="28296"/>
    <n v="13"/>
    <n v="0.15"/>
    <d v="1900-01-01T08:44:00"/>
    <n v="2012"/>
  </r>
  <r>
    <s v="276-300"/>
    <x v="286"/>
    <x v="5"/>
    <n v="44.5"/>
    <n v="18.8"/>
    <n v="34.299999999999997"/>
    <x v="334"/>
    <n v="38.700000000000003"/>
    <s v="-"/>
    <n v="18162"/>
    <n v="8.1999999999999993"/>
    <n v="0.09"/>
    <s v="29 : 71"/>
    <n v="2012"/>
  </r>
  <r>
    <s v="276-300"/>
    <x v="110"/>
    <x v="4"/>
    <n v="20"/>
    <n v="58.9"/>
    <n v="11.2"/>
    <x v="335"/>
    <n v="25.3"/>
    <s v="-"/>
    <n v="10441"/>
    <n v="11"/>
    <n v="0.25"/>
    <d v="1900-01-01T13:39:00"/>
    <n v="2012"/>
  </r>
  <r>
    <s v="276-300"/>
    <x v="287"/>
    <x v="17"/>
    <n v="25.1"/>
    <n v="18.899999999999999"/>
    <n v="18.2"/>
    <x v="135"/>
    <n v="99.1"/>
    <s v="-"/>
    <n v="34550"/>
    <n v="16"/>
    <n v="0.05"/>
    <s v="34 : 66"/>
    <n v="2012"/>
  </r>
  <r>
    <s v="276-300"/>
    <x v="288"/>
    <x v="29"/>
    <n v="47.9"/>
    <n v="53.3"/>
    <n v="27.5"/>
    <x v="336"/>
    <n v="80"/>
    <s v="-"/>
    <n v="30822"/>
    <n v="7.7"/>
    <n v="0.2"/>
    <d v="1899-12-31T19:57:00"/>
    <n v="2012"/>
  </r>
  <r>
    <s v="276-300"/>
    <x v="182"/>
    <x v="17"/>
    <n v="37"/>
    <n v="23.5"/>
    <n v="28.9"/>
    <x v="337"/>
    <n v="43.2"/>
    <s v="-"/>
    <n v="25779"/>
    <n v="22.2"/>
    <n v="7.0000000000000007E-2"/>
    <d v="1899-12-31T20:56:00"/>
    <n v="2012"/>
  </r>
  <r>
    <s v="276-300"/>
    <x v="289"/>
    <x v="10"/>
    <n v="24.3"/>
    <n v="52.9"/>
    <n v="8.6999999999999993"/>
    <x v="38"/>
    <n v="24.9"/>
    <s v="-"/>
    <n v="36731"/>
    <n v="18.399999999999999"/>
    <n v="0.14000000000000001"/>
    <d v="1900-01-01T03:49:00"/>
    <n v="2012"/>
  </r>
  <r>
    <s v="276-300"/>
    <x v="290"/>
    <x v="8"/>
    <n v="21"/>
    <n v="76.7"/>
    <n v="26.7"/>
    <x v="338"/>
    <n v="62.5"/>
    <s v="-"/>
    <n v="33391"/>
    <n v="35.799999999999997"/>
    <n v="0.17"/>
    <d v="1900-01-01T06:46:00"/>
    <n v="2012"/>
  </r>
  <r>
    <s v="276-300"/>
    <x v="291"/>
    <x v="27"/>
    <n v="52.3"/>
    <n v="19.100000000000001"/>
    <n v="33.1"/>
    <x v="339"/>
    <n v="43.2"/>
    <s v="-"/>
    <n v="27095"/>
    <n v="15.3"/>
    <n v="0.03"/>
    <d v="1900-01-01T00:52:00"/>
    <n v="2012"/>
  </r>
  <r>
    <s v="276-300"/>
    <x v="170"/>
    <x v="9"/>
    <n v="33.299999999999997"/>
    <n v="20.7"/>
    <n v="14.3"/>
    <x v="340"/>
    <n v="42.1"/>
    <s v="-"/>
    <n v="51351"/>
    <n v="16.600000000000001"/>
    <n v="0.08"/>
    <d v="1900-01-01T03:49:00"/>
    <n v="2012"/>
  </r>
  <r>
    <s v="276-300"/>
    <x v="292"/>
    <x v="12"/>
    <n v="28"/>
    <n v="71"/>
    <n v="15.5"/>
    <x v="262"/>
    <n v="45.1"/>
    <s v="-"/>
    <n v="20300"/>
    <n v="53.6"/>
    <n v="0.18"/>
    <s v="28 : 72"/>
    <n v="2012"/>
  </r>
  <r>
    <s v="276-300"/>
    <x v="293"/>
    <x v="5"/>
    <n v="42.8"/>
    <n v="18"/>
    <n v="22.6"/>
    <x v="341"/>
    <n v="40.799999999999997"/>
    <s v="-"/>
    <n v="2872"/>
    <n v="3.3"/>
    <n v="7.0000000000000007E-2"/>
    <d v="1900-01-01T03:49:00"/>
    <n v="2012"/>
  </r>
  <r>
    <s v="276-300"/>
    <x v="294"/>
    <x v="21"/>
    <n v="24.4"/>
    <n v="63.5"/>
    <n v="14.4"/>
    <x v="122"/>
    <n v="32.799999999999997"/>
    <s v="-"/>
    <n v="10398"/>
    <n v="12.2"/>
    <n v="0.1"/>
    <d v="1900-01-01T12:40:00"/>
    <n v="2012"/>
  </r>
  <r>
    <s v="276-300"/>
    <x v="295"/>
    <x v="19"/>
    <n v="21.8"/>
    <n v="70.7"/>
    <n v="10.9"/>
    <x v="342"/>
    <n v="56.2"/>
    <s v="-"/>
    <n v="12346"/>
    <n v="30.3"/>
    <n v="0.16"/>
    <d v="1900-01-01T08:44:00"/>
    <n v="2012"/>
  </r>
  <r>
    <s v="276-300"/>
    <x v="296"/>
    <x v="30"/>
    <n v="13.1"/>
    <n v="42.6"/>
    <n v="12.6"/>
    <x v="279"/>
    <n v="33.200000000000003"/>
    <s v="-"/>
    <n v="14650"/>
    <n v="26.9"/>
    <n v="0.05"/>
    <d v="1900-01-01T15:37:00"/>
    <n v="2012"/>
  </r>
  <r>
    <s v="276-300"/>
    <x v="297"/>
    <x v="3"/>
    <n v="24.2"/>
    <n v="33.299999999999997"/>
    <n v="31.4"/>
    <x v="343"/>
    <n v="48.9"/>
    <s v="-"/>
    <n v="21643"/>
    <n v="28.3"/>
    <n v="0.04"/>
    <d v="1900-01-01T12:40:00"/>
    <n v="2012"/>
  </r>
  <r>
    <s v="276-300"/>
    <x v="298"/>
    <x v="31"/>
    <n v="10.7"/>
    <n v="56.9"/>
    <n v="17.3"/>
    <x v="127"/>
    <n v="75.400000000000006"/>
    <s v="-"/>
    <n v="13960"/>
    <n v="25.9"/>
    <n v="0.08"/>
    <d v="1900-01-01T18:34:00"/>
    <n v="2012"/>
  </r>
  <r>
    <s v="276-300"/>
    <x v="299"/>
    <x v="0"/>
    <n v="33.200000000000003"/>
    <n v="23.5"/>
    <n v="20.100000000000001"/>
    <x v="304"/>
    <n v="27.6"/>
    <s v="-"/>
    <m/>
    <m/>
    <m/>
    <m/>
    <n v="2012"/>
  </r>
  <r>
    <s v="276-300"/>
    <x v="300"/>
    <x v="0"/>
    <n v="38.700000000000003"/>
    <n v="18.3"/>
    <n v="28.4"/>
    <x v="344"/>
    <s v="-"/>
    <s v="-"/>
    <m/>
    <m/>
    <m/>
    <m/>
    <n v="2012"/>
  </r>
  <r>
    <s v="276-300"/>
    <x v="301"/>
    <x v="12"/>
    <n v="27.8"/>
    <n v="43.3"/>
    <n v="18.5"/>
    <x v="345"/>
    <n v="35.1"/>
    <s v="-"/>
    <n v="39838"/>
    <n v="46.1"/>
    <n v="0.08"/>
    <d v="1900-01-01T05:47:00"/>
    <n v="2012"/>
  </r>
  <r>
    <s v="276-300"/>
    <x v="302"/>
    <x v="8"/>
    <n v="18.2"/>
    <n v="76.3"/>
    <n v="27.1"/>
    <x v="346"/>
    <n v="64.8"/>
    <s v="-"/>
    <n v="23508"/>
    <n v="21.9"/>
    <n v="0.18"/>
    <d v="1900-01-01T08:44:00"/>
    <n v="2012"/>
  </r>
  <r>
    <s v="276-300"/>
    <x v="303"/>
    <x v="0"/>
    <n v="14.1"/>
    <n v="22.6"/>
    <n v="15.4"/>
    <x v="72"/>
    <n v="25.3"/>
    <s v="-"/>
    <n v="27520"/>
    <n v="26.9"/>
    <n v="0.06"/>
    <d v="1900-01-01T00:52:00"/>
    <n v="2012"/>
  </r>
  <r>
    <s v="276-300"/>
    <x v="304"/>
    <x v="28"/>
    <n v="21.9"/>
    <n v="49.7"/>
    <n v="20"/>
    <x v="347"/>
    <n v="51"/>
    <s v="-"/>
    <n v="16841"/>
    <n v="43.2"/>
    <n v="0.08"/>
    <d v="1900-01-01T03:49:00"/>
    <n v="2012"/>
  </r>
  <r>
    <s v="276-300"/>
    <x v="305"/>
    <x v="3"/>
    <n v="19.899999999999999"/>
    <n v="57.7"/>
    <n v="27.7"/>
    <x v="111"/>
    <n v="41.7"/>
    <s v="-"/>
    <n v="48007"/>
    <n v="39.4"/>
    <n v="0.09"/>
    <d v="1900-01-01T11:41:00"/>
    <n v="2012"/>
  </r>
  <r>
    <s v="301-350"/>
    <x v="306"/>
    <x v="20"/>
    <n v="19"/>
    <n v="75.3"/>
    <n v="20"/>
    <x v="348"/>
    <n v="36.4"/>
    <s v="-"/>
    <n v="17422"/>
    <n v="15.9"/>
    <n v="0.15"/>
    <d v="1900-01-01T00:52:00"/>
    <n v="2012"/>
  </r>
  <r>
    <s v="301-350"/>
    <x v="307"/>
    <x v="14"/>
    <n v="26.2"/>
    <n v="49"/>
    <n v="22.2"/>
    <x v="349"/>
    <n v="61.9"/>
    <s v="-"/>
    <n v="16099"/>
    <n v="24.2"/>
    <n v="0.17"/>
    <s v="32 : 68"/>
    <n v="2012"/>
  </r>
  <r>
    <s v="301-350"/>
    <x v="146"/>
    <x v="24"/>
    <n v="15.2"/>
    <n v="31.6"/>
    <n v="7.8"/>
    <x v="350"/>
    <n v="34.5"/>
    <s v="-"/>
    <n v="127431"/>
    <n v="23.3"/>
    <n v="0.01"/>
    <d v="1899-12-31T22:54:00"/>
    <n v="2012"/>
  </r>
  <r>
    <s v="301-350"/>
    <x v="308"/>
    <x v="26"/>
    <n v="27.9"/>
    <n v="47"/>
    <n v="32.200000000000003"/>
    <x v="351"/>
    <n v="28.5"/>
    <s v="-"/>
    <n v="17503"/>
    <n v="16"/>
    <n v="0.05"/>
    <d v="1900-01-01T11:41:00"/>
    <n v="2012"/>
  </r>
  <r>
    <s v="301-350"/>
    <x v="309"/>
    <x v="0"/>
    <n v="18.7"/>
    <n v="30.8"/>
    <n v="20.3"/>
    <x v="352"/>
    <n v="29.5"/>
    <s v="-"/>
    <n v="15799"/>
    <n v="23.3"/>
    <n v="0.14000000000000001"/>
    <d v="1900-01-01T00:52:00"/>
    <n v="2012"/>
  </r>
  <r>
    <s v="301-350"/>
    <x v="310"/>
    <x v="17"/>
    <n v="24.5"/>
    <n v="36.200000000000003"/>
    <n v="19.7"/>
    <x v="268"/>
    <n v="34.700000000000003"/>
    <s v="-"/>
    <n v="11506"/>
    <n v="25"/>
    <n v="7.0000000000000007E-2"/>
    <d v="1900-01-01T02:50:00"/>
    <n v="2012"/>
  </r>
  <r>
    <s v="301-350"/>
    <x v="311"/>
    <x v="8"/>
    <n v="16.399999999999999"/>
    <n v="46.7"/>
    <n v="19.399999999999999"/>
    <x v="353"/>
    <n v="31.3"/>
    <s v="-"/>
    <n v="5570"/>
    <n v="25.4"/>
    <n v="0.15"/>
    <d v="1900-01-01T19:33:00"/>
    <n v="2012"/>
  </r>
  <r>
    <s v="301-350"/>
    <x v="312"/>
    <x v="32"/>
    <n v="32.299999999999997"/>
    <n v="51.4"/>
    <n v="24.6"/>
    <x v="354"/>
    <n v="24.5"/>
    <s v="-"/>
    <n v="51438"/>
    <n v="13"/>
    <n v="0.15"/>
    <d v="1900-01-01T14:38:00"/>
    <n v="2012"/>
  </r>
  <r>
    <s v="301-350"/>
    <x v="313"/>
    <x v="0"/>
    <n v="29.3"/>
    <n v="23.8"/>
    <n v="17.7"/>
    <x v="355"/>
    <n v="25.1"/>
    <s v="-"/>
    <n v="26622"/>
    <n v="17"/>
    <n v="7.0000000000000007E-2"/>
    <d v="1900-01-01T06:46:00"/>
    <n v="2012"/>
  </r>
  <r>
    <s v="301-350"/>
    <x v="314"/>
    <x v="33"/>
    <n v="43.8"/>
    <n v="14.3"/>
    <n v="15.7"/>
    <x v="356"/>
    <n v="24.2"/>
    <s v="-"/>
    <n v="8327"/>
    <n v="14.9"/>
    <n v="0.01"/>
    <n v="0.72499999999999998"/>
    <n v="2012"/>
  </r>
  <r>
    <s v="301-350"/>
    <x v="315"/>
    <x v="34"/>
    <n v="25.1"/>
    <n v="39.5"/>
    <n v="16"/>
    <x v="357"/>
    <n v="25.8"/>
    <s v="-"/>
    <n v="42835"/>
    <n v="11.5"/>
    <n v="0.05"/>
    <d v="1900-01-01T19:33:00"/>
    <n v="2012"/>
  </r>
  <r>
    <s v="301-350"/>
    <x v="316"/>
    <x v="1"/>
    <n v="18"/>
    <n v="62.6"/>
    <n v="18.100000000000001"/>
    <x v="358"/>
    <n v="28.1"/>
    <s v="-"/>
    <n v="8397"/>
    <n v="15.7"/>
    <n v="0.2"/>
    <d v="1900-01-01T07:45:00"/>
    <n v="2012"/>
  </r>
  <r>
    <s v="301-350"/>
    <x v="317"/>
    <x v="5"/>
    <n v="32.299999999999997"/>
    <n v="18.3"/>
    <n v="21.9"/>
    <x v="359"/>
    <n v="40"/>
    <s v="-"/>
    <n v="33751"/>
    <n v="11.9"/>
    <n v="0.05"/>
    <s v="32 : 68"/>
    <n v="2012"/>
  </r>
  <r>
    <s v="301-350"/>
    <x v="195"/>
    <x v="0"/>
    <n v="15.9"/>
    <n v="26.9"/>
    <n v="13.9"/>
    <x v="151"/>
    <n v="24.6"/>
    <s v="-"/>
    <n v="23122"/>
    <n v="19"/>
    <n v="0.08"/>
    <d v="1900-01-01T10:42:00"/>
    <n v="2012"/>
  </r>
  <r>
    <s v="301-350"/>
    <x v="318"/>
    <x v="0"/>
    <n v="20.2"/>
    <n v="26.5"/>
    <n v="18.100000000000001"/>
    <x v="360"/>
    <n v="38.6"/>
    <s v="-"/>
    <n v="6300"/>
    <n v="11.3"/>
    <n v="0.15"/>
    <d v="1899-12-31T20:56:00"/>
    <n v="2012"/>
  </r>
  <r>
    <s v="301-350"/>
    <x v="319"/>
    <x v="11"/>
    <n v="19.600000000000001"/>
    <n v="48.6"/>
    <n v="18.899999999999999"/>
    <x v="361"/>
    <n v="31.8"/>
    <s v="-"/>
    <n v="17866"/>
    <n v="7.7"/>
    <n v="0.1"/>
    <d v="1900-01-01T04:48:00"/>
    <n v="2012"/>
  </r>
  <r>
    <s v="301-350"/>
    <x v="320"/>
    <x v="15"/>
    <n v="24.3"/>
    <n v="15.6"/>
    <n v="37"/>
    <x v="362"/>
    <n v="42.9"/>
    <s v="-"/>
    <n v="7446"/>
    <n v="17.399999999999999"/>
    <n v="0.11"/>
    <s v="34 : 66"/>
    <n v="2012"/>
  </r>
  <r>
    <s v="301-350"/>
    <x v="321"/>
    <x v="1"/>
    <n v="12.9"/>
    <n v="49"/>
    <n v="13.7"/>
    <x v="22"/>
    <n v="25.8"/>
    <s v="-"/>
    <n v="24121"/>
    <n v="25.9"/>
    <n v="0.13"/>
    <d v="1900-01-01T04:48:00"/>
    <n v="2012"/>
  </r>
  <r>
    <s v="301-350"/>
    <x v="322"/>
    <x v="28"/>
    <n v="24.1"/>
    <n v="33.6"/>
    <n v="17.600000000000001"/>
    <x v="363"/>
    <n v="69.8"/>
    <s v="-"/>
    <n v="30025"/>
    <n v="22.2"/>
    <n v="0.12"/>
    <s v="34 : 66"/>
    <n v="2012"/>
  </r>
  <r>
    <s v="301-350"/>
    <x v="323"/>
    <x v="28"/>
    <n v="29.6"/>
    <n v="32.4"/>
    <n v="27.2"/>
    <x v="164"/>
    <n v="32.799999999999997"/>
    <s v="-"/>
    <n v="120986"/>
    <n v="32.299999999999997"/>
    <n v="7.0000000000000007E-2"/>
    <d v="1900-01-01T11:41:00"/>
    <n v="2012"/>
  </r>
  <r>
    <s v="301-350"/>
    <x v="324"/>
    <x v="9"/>
    <n v="39.4"/>
    <n v="20.5"/>
    <n v="29.7"/>
    <x v="364"/>
    <n v="85.2"/>
    <s v="-"/>
    <n v="38191"/>
    <n v="12.8"/>
    <n v="0.06"/>
    <s v="37 : 63"/>
    <n v="2012"/>
  </r>
  <r>
    <s v="301-350"/>
    <x v="325"/>
    <x v="35"/>
    <n v="28.5"/>
    <n v="12.7"/>
    <n v="29.7"/>
    <x v="365"/>
    <n v="93.1"/>
    <s v="-"/>
    <n v="10977"/>
    <n v="18.7"/>
    <n v="0"/>
    <s v="27 : 73"/>
    <n v="2012"/>
  </r>
  <r>
    <s v="301-350"/>
    <x v="326"/>
    <x v="6"/>
    <n v="31.4"/>
    <n v="26.6"/>
    <n v="32.1"/>
    <x v="366"/>
    <n v="99.4"/>
    <s v="-"/>
    <n v="24365"/>
    <n v="20.3"/>
    <n v="0.09"/>
    <s v="39 : 61"/>
    <n v="2012"/>
  </r>
  <r>
    <s v="301-350"/>
    <x v="327"/>
    <x v="13"/>
    <n v="20.6"/>
    <n v="77"/>
    <n v="19.2"/>
    <x v="367"/>
    <n v="36.799999999999997"/>
    <s v="-"/>
    <n v="15805"/>
    <n v="22.3"/>
    <n v="0.15"/>
    <d v="1900-01-01T07:45:00"/>
    <n v="2012"/>
  </r>
  <r>
    <s v="301-350"/>
    <x v="328"/>
    <x v="36"/>
    <n v="17"/>
    <n v="48.4"/>
    <n v="15.9"/>
    <x v="368"/>
    <n v="34.700000000000003"/>
    <s v="-"/>
    <n v="10791"/>
    <n v="17.8"/>
    <n v="0.1"/>
    <d v="1900-01-01T03:49:00"/>
    <n v="2012"/>
  </r>
  <r>
    <s v="301-350"/>
    <x v="329"/>
    <x v="23"/>
    <n v="17.3"/>
    <n v="76.3"/>
    <n v="24.3"/>
    <x v="369"/>
    <n v="26.6"/>
    <s v="-"/>
    <n v="12187"/>
    <n v="16.5"/>
    <n v="0.2"/>
    <d v="1900-01-01T03:49:00"/>
    <n v="2012"/>
  </r>
  <r>
    <s v="301-350"/>
    <x v="330"/>
    <x v="14"/>
    <n v="23.2"/>
    <n v="33.5"/>
    <n v="16.100000000000001"/>
    <x v="330"/>
    <n v="30.2"/>
    <s v="-"/>
    <n v="10798"/>
    <n v="17.3"/>
    <n v="0.06"/>
    <d v="1900-01-01T16:36:00"/>
    <n v="2012"/>
  </r>
  <r>
    <s v="301-350"/>
    <x v="331"/>
    <x v="28"/>
    <n v="15.8"/>
    <n v="37.1"/>
    <n v="14.1"/>
    <x v="105"/>
    <n v="34.299999999999997"/>
    <s v="-"/>
    <n v="18882"/>
    <n v="30.2"/>
    <n v="7.0000000000000007E-2"/>
    <d v="1900-01-01T08:44:00"/>
    <n v="2012"/>
  </r>
  <r>
    <s v="301-350"/>
    <x v="332"/>
    <x v="1"/>
    <n v="12.2"/>
    <n v="76.5"/>
    <n v="7.7"/>
    <x v="370"/>
    <n v="27.1"/>
    <s v="-"/>
    <n v="19665"/>
    <n v="19.399999999999999"/>
    <n v="0.27"/>
    <d v="1900-01-01T06:46:00"/>
    <n v="2012"/>
  </r>
  <r>
    <s v="301-350"/>
    <x v="333"/>
    <x v="0"/>
    <n v="36.5"/>
    <n v="27.7"/>
    <n v="23.6"/>
    <x v="322"/>
    <n v="31.2"/>
    <s v="-"/>
    <n v="40325"/>
    <n v="43.7"/>
    <n v="0.09"/>
    <d v="1900-01-01T02:50:00"/>
    <n v="2012"/>
  </r>
  <r>
    <s v="301-350"/>
    <x v="334"/>
    <x v="1"/>
    <n v="14.5"/>
    <n v="66.2"/>
    <n v="16.7"/>
    <x v="371"/>
    <n v="28.1"/>
    <s v="-"/>
    <n v="15141"/>
    <n v="18.7"/>
    <n v="0.2"/>
    <d v="1900-01-01T04:48:00"/>
    <n v="2012"/>
  </r>
  <r>
    <s v="301-350"/>
    <x v="335"/>
    <x v="19"/>
    <n v="23.5"/>
    <n v="68.7"/>
    <n v="16.399999999999999"/>
    <x v="372"/>
    <n v="64.8"/>
    <s v="-"/>
    <n v="20951"/>
    <n v="25.9"/>
    <n v="0.23"/>
    <d v="1900-01-01T06:46:00"/>
    <n v="2012"/>
  </r>
  <r>
    <s v="301-350"/>
    <x v="336"/>
    <x v="3"/>
    <n v="29.5"/>
    <n v="40.200000000000003"/>
    <n v="31.7"/>
    <x v="373"/>
    <n v="40.700000000000003"/>
    <s v="-"/>
    <n v="28576"/>
    <n v="27.8"/>
    <n v="0.11"/>
    <d v="1900-01-01T07:45:00"/>
    <n v="2012"/>
  </r>
  <r>
    <s v="301-350"/>
    <x v="337"/>
    <x v="0"/>
    <n v="17.600000000000001"/>
    <n v="18.600000000000001"/>
    <n v="14.5"/>
    <x v="103"/>
    <n v="29.9"/>
    <s v="-"/>
    <n v="13908"/>
    <n v="18.100000000000001"/>
    <n v="7.0000000000000007E-2"/>
    <d v="1899-12-31T22:54:00"/>
    <n v="2012"/>
  </r>
  <r>
    <s v="301-350"/>
    <x v="338"/>
    <x v="28"/>
    <n v="14.5"/>
    <n v="26.8"/>
    <n v="15.7"/>
    <x v="374"/>
    <n v="27.9"/>
    <s v="-"/>
    <n v="19693"/>
    <n v="25.3"/>
    <n v="0.06"/>
    <d v="1900-01-01T06:46:00"/>
    <n v="2012"/>
  </r>
  <r>
    <s v="301-350"/>
    <x v="339"/>
    <x v="0"/>
    <n v="33.799999999999997"/>
    <n v="20.7"/>
    <n v="16.100000000000001"/>
    <x v="375"/>
    <n v="32.299999999999997"/>
    <s v="-"/>
    <m/>
    <m/>
    <m/>
    <m/>
    <n v="2012"/>
  </r>
  <r>
    <s v="301-350"/>
    <x v="340"/>
    <x v="28"/>
    <n v="18.3"/>
    <n v="26.2"/>
    <n v="18.5"/>
    <x v="374"/>
    <n v="35.299999999999997"/>
    <s v="-"/>
    <n v="47247"/>
    <n v="18"/>
    <n v="0.04"/>
    <d v="1900-01-01T04:48:00"/>
    <n v="2012"/>
  </r>
  <r>
    <s v="301-350"/>
    <x v="341"/>
    <x v="36"/>
    <n v="17.7"/>
    <n v="42"/>
    <n v="13"/>
    <x v="90"/>
    <n v="33.700000000000003"/>
    <s v="-"/>
    <n v="32720"/>
    <n v="18.8"/>
    <n v="0.09"/>
    <d v="1900-01-01T06:46:00"/>
    <n v="2012"/>
  </r>
  <r>
    <s v="301-350"/>
    <x v="342"/>
    <x v="0"/>
    <n v="22.1"/>
    <n v="15"/>
    <n v="30.1"/>
    <x v="321"/>
    <n v="94.4"/>
    <s v="-"/>
    <n v="31424"/>
    <n v="21.5"/>
    <n v="0.1"/>
    <m/>
    <n v="2012"/>
  </r>
  <r>
    <s v="301-350"/>
    <x v="343"/>
    <x v="1"/>
    <n v="18.2"/>
    <n v="69.5"/>
    <n v="22.2"/>
    <x v="158"/>
    <n v="26.6"/>
    <s v="-"/>
    <n v="7828"/>
    <n v="15.9"/>
    <n v="0.22"/>
    <d v="1900-01-01T13:39:00"/>
    <n v="2012"/>
  </r>
  <r>
    <s v="301-350"/>
    <x v="344"/>
    <x v="1"/>
    <n v="32.6"/>
    <n v="81.5"/>
    <n v="25.2"/>
    <x v="376"/>
    <n v="46.9"/>
    <s v="-"/>
    <n v="12063"/>
    <n v="16.600000000000001"/>
    <n v="0.38"/>
    <d v="1900-01-01T07:45:00"/>
    <n v="2012"/>
  </r>
  <r>
    <s v="301-350"/>
    <x v="345"/>
    <x v="14"/>
    <n v="22.5"/>
    <n v="38.299999999999997"/>
    <n v="22.1"/>
    <x v="377"/>
    <n v="55.1"/>
    <s v="-"/>
    <n v="10045"/>
    <n v="9.5"/>
    <n v="0.04"/>
    <d v="1900-01-01T18:34:00"/>
    <n v="2012"/>
  </r>
  <r>
    <s v="301-350"/>
    <x v="346"/>
    <x v="8"/>
    <n v="18.5"/>
    <n v="70.5"/>
    <n v="15"/>
    <x v="378"/>
    <n v="42.1"/>
    <s v="-"/>
    <n v="18340"/>
    <n v="23.8"/>
    <n v="0.21"/>
    <d v="1900-01-01T09:43:00"/>
    <n v="2012"/>
  </r>
  <r>
    <s v="301-350"/>
    <x v="347"/>
    <x v="22"/>
    <n v="15.8"/>
    <n v="36.4"/>
    <n v="10.199999999999999"/>
    <x v="62"/>
    <n v="32.1"/>
    <s v="-"/>
    <n v="58413"/>
    <n v="15.4"/>
    <n v="0.09"/>
    <d v="1900-01-01T12:40:00"/>
    <n v="2012"/>
  </r>
  <r>
    <s v="301-350"/>
    <x v="348"/>
    <x v="23"/>
    <n v="13.3"/>
    <n v="87"/>
    <n v="13.9"/>
    <x v="282"/>
    <n v="24.5"/>
    <s v="-"/>
    <n v="10159"/>
    <n v="17"/>
    <n v="0.25"/>
    <d v="1900-01-01T09:43:00"/>
    <n v="2012"/>
  </r>
  <r>
    <s v="301-350"/>
    <x v="349"/>
    <x v="34"/>
    <n v="21.6"/>
    <n v="35.799999999999997"/>
    <n v="15.7"/>
    <x v="168"/>
    <s v="-"/>
    <s v="-"/>
    <n v="49292"/>
    <n v="14.1"/>
    <n v="7.0000000000000007E-2"/>
    <d v="1900-01-01T19:33:00"/>
    <n v="2012"/>
  </r>
  <r>
    <s v="301-350"/>
    <x v="350"/>
    <x v="25"/>
    <n v="26.3"/>
    <n v="82.5"/>
    <n v="14.1"/>
    <x v="379"/>
    <n v="35.200000000000003"/>
    <s v="-"/>
    <n v="26419"/>
    <n v="52"/>
    <n v="0.27"/>
    <s v="27 : 73"/>
    <n v="2012"/>
  </r>
  <r>
    <s v="301-350"/>
    <x v="351"/>
    <x v="19"/>
    <n v="23.4"/>
    <n v="49.4"/>
    <n v="21.1"/>
    <x v="341"/>
    <n v="66.2"/>
    <s v="-"/>
    <n v="9020"/>
    <n v="17.100000000000001"/>
    <n v="0.16"/>
    <d v="1900-01-01T07:45:00"/>
    <n v="2012"/>
  </r>
  <r>
    <s v="301-350"/>
    <x v="352"/>
    <x v="0"/>
    <n v="28.8"/>
    <n v="31"/>
    <n v="24.5"/>
    <x v="380"/>
    <n v="34.299999999999997"/>
    <s v="-"/>
    <n v="24550"/>
    <n v="18.3"/>
    <n v="7.0000000000000007E-2"/>
    <d v="1900-01-01T02:50:00"/>
    <n v="2012"/>
  </r>
  <r>
    <s v="301-350"/>
    <x v="197"/>
    <x v="9"/>
    <n v="38.799999999999997"/>
    <n v="13.9"/>
    <n v="27.2"/>
    <x v="381"/>
    <n v="84.4"/>
    <s v="-"/>
    <n v="47508"/>
    <n v="15.9"/>
    <n v="0.05"/>
    <d v="1899-12-31T17:59:00"/>
    <n v="2012"/>
  </r>
  <r>
    <s v="350-400"/>
    <x v="353"/>
    <x v="1"/>
    <n v="16.2"/>
    <n v="84.5"/>
    <n v="19.899999999999999"/>
    <x v="382"/>
    <n v="26.8"/>
    <s v="-"/>
    <m/>
    <m/>
    <m/>
    <m/>
    <n v="2012"/>
  </r>
  <r>
    <s v="350-400"/>
    <x v="354"/>
    <x v="0"/>
    <n v="33.700000000000003"/>
    <n v="22.5"/>
    <n v="18.7"/>
    <x v="383"/>
    <n v="47.3"/>
    <s v="-"/>
    <n v="22386"/>
    <n v="17.600000000000001"/>
    <n v="0.04"/>
    <d v="1900-01-01T03:49:00"/>
    <n v="2012"/>
  </r>
  <r>
    <s v="350-400"/>
    <x v="355"/>
    <x v="0"/>
    <n v="20.8"/>
    <n v="28.5"/>
    <n v="17"/>
    <x v="384"/>
    <n v="30.8"/>
    <s v="-"/>
    <n v="19198"/>
    <n v="17.100000000000001"/>
    <n v="0.08"/>
    <d v="1899-12-31T22:54:00"/>
    <n v="2012"/>
  </r>
  <r>
    <s v="350-400"/>
    <x v="356"/>
    <x v="8"/>
    <n v="17.100000000000001"/>
    <n v="91.4"/>
    <n v="12.3"/>
    <x v="385"/>
    <n v="31.3"/>
    <s v="-"/>
    <n v="30333"/>
    <n v="17.100000000000001"/>
    <n v="0.38"/>
    <d v="1900-01-01T05:47:00"/>
    <n v="2012"/>
  </r>
  <r>
    <s v="350-400"/>
    <x v="357"/>
    <x v="8"/>
    <n v="17.7"/>
    <n v="56.3"/>
    <n v="16.8"/>
    <x v="386"/>
    <n v="27.9"/>
    <s v="-"/>
    <n v="32713"/>
    <n v="30.4"/>
    <n v="0.17"/>
    <d v="1900-01-01T12:40:00"/>
    <n v="2012"/>
  </r>
  <r>
    <s v="350-400"/>
    <x v="358"/>
    <x v="8"/>
    <n v="18.2"/>
    <n v="59.9"/>
    <n v="19.100000000000001"/>
    <x v="387"/>
    <n v="36.200000000000003"/>
    <s v="-"/>
    <n v="15655"/>
    <n v="22.6"/>
    <n v="0.15"/>
    <d v="1900-01-01T15:37:00"/>
    <n v="2012"/>
  </r>
  <r>
    <s v="350-400"/>
    <x v="359"/>
    <x v="0"/>
    <n v="19.600000000000001"/>
    <n v="27.9"/>
    <n v="20.2"/>
    <x v="388"/>
    <n v="39.1"/>
    <s v="-"/>
    <n v="28534"/>
    <n v="20.399999999999999"/>
    <n v="0.05"/>
    <d v="1900-01-01T11:41:00"/>
    <n v="2012"/>
  </r>
  <r>
    <s v="350-400"/>
    <x v="360"/>
    <x v="8"/>
    <n v="15.7"/>
    <n v="79"/>
    <n v="16.2"/>
    <x v="387"/>
    <n v="30.7"/>
    <s v="-"/>
    <n v="30251"/>
    <n v="22"/>
    <n v="0.21"/>
    <m/>
    <n v="2012"/>
  </r>
  <r>
    <s v="350-400"/>
    <x v="361"/>
    <x v="9"/>
    <n v="29"/>
    <n v="21"/>
    <n v="12.5"/>
    <x v="389"/>
    <n v="97.2"/>
    <s v="-"/>
    <n v="31658"/>
    <n v="10.8"/>
    <n v="7.0000000000000007E-2"/>
    <s v="29 : 71"/>
    <n v="2012"/>
  </r>
  <r>
    <s v="350-400"/>
    <x v="362"/>
    <x v="1"/>
    <n v="21.5"/>
    <n v="82.6"/>
    <n v="16.2"/>
    <x v="278"/>
    <n v="41.1"/>
    <s v="-"/>
    <n v="8773"/>
    <n v="17.8"/>
    <n v="0.43"/>
    <d v="1899-12-31T17:59:00"/>
    <n v="2012"/>
  </r>
  <r>
    <s v="350-400"/>
    <x v="363"/>
    <x v="5"/>
    <n v="27.7"/>
    <n v="18.8"/>
    <n v="16.3"/>
    <x v="390"/>
    <n v="39.4"/>
    <s v="-"/>
    <n v="14686"/>
    <n v="8.1999999999999993"/>
    <n v="0.05"/>
    <s v="36 : 64"/>
    <n v="2012"/>
  </r>
  <r>
    <s v="350-400"/>
    <x v="364"/>
    <x v="0"/>
    <n v="20.9"/>
    <n v="23.6"/>
    <n v="13.8"/>
    <x v="363"/>
    <n v="36"/>
    <s v="-"/>
    <n v="21379"/>
    <n v="15.1"/>
    <n v="0.1"/>
    <d v="1900-01-01T02:50:00"/>
    <n v="2012"/>
  </r>
  <r>
    <s v="350-400"/>
    <x v="365"/>
    <x v="5"/>
    <n v="28.3"/>
    <n v="18.100000000000001"/>
    <n v="15.5"/>
    <x v="379"/>
    <n v="33.5"/>
    <s v="-"/>
    <n v="15885"/>
    <n v="8.4"/>
    <n v="0.06"/>
    <s v="33 : 67"/>
    <n v="2012"/>
  </r>
  <r>
    <s v="350-400"/>
    <x v="366"/>
    <x v="6"/>
    <n v="37.1"/>
    <n v="31.4"/>
    <n v="17.899999999999999"/>
    <x v="391"/>
    <n v="79.900000000000006"/>
    <s v="-"/>
    <n v="24356"/>
    <n v="17.399999999999999"/>
    <n v="0.14000000000000001"/>
    <m/>
    <n v="2012"/>
  </r>
  <r>
    <s v="350-400"/>
    <x v="367"/>
    <x v="8"/>
    <n v="19"/>
    <n v="71.3"/>
    <n v="19.5"/>
    <x v="392"/>
    <n v="28.9"/>
    <s v="-"/>
    <n v="22037"/>
    <n v="29"/>
    <n v="0.27"/>
    <d v="1900-01-01T15:37:00"/>
    <n v="2012"/>
  </r>
  <r>
    <s v="350-400"/>
    <x v="368"/>
    <x v="12"/>
    <n v="28.2"/>
    <n v="51.4"/>
    <n v="15.9"/>
    <x v="393"/>
    <n v="38.9"/>
    <s v="-"/>
    <n v="22401"/>
    <n v="62.7"/>
    <n v="0.12"/>
    <d v="1899-12-31T17:59:00"/>
    <n v="2012"/>
  </r>
  <r>
    <s v="350-400"/>
    <x v="369"/>
    <x v="1"/>
    <n v="12.3"/>
    <n v="52.6"/>
    <n v="9.3000000000000007"/>
    <x v="242"/>
    <n v="26.9"/>
    <s v="-"/>
    <n v="18513"/>
    <n v="19.8"/>
    <n v="0.13"/>
    <d v="1900-01-01T04:48:00"/>
    <n v="2012"/>
  </r>
  <r>
    <s v="350-400"/>
    <x v="370"/>
    <x v="1"/>
    <n v="27.9"/>
    <n v="66.7"/>
    <n v="25.7"/>
    <x v="394"/>
    <n v="39.4"/>
    <s v="-"/>
    <n v="13951"/>
    <n v="15.9"/>
    <n v="0.22"/>
    <s v="38 : 62"/>
    <n v="2012"/>
  </r>
  <r>
    <s v="350-400"/>
    <x v="371"/>
    <x v="37"/>
    <n v="29.9"/>
    <n v="45"/>
    <n v="14.7"/>
    <x v="395"/>
    <n v="29"/>
    <s v="-"/>
    <n v="27402"/>
    <n v="7.5"/>
    <n v="0.03"/>
    <d v="1900-01-01T15:37:00"/>
    <n v="2012"/>
  </r>
  <r>
    <s v="350-400"/>
    <x v="372"/>
    <x v="23"/>
    <n v="17.399999999999999"/>
    <n v="77.8"/>
    <n v="17.2"/>
    <x v="396"/>
    <s v="-"/>
    <s v="-"/>
    <n v="19101"/>
    <n v="16.8"/>
    <n v="0.15"/>
    <d v="1900-01-01T14:38:00"/>
    <n v="2012"/>
  </r>
  <r>
    <s v="350-400"/>
    <x v="373"/>
    <x v="0"/>
    <n v="21.2"/>
    <n v="32.299999999999997"/>
    <n v="13.8"/>
    <x v="397"/>
    <n v="41.9"/>
    <s v="-"/>
    <m/>
    <m/>
    <m/>
    <m/>
    <n v="2012"/>
  </r>
  <r>
    <s v="350-400"/>
    <x v="374"/>
    <x v="15"/>
    <n v="24.7"/>
    <n v="22.2"/>
    <n v="21.4"/>
    <x v="348"/>
    <n v="78.599999999999994"/>
    <s v="-"/>
    <n v="10915"/>
    <n v="9.8000000000000007"/>
    <n v="0.06"/>
    <s v="31 : 69"/>
    <n v="2012"/>
  </r>
  <r>
    <s v="350-400"/>
    <x v="375"/>
    <x v="15"/>
    <n v="12.5"/>
    <n v="14.3"/>
    <n v="19.7"/>
    <x v="354"/>
    <n v="68"/>
    <s v="-"/>
    <n v="8240"/>
    <n v="20.9"/>
    <n v="0.05"/>
    <s v="30 : 70"/>
    <n v="2012"/>
  </r>
  <r>
    <s v="350-400"/>
    <x v="376"/>
    <x v="13"/>
    <n v="17.899999999999999"/>
    <n v="72.599999999999994"/>
    <n v="12.2"/>
    <x v="398"/>
    <n v="32.700000000000003"/>
    <s v="-"/>
    <n v="14067"/>
    <n v="26.8"/>
    <n v="0.14000000000000001"/>
    <d v="1900-01-01T08:44:00"/>
    <n v="2012"/>
  </r>
  <r>
    <s v="350-400"/>
    <x v="377"/>
    <x v="13"/>
    <n v="22.9"/>
    <n v="74.8"/>
    <n v="18.600000000000001"/>
    <x v="399"/>
    <n v="27.1"/>
    <s v="-"/>
    <n v="7653"/>
    <n v="28"/>
    <n v="0.11"/>
    <d v="1900-01-01T07:45:00"/>
    <n v="2012"/>
  </r>
  <r>
    <s v="350-400"/>
    <x v="378"/>
    <x v="0"/>
    <n v="17.100000000000001"/>
    <n v="41.3"/>
    <n v="14.5"/>
    <x v="400"/>
    <n v="37.5"/>
    <s v="-"/>
    <n v="10646"/>
    <n v="26.2"/>
    <n v="0.17"/>
    <s v="25 : 75"/>
    <n v="2012"/>
  </r>
  <r>
    <s v="350-400"/>
    <x v="379"/>
    <x v="36"/>
    <n v="18"/>
    <n v="48.3"/>
    <n v="10.9"/>
    <x v="401"/>
    <n v="38.299999999999997"/>
    <s v="-"/>
    <n v="18867"/>
    <n v="17.899999999999999"/>
    <n v="7.0000000000000007E-2"/>
    <d v="1900-01-01T01:51:00"/>
    <n v="2012"/>
  </r>
  <r>
    <s v="350-400"/>
    <x v="380"/>
    <x v="0"/>
    <n v="17.100000000000001"/>
    <n v="27.3"/>
    <n v="12.5"/>
    <x v="402"/>
    <s v="-"/>
    <s v="-"/>
    <m/>
    <m/>
    <m/>
    <m/>
    <n v="2012"/>
  </r>
  <r>
    <s v="350-400"/>
    <x v="381"/>
    <x v="22"/>
    <n v="23"/>
    <n v="42"/>
    <n v="12.5"/>
    <x v="403"/>
    <n v="44.6"/>
    <s v="-"/>
    <n v="22893"/>
    <n v="11.7"/>
    <n v="0.28000000000000003"/>
    <n v="0.56111111111111112"/>
    <n v="2012"/>
  </r>
  <r>
    <s v="350-400"/>
    <x v="382"/>
    <x v="28"/>
    <n v="19.3"/>
    <n v="32.4"/>
    <n v="12.1"/>
    <x v="404"/>
    <n v="67.599999999999994"/>
    <s v="-"/>
    <n v="27709"/>
    <n v="19.600000000000001"/>
    <n v="0.16"/>
    <s v="29 : 71"/>
    <n v="2012"/>
  </r>
  <r>
    <s v="350-400"/>
    <x v="383"/>
    <x v="22"/>
    <n v="19.600000000000001"/>
    <n v="23.6"/>
    <n v="9.8000000000000007"/>
    <x v="405"/>
    <n v="36.6"/>
    <s v="-"/>
    <n v="33172"/>
    <n v="13.6"/>
    <n v="7.0000000000000007E-2"/>
    <s v="36 : 64"/>
    <n v="2012"/>
  </r>
  <r>
    <s v="350-400"/>
    <x v="384"/>
    <x v="38"/>
    <n v="17.100000000000001"/>
    <n v="45.5"/>
    <n v="16.3"/>
    <x v="406"/>
    <n v="29.7"/>
    <s v="-"/>
    <n v="25075"/>
    <n v="15.3"/>
    <n v="7.0000000000000007E-2"/>
    <m/>
    <n v="2012"/>
  </r>
  <r>
    <s v="350-400"/>
    <x v="385"/>
    <x v="29"/>
    <n v="37.6"/>
    <n v="38.1"/>
    <n v="19.7"/>
    <x v="407"/>
    <n v="26"/>
    <s v="-"/>
    <n v="20836"/>
    <n v="5.2"/>
    <n v="7.0000000000000007E-2"/>
    <d v="1900-01-01T12:40:00"/>
    <n v="2012"/>
  </r>
  <r>
    <s v="350-400"/>
    <x v="386"/>
    <x v="1"/>
    <n v="17.600000000000001"/>
    <n v="63.3"/>
    <n v="18.100000000000001"/>
    <x v="408"/>
    <n v="28.8"/>
    <s v="-"/>
    <n v="12801"/>
    <n v="17.100000000000001"/>
    <n v="0.2"/>
    <d v="1900-01-01T01:51:00"/>
    <n v="2012"/>
  </r>
  <r>
    <s v="350-400"/>
    <x v="387"/>
    <x v="8"/>
    <n v="15.5"/>
    <n v="64.599999999999994"/>
    <n v="11.3"/>
    <x v="409"/>
    <n v="40.299999999999997"/>
    <s v="-"/>
    <n v="20314"/>
    <n v="36.5"/>
    <n v="0.33"/>
    <d v="1899-12-31T20:56:00"/>
    <n v="2012"/>
  </r>
  <r>
    <s v="350-400"/>
    <x v="388"/>
    <x v="5"/>
    <n v="26.5"/>
    <n v="18"/>
    <n v="15.8"/>
    <x v="393"/>
    <n v="41.5"/>
    <s v="-"/>
    <n v="5865"/>
    <n v="14.4"/>
    <n v="0.05"/>
    <s v="27 : 73"/>
    <n v="2012"/>
  </r>
  <r>
    <s v="350-400"/>
    <x v="389"/>
    <x v="28"/>
    <n v="23.1"/>
    <n v="30.5"/>
    <n v="17.399999999999999"/>
    <x v="337"/>
    <n v="30.6"/>
    <s v="-"/>
    <n v="51560"/>
    <n v="65.099999999999994"/>
    <n v="0.02"/>
    <d v="1900-01-01T17:35:00"/>
    <n v="2012"/>
  </r>
  <r>
    <s v="350-400"/>
    <x v="390"/>
    <x v="36"/>
    <n v="20.6"/>
    <n v="55.8"/>
    <n v="11.6"/>
    <x v="410"/>
    <n v="29.4"/>
    <s v="-"/>
    <n v="22795"/>
    <n v="19"/>
    <n v="0.11"/>
    <d v="1900-01-01T07:45:00"/>
    <n v="2012"/>
  </r>
  <r>
    <s v="350-400"/>
    <x v="391"/>
    <x v="0"/>
    <n v="29.4"/>
    <n v="27.4"/>
    <n v="16.2"/>
    <x v="411"/>
    <n v="25.5"/>
    <s v="-"/>
    <n v="11641"/>
    <n v="21.5"/>
    <n v="0.06"/>
    <d v="1899-12-31T23:53:00"/>
    <n v="2012"/>
  </r>
  <r>
    <s v="350-400"/>
    <x v="392"/>
    <x v="1"/>
    <n v="15.6"/>
    <n v="82.5"/>
    <n v="18.5"/>
    <x v="364"/>
    <n v="26.5"/>
    <s v="-"/>
    <n v="17638"/>
    <n v="14.4"/>
    <n v="0.27"/>
    <d v="1900-01-01T05:47:00"/>
    <n v="2012"/>
  </r>
  <r>
    <s v="350-400"/>
    <x v="393"/>
    <x v="10"/>
    <n v="13.4"/>
    <n v="59.9"/>
    <n v="11.8"/>
    <x v="412"/>
    <n v="24.2"/>
    <s v="-"/>
    <n v="23026"/>
    <n v="23.4"/>
    <n v="0.22"/>
    <d v="1900-01-01T12:40:00"/>
    <n v="2012"/>
  </r>
  <r>
    <s v="350-400"/>
    <x v="394"/>
    <x v="28"/>
    <n v="26.5"/>
    <n v="24.4"/>
    <n v="19.100000000000001"/>
    <x v="413"/>
    <n v="73.099999999999994"/>
    <s v="-"/>
    <n v="19959"/>
    <n v="58.4"/>
    <n v="0.01"/>
    <d v="1900-01-01T16:36:00"/>
    <n v="2012"/>
  </r>
  <r>
    <s v="350-400"/>
    <x v="395"/>
    <x v="8"/>
    <n v="20.6"/>
    <n v="81.8"/>
    <n v="18"/>
    <x v="362"/>
    <n v="87.7"/>
    <s v="-"/>
    <n v="18971"/>
    <n v="26.2"/>
    <n v="0.32"/>
    <d v="1900-01-01T11:41:00"/>
    <n v="2012"/>
  </r>
  <r>
    <s v="350-400"/>
    <x v="396"/>
    <x v="1"/>
    <n v="24.4"/>
    <n v="63"/>
    <n v="17.7"/>
    <x v="365"/>
    <n v="33.1"/>
    <s v="-"/>
    <n v="15705"/>
    <n v="20.2"/>
    <n v="0.2"/>
    <d v="1900-01-01T02:50:00"/>
    <n v="2012"/>
  </r>
  <r>
    <s v="350-400"/>
    <x v="397"/>
    <x v="39"/>
    <n v="17.8"/>
    <n v="42"/>
    <n v="17.8"/>
    <x v="388"/>
    <n v="26.3"/>
    <s v="-"/>
    <n v="10269"/>
    <n v="13"/>
    <n v="0.03"/>
    <d v="1900-01-01T18:34:00"/>
    <n v="2012"/>
  </r>
  <r>
    <s v="350-400"/>
    <x v="398"/>
    <x v="14"/>
    <n v="20.399999999999999"/>
    <n v="41.4"/>
    <n v="21.5"/>
    <x v="414"/>
    <n v="32.299999999999997"/>
    <s v="-"/>
    <n v="12326"/>
    <n v="14.6"/>
    <n v="0.05"/>
    <d v="1900-01-01T13:39:00"/>
    <n v="2012"/>
  </r>
  <r>
    <s v="350-400"/>
    <x v="399"/>
    <x v="0"/>
    <n v="18.399999999999999"/>
    <n v="21.8"/>
    <n v="20.9"/>
    <x v="341"/>
    <n v="29.8"/>
    <s v="-"/>
    <m/>
    <m/>
    <m/>
    <m/>
    <n v="2012"/>
  </r>
  <r>
    <s v="350-400"/>
    <x v="400"/>
    <x v="22"/>
    <n v="14.5"/>
    <n v="28.8"/>
    <n v="9.3000000000000007"/>
    <x v="415"/>
    <n v="42.9"/>
    <s v="-"/>
    <n v="31046"/>
    <n v="11.8"/>
    <n v="0.05"/>
    <d v="1900-01-01T07:45:00"/>
    <n v="2012"/>
  </r>
  <r>
    <s v="350-400"/>
    <x v="401"/>
    <x v="5"/>
    <n v="25.4"/>
    <n v="27.1"/>
    <n v="17.3"/>
    <x v="416"/>
    <n v="27.3"/>
    <s v="-"/>
    <n v="52316"/>
    <n v="16.899999999999999"/>
    <n v="0.08"/>
    <s v="35 : 65"/>
    <n v="2012"/>
  </r>
  <r>
    <s v="350-400"/>
    <x v="402"/>
    <x v="9"/>
    <n v="31.3"/>
    <n v="21.7"/>
    <n v="12.9"/>
    <x v="417"/>
    <n v="66.7"/>
    <s v="-"/>
    <n v="46227"/>
    <n v="14.4"/>
    <n v="7.0000000000000007E-2"/>
    <m/>
    <n v="2012"/>
  </r>
  <r>
    <s v="350-400"/>
    <x v="403"/>
    <x v="15"/>
    <n v="10.8"/>
    <n v="12.8"/>
    <n v="9.6"/>
    <x v="151"/>
    <n v="29.2"/>
    <s v="-"/>
    <n v="8663"/>
    <n v="20.6"/>
    <n v="0.04"/>
    <d v="1899-12-31T19:57:00"/>
    <n v="2012"/>
  </r>
  <r>
    <n v="1"/>
    <x v="1"/>
    <x v="0"/>
    <n v="96.3"/>
    <n v="59.8"/>
    <n v="99.4"/>
    <x v="418"/>
    <n v="95.6"/>
    <n v="95.5"/>
    <n v="2243"/>
    <n v="6.9"/>
    <n v="0.27"/>
    <s v="33 : 67"/>
    <n v="2013"/>
  </r>
  <r>
    <n v="2"/>
    <x v="3"/>
    <x v="0"/>
    <n v="95"/>
    <n v="56.6"/>
    <n v="98.8"/>
    <x v="419"/>
    <n v="62.4"/>
    <n v="93.7"/>
    <n v="15596"/>
    <n v="7.8"/>
    <n v="0.22"/>
    <d v="1899-12-31T18:58:00"/>
    <n v="2013"/>
  </r>
  <r>
    <n v="2"/>
    <x v="6"/>
    <x v="1"/>
    <n v="89.7"/>
    <n v="88.7"/>
    <n v="98.1"/>
    <x v="66"/>
    <n v="79.8"/>
    <n v="93.7"/>
    <n v="19919"/>
    <n v="11.6"/>
    <n v="0.34"/>
    <d v="1899-12-31T22:54:00"/>
    <n v="2013"/>
  </r>
  <r>
    <n v="4"/>
    <x v="0"/>
    <x v="0"/>
    <n v="94.9"/>
    <n v="63.7"/>
    <n v="98.6"/>
    <x v="2"/>
    <n v="39.9"/>
    <n v="93.6"/>
    <n v="20152"/>
    <n v="8.9"/>
    <n v="0.25"/>
    <m/>
    <n v="2013"/>
  </r>
  <r>
    <n v="5"/>
    <x v="2"/>
    <x v="0"/>
    <n v="92.9"/>
    <n v="81.599999999999994"/>
    <n v="89.2"/>
    <x v="1"/>
    <n v="92.9"/>
    <n v="93.1"/>
    <n v="11074"/>
    <n v="9"/>
    <n v="0.33"/>
    <s v="37 : 63"/>
    <n v="2013"/>
  </r>
  <r>
    <n v="6"/>
    <x v="4"/>
    <x v="0"/>
    <n v="89.5"/>
    <n v="54.5"/>
    <n v="99.4"/>
    <x v="125"/>
    <n v="79.5"/>
    <n v="92.7"/>
    <n v="7929"/>
    <n v="8.4"/>
    <n v="0.27"/>
    <d v="1899-12-31T21:55:00"/>
    <n v="2013"/>
  </r>
  <r>
    <n v="7"/>
    <x v="5"/>
    <x v="1"/>
    <n v="91.2"/>
    <n v="83.6"/>
    <n v="95.6"/>
    <x v="217"/>
    <n v="59.1"/>
    <n v="92.6"/>
    <n v="18812"/>
    <n v="11.8"/>
    <n v="0.34"/>
    <d v="1899-12-31T22:54:00"/>
    <n v="2013"/>
  </r>
  <r>
    <n v="8"/>
    <x v="8"/>
    <x v="1"/>
    <n v="88"/>
    <n v="91.4"/>
    <n v="90.9"/>
    <x v="420"/>
    <n v="87.5"/>
    <n v="90.6"/>
    <n v="15060"/>
    <n v="11.7"/>
    <n v="0.51"/>
    <s v="37 : 63"/>
    <n v="2013"/>
  </r>
  <r>
    <n v="9"/>
    <x v="7"/>
    <x v="0"/>
    <n v="85.1"/>
    <n v="49.7"/>
    <n v="99.3"/>
    <x v="419"/>
    <n v="65.400000000000006"/>
    <n v="90.5"/>
    <n v="36186"/>
    <n v="16.399999999999999"/>
    <n v="0.15"/>
    <d v="1900-01-01T02:50:00"/>
    <n v="2013"/>
  </r>
  <r>
    <n v="10"/>
    <x v="11"/>
    <x v="0"/>
    <n v="89.6"/>
    <n v="55.3"/>
    <n v="92.9"/>
    <x v="421"/>
    <s v="-"/>
    <n v="90.4"/>
    <n v="14221"/>
    <n v="6.9"/>
    <n v="0.21"/>
    <d v="1899-12-31T18:58:00"/>
    <n v="2013"/>
  </r>
  <r>
    <n v="11"/>
    <x v="9"/>
    <x v="0"/>
    <n v="93.2"/>
    <n v="54.7"/>
    <n v="92.5"/>
    <x v="422"/>
    <n v="38.200000000000003"/>
    <n v="89.2"/>
    <n v="11751"/>
    <n v="4.4000000000000004"/>
    <n v="0.2"/>
    <d v="1900-01-01T02:50:00"/>
    <n v="2013"/>
  </r>
  <r>
    <n v="12"/>
    <x v="14"/>
    <x v="2"/>
    <n v="82.5"/>
    <n v="95.7"/>
    <n v="92.7"/>
    <x v="423"/>
    <s v="-"/>
    <n v="87.8"/>
    <n v="18178"/>
    <n v="14.7"/>
    <n v="0.37"/>
    <s v="31 : 69"/>
    <n v="2013"/>
  </r>
  <r>
    <n v="13"/>
    <x v="10"/>
    <x v="0"/>
    <n v="87.3"/>
    <n v="42.3"/>
    <n v="93.8"/>
    <x v="20"/>
    <s v="-"/>
    <n v="87.7"/>
    <n v="38206"/>
    <n v="10.3"/>
    <n v="0.15"/>
    <d v="1900-01-01T04:48:00"/>
    <n v="2013"/>
  </r>
  <r>
    <n v="14"/>
    <x v="17"/>
    <x v="0"/>
    <n v="89.7"/>
    <n v="66.099999999999994"/>
    <n v="82"/>
    <x v="18"/>
    <s v="-"/>
    <n v="87"/>
    <n v="25055"/>
    <n v="5.9"/>
    <n v="0.28000000000000003"/>
    <m/>
    <n v="2013"/>
  </r>
  <r>
    <n v="15"/>
    <x v="18"/>
    <x v="0"/>
    <n v="90"/>
    <n v="38.1"/>
    <n v="89.4"/>
    <x v="217"/>
    <n v="43.7"/>
    <n v="86.6"/>
    <n v="20376"/>
    <n v="6.5"/>
    <n v="0.2"/>
    <d v="1900-01-01T03:49:00"/>
    <n v="2013"/>
  </r>
  <r>
    <n v="16"/>
    <x v="12"/>
    <x v="0"/>
    <n v="81.8"/>
    <n v="57.3"/>
    <n v="85.5"/>
    <x v="21"/>
    <n v="100"/>
    <n v="85.6"/>
    <n v="15128"/>
    <n v="3.6"/>
    <n v="0.23"/>
    <d v="1900-01-01T02:50:00"/>
    <n v="2013"/>
  </r>
  <r>
    <n v="17"/>
    <x v="21"/>
    <x v="1"/>
    <n v="83.5"/>
    <n v="89"/>
    <n v="88.8"/>
    <x v="35"/>
    <n v="45.1"/>
    <n v="85.5"/>
    <n v="26607"/>
    <n v="10.7"/>
    <n v="0.46"/>
    <d v="1900-01-01T08:44:00"/>
    <n v="2013"/>
  </r>
  <r>
    <n v="18"/>
    <x v="13"/>
    <x v="0"/>
    <n v="77"/>
    <n v="53.8"/>
    <n v="92.1"/>
    <x v="424"/>
    <n v="39.5"/>
    <n v="83.3"/>
    <n v="21424"/>
    <n v="10.199999999999999"/>
    <n v="0.19"/>
    <d v="1900-01-01T00:52:00"/>
    <n v="2013"/>
  </r>
  <r>
    <n v="19"/>
    <x v="24"/>
    <x v="0"/>
    <n v="77.599999999999994"/>
    <n v="33.799999999999997"/>
    <n v="87.3"/>
    <x v="36"/>
    <n v="64.400000000000006"/>
    <n v="83.1"/>
    <n v="18334"/>
    <n v="13.8"/>
    <n v="0.15"/>
    <d v="1900-01-01T00:52:00"/>
    <n v="2013"/>
  </r>
  <r>
    <n v="20"/>
    <x v="15"/>
    <x v="0"/>
    <n v="76.099999999999994"/>
    <n v="47.6"/>
    <n v="91.4"/>
    <x v="43"/>
    <n v="53.9"/>
    <n v="82.6"/>
    <n v="41786"/>
    <n v="9"/>
    <n v="0.16"/>
    <d v="1900-01-01T00:52:00"/>
    <n v="2013"/>
  </r>
  <r>
    <n v="21"/>
    <x v="16"/>
    <x v="3"/>
    <n v="79.599999999999994"/>
    <n v="65.099999999999994"/>
    <n v="89.4"/>
    <x v="255"/>
    <n v="42.9"/>
    <n v="82.2"/>
    <n v="66198"/>
    <n v="19.5"/>
    <n v="0.15"/>
    <m/>
    <n v="2013"/>
  </r>
  <r>
    <n v="22"/>
    <x v="19"/>
    <x v="0"/>
    <n v="71.8"/>
    <n v="51.4"/>
    <n v="87"/>
    <x v="425"/>
    <n v="55.9"/>
    <n v="81.5"/>
    <n v="11885"/>
    <n v="13.1"/>
    <n v="0.35"/>
    <s v="39 : 61"/>
    <n v="2013"/>
  </r>
  <r>
    <n v="23"/>
    <x v="23"/>
    <x v="0"/>
    <n v="72.3"/>
    <n v="45.8"/>
    <n v="81.5"/>
    <x v="426"/>
    <n v="100"/>
    <n v="81.2"/>
    <n v="15172"/>
    <n v="4.8"/>
    <n v="0.17"/>
    <d v="1900-01-01T01:51:00"/>
    <n v="2013"/>
  </r>
  <r>
    <n v="24"/>
    <x v="22"/>
    <x v="0"/>
    <n v="74.7"/>
    <n v="39.1"/>
    <n v="81.3"/>
    <x v="426"/>
    <n v="41.3"/>
    <n v="79.900000000000006"/>
    <n v="44020"/>
    <n v="11.8"/>
    <n v="0.13"/>
    <d v="1900-01-01T05:47:00"/>
    <n v="2013"/>
  </r>
  <r>
    <n v="25"/>
    <x v="26"/>
    <x v="0"/>
    <n v="70.2"/>
    <n v="66.3"/>
    <n v="79.5"/>
    <x v="427"/>
    <n v="74.900000000000006"/>
    <n v="78.8"/>
    <n v="19967"/>
    <n v="20.100000000000001"/>
    <n v="0.26"/>
    <s v="31 : 69"/>
    <n v="2013"/>
  </r>
  <r>
    <n v="25"/>
    <x v="201"/>
    <x v="0"/>
    <n v="75.5"/>
    <n v="42.1"/>
    <n v="80.7"/>
    <x v="74"/>
    <n v="57.9"/>
    <n v="78.8"/>
    <n v="49427"/>
    <n v="17.399999999999999"/>
    <n v="0.09"/>
    <d v="1900-01-01T03:49:00"/>
    <n v="2013"/>
  </r>
  <r>
    <n v="27"/>
    <x v="25"/>
    <x v="5"/>
    <n v="87.9"/>
    <n v="27.6"/>
    <n v="89.9"/>
    <x v="428"/>
    <n v="59"/>
    <n v="78.3"/>
    <n v="26199"/>
    <n v="5.7"/>
    <n v="0.1"/>
    <m/>
    <n v="2013"/>
  </r>
  <r>
    <n v="28"/>
    <x v="35"/>
    <x v="8"/>
    <n v="68.400000000000006"/>
    <n v="77.2"/>
    <n v="82.5"/>
    <x v="248"/>
    <n v="67.599999999999994"/>
    <n v="77.900000000000006"/>
    <n v="40128"/>
    <n v="23.7"/>
    <n v="0.35"/>
    <d v="1900-01-01T07:45:00"/>
    <n v="2013"/>
  </r>
  <r>
    <n v="29"/>
    <x v="33"/>
    <x v="7"/>
    <n v="74.400000000000006"/>
    <n v="92.3"/>
    <n v="87.2"/>
    <x v="58"/>
    <n v="77.400000000000006"/>
    <n v="77.5"/>
    <n v="31592"/>
    <n v="15.5"/>
    <n v="0.34"/>
    <d v="1900-01-01T01:51:00"/>
    <n v="2013"/>
  </r>
  <r>
    <n v="30"/>
    <x v="29"/>
    <x v="3"/>
    <n v="69.099999999999994"/>
    <n v="82.1"/>
    <n v="80.400000000000006"/>
    <x v="429"/>
    <n v="42.4"/>
    <n v="77.3"/>
    <n v="50152"/>
    <n v="17.600000000000001"/>
    <n v="0.25"/>
    <d v="1900-01-01T06:46:00"/>
    <n v="2013"/>
  </r>
  <r>
    <n v="31"/>
    <x v="200"/>
    <x v="0"/>
    <n v="76.099999999999994"/>
    <n v="29.8"/>
    <n v="80.099999999999994"/>
    <x v="430"/>
    <n v="54.8"/>
    <n v="76.900000000000006"/>
    <n v="39655"/>
    <n v="10.8"/>
    <n v="0.11"/>
    <d v="1900-01-01T03:49:00"/>
    <n v="2013"/>
  </r>
  <r>
    <n v="32"/>
    <x v="39"/>
    <x v="1"/>
    <n v="68.400000000000006"/>
    <n v="78.900000000000006"/>
    <n v="71.3"/>
    <x v="27"/>
    <n v="43.8"/>
    <n v="76.099999999999994"/>
    <n v="25774"/>
    <n v="14.1"/>
    <n v="0.36"/>
    <d v="1900-01-01T10:42:00"/>
    <n v="2013"/>
  </r>
  <r>
    <n v="33"/>
    <x v="32"/>
    <x v="0"/>
    <n v="74.2"/>
    <n v="36"/>
    <n v="84.9"/>
    <x v="258"/>
    <s v="-"/>
    <n v="75.8"/>
    <n v="42727"/>
    <n v="18.7"/>
    <n v="0.2"/>
    <d v="1899-12-31T23:53:00"/>
    <n v="2013"/>
  </r>
  <r>
    <n v="34"/>
    <x v="34"/>
    <x v="3"/>
    <n v="74.400000000000006"/>
    <n v="75.900000000000006"/>
    <n v="80.400000000000006"/>
    <x v="431"/>
    <n v="40.299999999999997"/>
    <n v="75.7"/>
    <n v="31326"/>
    <n v="13.7"/>
    <n v="0.23"/>
    <d v="1900-01-01T08:44:00"/>
    <n v="2013"/>
  </r>
  <r>
    <n v="35"/>
    <x v="28"/>
    <x v="0"/>
    <n v="56.1"/>
    <n v="58.3"/>
    <n v="73.5"/>
    <x v="174"/>
    <n v="100"/>
    <n v="75.599999999999994"/>
    <n v="22020"/>
    <n v="27.3"/>
    <n v="0.11"/>
    <d v="1900-01-01T04:48:00"/>
    <n v="2013"/>
  </r>
  <r>
    <n v="35"/>
    <x v="20"/>
    <x v="4"/>
    <n v="78.400000000000006"/>
    <n v="81.7"/>
    <n v="85.9"/>
    <x v="238"/>
    <n v="62.5"/>
    <n v="75.599999999999994"/>
    <n v="19835"/>
    <n v="17.600000000000001"/>
    <n v="0.38"/>
    <d v="1900-01-01T05:47:00"/>
    <n v="2013"/>
  </r>
  <r>
    <n v="37"/>
    <x v="42"/>
    <x v="8"/>
    <n v="68.599999999999994"/>
    <n v="90"/>
    <n v="83.5"/>
    <x v="100"/>
    <n v="39.6"/>
    <n v="75.400000000000006"/>
    <n v="14604"/>
    <n v="19.2"/>
    <n v="0.35"/>
    <d v="1900-01-01T04:48:00"/>
    <n v="2013"/>
  </r>
  <r>
    <n v="38"/>
    <x v="31"/>
    <x v="0"/>
    <n v="63.4"/>
    <n v="34.200000000000003"/>
    <n v="79"/>
    <x v="217"/>
    <n v="43.9"/>
    <n v="75.2"/>
    <n v="27233"/>
    <n v="6.5"/>
    <n v="0.11"/>
    <d v="1900-01-01T00:52:00"/>
    <n v="2013"/>
  </r>
  <r>
    <n v="39"/>
    <x v="85"/>
    <x v="1"/>
    <n v="70.8"/>
    <n v="87.2"/>
    <n v="80.8"/>
    <x v="432"/>
    <n v="42.9"/>
    <n v="73.099999999999994"/>
    <m/>
    <m/>
    <m/>
    <m/>
    <n v="2013"/>
  </r>
  <r>
    <n v="40"/>
    <x v="47"/>
    <x v="2"/>
    <n v="62.4"/>
    <n v="98.8"/>
    <n v="57"/>
    <x v="433"/>
    <n v="49.8"/>
    <n v="73"/>
    <n v="9666"/>
    <n v="10.5"/>
    <n v="0.54"/>
    <s v="27 : 73"/>
    <n v="2013"/>
  </r>
  <r>
    <n v="41"/>
    <x v="59"/>
    <x v="0"/>
    <n v="73.8"/>
    <n v="38.700000000000003"/>
    <n v="67.400000000000006"/>
    <x v="434"/>
    <n v="29.5"/>
    <n v="72.8"/>
    <n v="42056"/>
    <n v="6.8"/>
    <n v="0.19"/>
    <d v="1900-01-01T07:45:00"/>
    <n v="2013"/>
  </r>
  <r>
    <n v="42"/>
    <x v="43"/>
    <x v="11"/>
    <n v="66.3"/>
    <n v="64.5"/>
    <n v="75.7"/>
    <x v="435"/>
    <n v="71.400000000000006"/>
    <n v="72.400000000000006"/>
    <n v="7774"/>
    <n v="11.5"/>
    <n v="0.22"/>
    <d v="1900-01-01T22:30:00"/>
    <n v="2013"/>
  </r>
  <r>
    <n v="42"/>
    <x v="30"/>
    <x v="0"/>
    <n v="70.400000000000006"/>
    <n v="32.9"/>
    <n v="69.3"/>
    <x v="436"/>
    <n v="40"/>
    <n v="72.400000000000006"/>
    <n v="26518"/>
    <n v="7.3"/>
    <n v="0.08"/>
    <d v="1900-01-01T10:42:00"/>
    <n v="2013"/>
  </r>
  <r>
    <n v="44"/>
    <x v="53"/>
    <x v="0"/>
    <n v="67.900000000000006"/>
    <n v="51.7"/>
    <n v="71.599999999999994"/>
    <x v="437"/>
    <n v="52.5"/>
    <n v="71.8"/>
    <n v="35364"/>
    <n v="13.9"/>
    <n v="0.13"/>
    <d v="1900-01-01T06:46:00"/>
    <n v="2013"/>
  </r>
  <r>
    <n v="44"/>
    <x v="37"/>
    <x v="0"/>
    <n v="66"/>
    <n v="44.3"/>
    <n v="62.8"/>
    <x v="438"/>
    <s v="-"/>
    <n v="71.8"/>
    <n v="12528"/>
    <n v="5.7"/>
    <n v="0.17"/>
    <m/>
    <n v="2013"/>
  </r>
  <r>
    <n v="46"/>
    <x v="36"/>
    <x v="9"/>
    <n v="81.5"/>
    <n v="54.1"/>
    <n v="67.900000000000006"/>
    <x v="62"/>
    <n v="99.9"/>
    <n v="70.7"/>
    <n v="40148"/>
    <n v="8.3000000000000007"/>
    <n v="0.14000000000000001"/>
    <m/>
    <n v="2013"/>
  </r>
  <r>
    <n v="47"/>
    <x v="51"/>
    <x v="0"/>
    <n v="66.099999999999994"/>
    <n v="28.7"/>
    <n v="74"/>
    <x v="132"/>
    <s v="-"/>
    <n v="70.5"/>
    <n v="46825"/>
    <n v="18"/>
    <n v="0.13"/>
    <d v="1900-01-01T04:48:00"/>
    <n v="2013"/>
  </r>
  <r>
    <n v="48"/>
    <x v="61"/>
    <x v="12"/>
    <n v="65.400000000000006"/>
    <n v="54.7"/>
    <n v="66.5"/>
    <x v="206"/>
    <n v="42"/>
    <n v="70.400000000000006"/>
    <n v="35691"/>
    <n v="15.5"/>
    <n v="0.13"/>
    <d v="1900-01-01T14:38:00"/>
    <n v="2013"/>
  </r>
  <r>
    <n v="49"/>
    <x v="86"/>
    <x v="1"/>
    <n v="65.900000000000006"/>
    <n v="77.900000000000006"/>
    <n v="67.7"/>
    <x v="313"/>
    <n v="43.2"/>
    <n v="70.099999999999994"/>
    <n v="34938"/>
    <n v="15.3"/>
    <n v="0.34"/>
    <d v="1900-01-01T04:48:00"/>
    <n v="2013"/>
  </r>
  <r>
    <n v="50"/>
    <x v="27"/>
    <x v="6"/>
    <n v="63.9"/>
    <n v="28.8"/>
    <n v="63.9"/>
    <x v="430"/>
    <n v="100"/>
    <n v="69.400000000000006"/>
    <n v="3055"/>
    <n v="10.1"/>
    <n v="0.04"/>
    <n v="0.88888888888888884"/>
    <n v="2013"/>
  </r>
  <r>
    <n v="51"/>
    <x v="54"/>
    <x v="0"/>
    <n v="63.7"/>
    <n v="36.9"/>
    <n v="60.3"/>
    <x v="222"/>
    <n v="29.9"/>
    <n v="68.900000000000006"/>
    <n v="8653"/>
    <n v="10.1"/>
    <n v="0.19"/>
    <m/>
    <n v="2013"/>
  </r>
  <r>
    <n v="52"/>
    <x v="57"/>
    <x v="9"/>
    <n v="74.5"/>
    <n v="37.200000000000003"/>
    <n v="76.400000000000006"/>
    <x v="332"/>
    <n v="99.2"/>
    <n v="67.099999999999994"/>
    <n v="39763"/>
    <n v="13.7"/>
    <n v="0.1"/>
    <s v="32 : 68"/>
    <n v="2013"/>
  </r>
  <r>
    <n v="53"/>
    <x v="65"/>
    <x v="0"/>
    <n v="66.7"/>
    <n v="46.3"/>
    <n v="60.9"/>
    <x v="205"/>
    <n v="49.5"/>
    <n v="67"/>
    <n v="51462"/>
    <n v="13.4"/>
    <n v="0.12"/>
    <d v="1900-01-01T01:51:00"/>
    <n v="2013"/>
  </r>
  <r>
    <n v="54"/>
    <x v="58"/>
    <x v="0"/>
    <n v="65.400000000000006"/>
    <n v="39.200000000000003"/>
    <n v="50.9"/>
    <x v="439"/>
    <n v="30.6"/>
    <n v="66.8"/>
    <n v="24789"/>
    <n v="8.6"/>
    <n v="0.17"/>
    <d v="1900-01-01T10:42:00"/>
    <n v="2013"/>
  </r>
  <r>
    <n v="54"/>
    <x v="56"/>
    <x v="5"/>
    <n v="77.099999999999994"/>
    <n v="26.3"/>
    <n v="74.8"/>
    <x v="227"/>
    <n v="76.400000000000006"/>
    <n v="66.8"/>
    <n v="22809"/>
    <n v="5.6"/>
    <n v="7.0000000000000007E-2"/>
    <m/>
    <n v="2013"/>
  </r>
  <r>
    <n v="56"/>
    <x v="73"/>
    <x v="0"/>
    <n v="68.400000000000006"/>
    <n v="43.4"/>
    <n v="57.1"/>
    <x v="71"/>
    <n v="33.5"/>
    <n v="66.3"/>
    <n v="36534"/>
    <n v="12.9"/>
    <n v="0.2"/>
    <d v="1900-01-01T04:48:00"/>
    <n v="2013"/>
  </r>
  <r>
    <n v="57"/>
    <x v="76"/>
    <x v="1"/>
    <n v="53.5"/>
    <n v="86"/>
    <n v="59.3"/>
    <x v="92"/>
    <n v="42.4"/>
    <n v="66.2"/>
    <n v="21394"/>
    <n v="11.4"/>
    <n v="0.37"/>
    <d v="1900-01-01T13:39:00"/>
    <n v="2013"/>
  </r>
  <r>
    <n v="58"/>
    <x v="118"/>
    <x v="19"/>
    <n v="59.7"/>
    <n v="56.6"/>
    <n v="71"/>
    <x v="58"/>
    <n v="99.7"/>
    <n v="66.099999999999994"/>
    <n v="42503"/>
    <n v="41.9"/>
    <n v="0.18"/>
    <d v="1900-01-01T06:46:00"/>
    <n v="2013"/>
  </r>
  <r>
    <n v="59"/>
    <x v="109"/>
    <x v="6"/>
    <n v="76.7"/>
    <n v="27"/>
    <n v="81.400000000000006"/>
    <x v="299"/>
    <n v="81.7"/>
    <n v="65.900000000000006"/>
    <n v="26389"/>
    <n v="13.9"/>
    <n v="0.1"/>
    <m/>
    <n v="2013"/>
  </r>
  <r>
    <n v="59"/>
    <x v="41"/>
    <x v="10"/>
    <n v="61.6"/>
    <n v="67.3"/>
    <n v="46.9"/>
    <x v="427"/>
    <n v="47.2"/>
    <n v="65.900000000000006"/>
    <n v="2400"/>
    <n v="7.9"/>
    <n v="0.2"/>
    <d v="1899-12-31T22:54:00"/>
    <n v="2013"/>
  </r>
  <r>
    <n v="61"/>
    <x v="108"/>
    <x v="0"/>
    <n v="55"/>
    <n v="34.9"/>
    <n v="69.2"/>
    <x v="440"/>
    <n v="59.7"/>
    <n v="65.8"/>
    <n v="44501"/>
    <n v="12.4"/>
    <n v="0.12"/>
    <d v="1899-12-31T22:54:00"/>
    <n v="2013"/>
  </r>
  <r>
    <n v="62"/>
    <x v="70"/>
    <x v="8"/>
    <n v="59.5"/>
    <n v="83"/>
    <n v="70.099999999999994"/>
    <x v="441"/>
    <n v="69.2"/>
    <n v="65.7"/>
    <n v="41868"/>
    <n v="20.2"/>
    <n v="0.28000000000000003"/>
    <d v="1900-01-01T09:43:00"/>
    <n v="2013"/>
  </r>
  <r>
    <n v="62"/>
    <x v="38"/>
    <x v="10"/>
    <n v="56.5"/>
    <n v="83"/>
    <n v="54.7"/>
    <x v="189"/>
    <n v="75.8"/>
    <n v="65.7"/>
    <n v="2429"/>
    <n v="4.8"/>
    <n v="0.3"/>
    <n v="0.80694444444444446"/>
    <n v="2013"/>
  </r>
  <r>
    <n v="64"/>
    <x v="125"/>
    <x v="18"/>
    <n v="54"/>
    <n v="54.8"/>
    <n v="67.099999999999994"/>
    <x v="203"/>
    <n v="46.1"/>
    <n v="65.099999999999994"/>
    <n v="21222"/>
    <n v="17.100000000000001"/>
    <n v="0.1"/>
    <d v="1900-01-01T11:41:00"/>
    <n v="2013"/>
  </r>
  <r>
    <n v="65"/>
    <x v="40"/>
    <x v="4"/>
    <n v="56.9"/>
    <n v="78.099999999999994"/>
    <n v="64.599999999999994"/>
    <x v="442"/>
    <n v="55.6"/>
    <n v="64.400000000000006"/>
    <n v="11385"/>
    <n v="23.8"/>
    <n v="0.36"/>
    <m/>
    <n v="2013"/>
  </r>
  <r>
    <n v="65"/>
    <x v="80"/>
    <x v="8"/>
    <n v="54.4"/>
    <n v="77.8"/>
    <n v="66.099999999999994"/>
    <x v="443"/>
    <n v="64"/>
    <n v="64.400000000000006"/>
    <n v="34718"/>
    <n v="32.700000000000003"/>
    <n v="0.27"/>
    <d v="1900-01-01T05:47:00"/>
    <n v="2013"/>
  </r>
  <r>
    <n v="67"/>
    <x v="142"/>
    <x v="18"/>
    <n v="48"/>
    <n v="47.3"/>
    <n v="64.7"/>
    <x v="444"/>
    <n v="82.6"/>
    <n v="64.099999999999994"/>
    <n v="30779"/>
    <n v="15.4"/>
    <n v="7.0000000000000007E-2"/>
    <d v="1900-01-01T11:41:00"/>
    <n v="2013"/>
  </r>
  <r>
    <n v="68"/>
    <x v="78"/>
    <x v="6"/>
    <n v="69.900000000000006"/>
    <n v="31.1"/>
    <n v="68.900000000000006"/>
    <x v="115"/>
    <n v="100"/>
    <n v="64"/>
    <n v="9027"/>
    <n v="10"/>
    <n v="0.09"/>
    <n v="0.88888888888888884"/>
    <n v="2013"/>
  </r>
  <r>
    <n v="69"/>
    <x v="105"/>
    <x v="0"/>
    <n v="59.8"/>
    <n v="54.8"/>
    <n v="71.900000000000006"/>
    <x v="98"/>
    <s v="-"/>
    <n v="63.8"/>
    <n v="39256"/>
    <n v="18.100000000000001"/>
    <n v="0.22"/>
    <d v="1899-12-31T18:58:00"/>
    <n v="2013"/>
  </r>
  <r>
    <n v="70"/>
    <x v="44"/>
    <x v="12"/>
    <n v="50"/>
    <n v="51"/>
    <n v="52.5"/>
    <x v="39"/>
    <n v="34.4"/>
    <n v="63.2"/>
    <n v="25581"/>
    <n v="25.6"/>
    <n v="0.12"/>
    <d v="1900-01-01T03:49:00"/>
    <n v="2013"/>
  </r>
  <r>
    <n v="70"/>
    <x v="143"/>
    <x v="18"/>
    <n v="54.9"/>
    <n v="79.2"/>
    <n v="53.7"/>
    <x v="445"/>
    <n v="100"/>
    <n v="63.2"/>
    <n v="9248"/>
    <n v="17"/>
    <n v="0.21"/>
    <d v="1900-01-01T08:44:00"/>
    <n v="2013"/>
  </r>
  <r>
    <n v="72"/>
    <x v="158"/>
    <x v="18"/>
    <n v="44.5"/>
    <n v="62.8"/>
    <n v="64.099999999999994"/>
    <x v="198"/>
    <n v="62"/>
    <n v="62.9"/>
    <n v="20580"/>
    <n v="18.899999999999999"/>
    <n v="0.18"/>
    <d v="1900-01-01T00:52:00"/>
    <n v="2013"/>
  </r>
  <r>
    <n v="72"/>
    <x v="55"/>
    <x v="0"/>
    <n v="57.1"/>
    <n v="31.7"/>
    <n v="62.6"/>
    <x v="54"/>
    <n v="52.8"/>
    <n v="62.9"/>
    <n v="56959"/>
    <n v="13"/>
    <n v="0.11"/>
    <d v="1900-01-01T01:51:00"/>
    <n v="2013"/>
  </r>
  <r>
    <n v="74"/>
    <x v="67"/>
    <x v="1"/>
    <n v="50.1"/>
    <n v="71.900000000000006"/>
    <n v="51.7"/>
    <x v="192"/>
    <n v="38.700000000000003"/>
    <n v="62.5"/>
    <n v="17906"/>
    <n v="14"/>
    <n v="0.25"/>
    <d v="1900-01-01T05:47:00"/>
    <n v="2013"/>
  </r>
  <r>
    <n v="75"/>
    <x v="46"/>
    <x v="0"/>
    <n v="49.5"/>
    <n v="59"/>
    <n v="39.299999999999997"/>
    <x v="171"/>
    <n v="36.5"/>
    <n v="62"/>
    <n v="6333"/>
    <n v="9"/>
    <n v="0.26"/>
    <d v="1899-12-31T20:56:00"/>
    <n v="2013"/>
  </r>
  <r>
    <n v="76"/>
    <x v="63"/>
    <x v="0"/>
    <n v="54.6"/>
    <n v="29.4"/>
    <n v="55.1"/>
    <x v="182"/>
    <n v="39.299999999999997"/>
    <n v="61.7"/>
    <n v="26485"/>
    <n v="5.8"/>
    <n v="0.1"/>
    <d v="1900-01-01T03:49:00"/>
    <n v="2013"/>
  </r>
  <r>
    <n v="77"/>
    <x v="150"/>
    <x v="18"/>
    <n v="59.9"/>
    <n v="67.7"/>
    <n v="75.099999999999994"/>
    <x v="446"/>
    <n v="99.9"/>
    <n v="61.6"/>
    <n v="15920"/>
    <n v="19.399999999999999"/>
    <n v="0.25"/>
    <s v="26 : 74"/>
    <n v="2013"/>
  </r>
  <r>
    <n v="78"/>
    <x v="82"/>
    <x v="12"/>
    <n v="61.4"/>
    <n v="61.3"/>
    <n v="49"/>
    <x v="447"/>
    <n v="40.700000000000003"/>
    <n v="61.4"/>
    <n v="28881"/>
    <n v="24.5"/>
    <n v="0.17"/>
    <d v="1900-01-01T07:45:00"/>
    <n v="2013"/>
  </r>
  <r>
    <n v="79"/>
    <x v="60"/>
    <x v="0"/>
    <n v="56.7"/>
    <n v="36.6"/>
    <n v="44.4"/>
    <x v="212"/>
    <n v="38.299999999999997"/>
    <n v="61.3"/>
    <n v="12338"/>
    <n v="4.5"/>
    <n v="0.18"/>
    <d v="1900-01-01T08:44:00"/>
    <n v="2013"/>
  </r>
  <r>
    <n v="80"/>
    <x v="84"/>
    <x v="1"/>
    <n v="42.3"/>
    <n v="77.7"/>
    <n v="44.5"/>
    <x v="448"/>
    <n v="34.299999999999997"/>
    <n v="60.7"/>
    <n v="15489"/>
    <n v="15.7"/>
    <n v="0.24"/>
    <d v="1900-01-01T06:46:00"/>
    <n v="2013"/>
  </r>
  <r>
    <n v="81"/>
    <x v="139"/>
    <x v="10"/>
    <n v="59.2"/>
    <n v="64.400000000000006"/>
    <n v="43.5"/>
    <x v="19"/>
    <n v="28.6"/>
    <n v="60.5"/>
    <n v="27862"/>
    <n v="8.6999999999999993"/>
    <n v="0.18"/>
    <d v="1900-01-01T00:52:00"/>
    <n v="2013"/>
  </r>
  <r>
    <n v="82"/>
    <x v="88"/>
    <x v="11"/>
    <n v="43.6"/>
    <n v="64.400000000000006"/>
    <n v="61.3"/>
    <x v="185"/>
    <n v="34.200000000000003"/>
    <n v="60.3"/>
    <n v="28251"/>
    <n v="11.5"/>
    <n v="0.15"/>
    <m/>
    <n v="2013"/>
  </r>
  <r>
    <n v="83"/>
    <x v="164"/>
    <x v="18"/>
    <n v="45.6"/>
    <n v="57"/>
    <n v="61.3"/>
    <x v="223"/>
    <n v="49"/>
    <n v="60.1"/>
    <n v="24570"/>
    <n v="14.4"/>
    <n v="0.11"/>
    <d v="1900-01-01T05:47:00"/>
    <n v="2013"/>
  </r>
  <r>
    <n v="84"/>
    <x v="137"/>
    <x v="3"/>
    <n v="54"/>
    <n v="74.599999999999994"/>
    <n v="57.9"/>
    <x v="449"/>
    <n v="95"/>
    <n v="59.8"/>
    <n v="38264"/>
    <n v="20.3"/>
    <n v="0.25"/>
    <d v="1900-01-01T09:43:00"/>
    <n v="2013"/>
  </r>
  <r>
    <n v="85"/>
    <x v="153"/>
    <x v="8"/>
    <n v="52.6"/>
    <n v="84.8"/>
    <n v="63.8"/>
    <x v="450"/>
    <n v="50.5"/>
    <n v="59.6"/>
    <n v="38309"/>
    <n v="25.9"/>
    <n v="0.33"/>
    <d v="1899-12-31T23:53:00"/>
    <n v="2013"/>
  </r>
  <r>
    <n v="86"/>
    <x v="173"/>
    <x v="7"/>
    <n v="45.7"/>
    <n v="90.5"/>
    <n v="66.900000000000006"/>
    <x v="451"/>
    <n v="99.5"/>
    <n v="59.4"/>
    <n v="25028"/>
    <n v="16.2"/>
    <n v="0.33"/>
    <d v="1900-01-01T00:52:00"/>
    <n v="2013"/>
  </r>
  <r>
    <n v="87"/>
    <x v="52"/>
    <x v="0"/>
    <n v="52.6"/>
    <n v="39.6"/>
    <n v="36.4"/>
    <x v="422"/>
    <n v="39.4"/>
    <n v="59.1"/>
    <n v="10410"/>
    <n v="10"/>
    <n v="0.14000000000000001"/>
    <d v="1900-01-01T06:46:00"/>
    <n v="2013"/>
  </r>
  <r>
    <n v="88"/>
    <x v="92"/>
    <x v="3"/>
    <n v="42.3"/>
    <n v="66.900000000000006"/>
    <n v="47.9"/>
    <x v="452"/>
    <n v="98"/>
    <n v="59"/>
    <n v="23823"/>
    <n v="19.3"/>
    <n v="0.15"/>
    <d v="1900-01-01T05:47:00"/>
    <n v="2013"/>
  </r>
  <r>
    <n v="89"/>
    <x v="169"/>
    <x v="18"/>
    <n v="43.8"/>
    <n v="49.8"/>
    <n v="61"/>
    <x v="243"/>
    <n v="85.2"/>
    <n v="58.8"/>
    <n v="24556"/>
    <n v="25.6"/>
    <n v="0.12"/>
    <d v="1900-01-01T04:48:00"/>
    <n v="2013"/>
  </r>
  <r>
    <n v="89"/>
    <x v="90"/>
    <x v="2"/>
    <n v="50"/>
    <n v="84.1"/>
    <n v="41.6"/>
    <x v="453"/>
    <n v="38.299999999999997"/>
    <n v="58.8"/>
    <n v="26583"/>
    <n v="6.5"/>
    <n v="0.19"/>
    <d v="1900-01-01T09:43:00"/>
    <n v="2013"/>
  </r>
  <r>
    <n v="91"/>
    <x v="66"/>
    <x v="0"/>
    <n v="42.3"/>
    <n v="34.700000000000003"/>
    <n v="44.4"/>
    <x v="454"/>
    <s v="-"/>
    <n v="58.7"/>
    <n v="29325"/>
    <n v="16.100000000000001"/>
    <n v="0.08"/>
    <d v="1899-12-31T21:55:00"/>
    <n v="2013"/>
  </r>
  <r>
    <n v="92"/>
    <x v="404"/>
    <x v="10"/>
    <n v="48"/>
    <n v="63.9"/>
    <n v="45.9"/>
    <x v="53"/>
    <n v="28.4"/>
    <n v="58.6"/>
    <n v="27603"/>
    <n v="15"/>
    <n v="0.17"/>
    <m/>
    <n v="2013"/>
  </r>
  <r>
    <n v="93"/>
    <x v="123"/>
    <x v="19"/>
    <n v="46.4"/>
    <n v="49.1"/>
    <n v="56.7"/>
    <x v="428"/>
    <n v="95.9"/>
    <n v="58.4"/>
    <n v="32166"/>
    <n v="34.1"/>
    <n v="0.09"/>
    <d v="1900-01-01T09:43:00"/>
    <n v="2013"/>
  </r>
  <r>
    <n v="94"/>
    <x v="121"/>
    <x v="0"/>
    <n v="51.8"/>
    <n v="36.799999999999997"/>
    <n v="56.8"/>
    <x v="445"/>
    <n v="32.6"/>
    <n v="58.3"/>
    <n v="44750"/>
    <n v="15.7"/>
    <n v="0.15"/>
    <d v="1900-01-01T03:49:00"/>
    <n v="2013"/>
  </r>
  <r>
    <n v="94"/>
    <x v="62"/>
    <x v="0"/>
    <n v="48.3"/>
    <n v="41.6"/>
    <n v="39.6"/>
    <x v="180"/>
    <n v="29.8"/>
    <n v="58.3"/>
    <n v="11829"/>
    <n v="13.8"/>
    <n v="0.1"/>
    <d v="1899-12-31T20:56:00"/>
    <n v="2013"/>
  </r>
  <r>
    <n v="96"/>
    <x v="48"/>
    <x v="0"/>
    <n v="44"/>
    <n v="35.200000000000003"/>
    <n v="47.2"/>
    <x v="427"/>
    <n v="42.1"/>
    <n v="58.2"/>
    <n v="26614"/>
    <n v="16.100000000000001"/>
    <n v="0.16"/>
    <d v="1900-01-01T04:48:00"/>
    <n v="2013"/>
  </r>
  <r>
    <n v="97"/>
    <x v="97"/>
    <x v="0"/>
    <n v="44.9"/>
    <n v="40.4"/>
    <n v="51.4"/>
    <x v="47"/>
    <n v="32.1"/>
    <n v="57.9"/>
    <n v="31331"/>
    <n v="8.4"/>
    <n v="0.09"/>
    <d v="1900-01-01T00:52:00"/>
    <n v="2013"/>
  </r>
  <r>
    <n v="98"/>
    <x v="95"/>
    <x v="0"/>
    <n v="47"/>
    <n v="31.3"/>
    <n v="53.7"/>
    <x v="313"/>
    <n v="83.9"/>
    <n v="57.7"/>
    <n v="36429"/>
    <n v="12.7"/>
    <n v="0.08"/>
    <d v="1900-01-01T04:48:00"/>
    <n v="2013"/>
  </r>
  <r>
    <n v="99"/>
    <x v="177"/>
    <x v="12"/>
    <n v="55.4"/>
    <n v="57.5"/>
    <n v="58.7"/>
    <x v="455"/>
    <s v="-"/>
    <n v="57.5"/>
    <n v="29987"/>
    <n v="52.5"/>
    <n v="0.16"/>
    <m/>
    <n v="2013"/>
  </r>
  <r>
    <n v="99"/>
    <x v="178"/>
    <x v="8"/>
    <n v="47.8"/>
    <n v="66.400000000000006"/>
    <n v="60.6"/>
    <x v="449"/>
    <n v="70"/>
    <n v="57.5"/>
    <n v="50882"/>
    <n v="40.5"/>
    <n v="0.36"/>
    <d v="1900-01-01T08:44:00"/>
    <n v="2013"/>
  </r>
  <r>
    <n v="99"/>
    <x v="104"/>
    <x v="0"/>
    <n v="50.9"/>
    <n v="27.9"/>
    <n v="61.3"/>
    <x v="147"/>
    <n v="35.799999999999997"/>
    <n v="57.5"/>
    <n v="37032"/>
    <n v="17.3"/>
    <n v="0.08"/>
    <d v="1900-01-01T03:49:00"/>
    <n v="2013"/>
  </r>
  <r>
    <n v="102"/>
    <x v="202"/>
    <x v="0"/>
    <n v="46"/>
    <n v="45.9"/>
    <n v="37.799999999999997"/>
    <x v="10"/>
    <n v="39.6"/>
    <n v="57.2"/>
    <n v="9390"/>
    <n v="4.5"/>
    <n v="0.26"/>
    <d v="1900-01-01T01:51:00"/>
    <n v="2013"/>
  </r>
  <r>
    <n v="103"/>
    <x v="81"/>
    <x v="1"/>
    <n v="41.9"/>
    <n v="71.900000000000006"/>
    <n v="43.9"/>
    <x v="40"/>
    <n v="38.4"/>
    <n v="57.1"/>
    <m/>
    <m/>
    <m/>
    <m/>
    <n v="2013"/>
  </r>
  <r>
    <n v="104"/>
    <x v="64"/>
    <x v="0"/>
    <n v="56.5"/>
    <n v="34.200000000000003"/>
    <n v="42"/>
    <x v="456"/>
    <s v="-"/>
    <n v="56.9"/>
    <n v="9259"/>
    <n v="6.4"/>
    <n v="0.17"/>
    <d v="1900-01-01T00:52:00"/>
    <n v="2013"/>
  </r>
  <r>
    <n v="105"/>
    <x v="100"/>
    <x v="12"/>
    <n v="51.2"/>
    <n v="61.5"/>
    <n v="42.4"/>
    <x v="457"/>
    <n v="49.7"/>
    <n v="56.8"/>
    <n v="35565"/>
    <n v="31.5"/>
    <n v="0.2"/>
    <s v="33 : 67"/>
    <n v="2013"/>
  </r>
  <r>
    <n v="106"/>
    <x v="147"/>
    <x v="11"/>
    <n v="48.6"/>
    <n v="56.3"/>
    <n v="63.9"/>
    <x v="134"/>
    <n v="44.1"/>
    <n v="56.6"/>
    <n v="25266"/>
    <n v="18.2"/>
    <n v="0.12"/>
    <d v="1900-01-01T09:43:00"/>
    <n v="2013"/>
  </r>
  <r>
    <n v="106"/>
    <x v="50"/>
    <x v="0"/>
    <n v="51.5"/>
    <n v="27.5"/>
    <n v="40.9"/>
    <x v="26"/>
    <n v="53"/>
    <n v="56.6"/>
    <n v="12161"/>
    <n v="3.6"/>
    <n v="0.1"/>
    <d v="1900-01-01T04:48:00"/>
    <n v="2013"/>
  </r>
  <r>
    <n v="108"/>
    <x v="102"/>
    <x v="1"/>
    <n v="43.2"/>
    <n v="86.3"/>
    <n v="43.8"/>
    <x v="458"/>
    <n v="38.9"/>
    <n v="56.5"/>
    <n v="8338"/>
    <n v="12.7"/>
    <n v="0.47"/>
    <d v="1900-01-01T08:44:00"/>
    <n v="2013"/>
  </r>
  <r>
    <n v="109"/>
    <x v="101"/>
    <x v="14"/>
    <n v="42.8"/>
    <n v="48.3"/>
    <n v="53"/>
    <x v="49"/>
    <n v="31.1"/>
    <n v="56.4"/>
    <n v="23505"/>
    <n v="15.1"/>
    <n v="0.06"/>
    <d v="1900-01-01T18:34:00"/>
    <n v="2013"/>
  </r>
  <r>
    <n v="110"/>
    <x v="75"/>
    <x v="13"/>
    <n v="41.9"/>
    <n v="84.5"/>
    <n v="33.5"/>
    <x v="11"/>
    <n v="32.799999999999997"/>
    <n v="56.2"/>
    <n v="15521"/>
    <n v="18"/>
    <n v="0.25"/>
    <d v="1900-01-01T09:43:00"/>
    <n v="2013"/>
  </r>
  <r>
    <n v="110"/>
    <x v="136"/>
    <x v="1"/>
    <n v="49.5"/>
    <n v="68.099999999999994"/>
    <n v="46.2"/>
    <x v="204"/>
    <n v="41.5"/>
    <n v="56.2"/>
    <n v="23311"/>
    <n v="15.5"/>
    <n v="0.31"/>
    <d v="1900-01-01T02:50:00"/>
    <n v="2013"/>
  </r>
  <r>
    <n v="110"/>
    <x v="79"/>
    <x v="1"/>
    <n v="34.9"/>
    <n v="76.7"/>
    <n v="39.5"/>
    <x v="459"/>
    <n v="32.1"/>
    <n v="56.2"/>
    <n v="12001"/>
    <n v="17.399999999999999"/>
    <n v="0.35"/>
    <d v="1900-01-01T06:46:00"/>
    <n v="2013"/>
  </r>
  <r>
    <n v="113"/>
    <x v="107"/>
    <x v="16"/>
    <n v="34.700000000000003"/>
    <n v="75.099999999999994"/>
    <n v="45.5"/>
    <x v="84"/>
    <n v="87.3"/>
    <n v="55.8"/>
    <n v="20040"/>
    <n v="12.1"/>
    <n v="0.18"/>
    <d v="1900-01-01T05:47:00"/>
    <n v="2013"/>
  </r>
  <r>
    <n v="114"/>
    <x v="113"/>
    <x v="18"/>
    <n v="44.1"/>
    <n v="69.8"/>
    <n v="51.8"/>
    <x v="460"/>
    <n v="100"/>
    <n v="55.6"/>
    <n v="8176"/>
    <n v="16"/>
    <n v="0.14000000000000001"/>
    <n v="0.84791666666666676"/>
    <n v="2013"/>
  </r>
  <r>
    <n v="115"/>
    <x v="224"/>
    <x v="18"/>
    <n v="39.700000000000003"/>
    <n v="85.2"/>
    <n v="53.2"/>
    <x v="461"/>
    <n v="99.1"/>
    <n v="55.5"/>
    <n v="15626"/>
    <n v="18.899999999999999"/>
    <n v="0.48"/>
    <d v="1900-01-01T08:44:00"/>
    <n v="2013"/>
  </r>
  <r>
    <n v="116"/>
    <x v="166"/>
    <x v="20"/>
    <n v="35.700000000000003"/>
    <n v="66.400000000000006"/>
    <n v="54.6"/>
    <x v="243"/>
    <n v="69.7"/>
    <n v="55.3"/>
    <n v="23895"/>
    <n v="13.6"/>
    <n v="0.14000000000000001"/>
    <d v="1900-01-01T06:46:00"/>
    <n v="2013"/>
  </r>
  <r>
    <n v="117"/>
    <x v="128"/>
    <x v="11"/>
    <n v="31.3"/>
    <n v="52.2"/>
    <n v="43.8"/>
    <x v="420"/>
    <n v="32"/>
    <n v="55.2"/>
    <n v="31715"/>
    <n v="23.7"/>
    <n v="0.08"/>
    <d v="1900-01-01T14:38:00"/>
    <n v="2013"/>
  </r>
  <r>
    <n v="118"/>
    <x v="71"/>
    <x v="0"/>
    <n v="55.9"/>
    <n v="27.9"/>
    <n v="43"/>
    <x v="100"/>
    <n v="48.6"/>
    <n v="55"/>
    <n v="23845"/>
    <n v="10.199999999999999"/>
    <n v="0.12"/>
    <d v="1900-01-01T04:48:00"/>
    <n v="2013"/>
  </r>
  <r>
    <n v="119"/>
    <x v="87"/>
    <x v="1"/>
    <n v="30.5"/>
    <n v="92.5"/>
    <n v="27.7"/>
    <x v="462"/>
    <n v="31.9"/>
    <n v="54.9"/>
    <n v="8747"/>
    <n v="15.9"/>
    <n v="0.37"/>
    <d v="1900-01-01T09:43:00"/>
    <n v="2013"/>
  </r>
  <r>
    <n v="120"/>
    <x v="175"/>
    <x v="1"/>
    <n v="48.1"/>
    <n v="70.099999999999994"/>
    <n v="50.8"/>
    <x v="149"/>
    <n v="38.299999999999997"/>
    <n v="54.8"/>
    <n v="30144"/>
    <n v="15"/>
    <n v="0.27"/>
    <d v="1900-01-01T06:46:00"/>
    <n v="2013"/>
  </r>
  <r>
    <n v="121"/>
    <x v="126"/>
    <x v="3"/>
    <n v="50.9"/>
    <n v="67.599999999999994"/>
    <n v="53.9"/>
    <x v="266"/>
    <n v="50.6"/>
    <n v="54.7"/>
    <n v="36299"/>
    <n v="21.6"/>
    <n v="0.23"/>
    <d v="1900-01-01T07:45:00"/>
    <n v="2013"/>
  </r>
  <r>
    <n v="122"/>
    <x v="68"/>
    <x v="0"/>
    <n v="32.1"/>
    <n v="32.5"/>
    <n v="39.6"/>
    <x v="1"/>
    <s v="-"/>
    <n v="54.5"/>
    <n v="17404"/>
    <n v="22.7"/>
    <n v="0.01"/>
    <d v="1900-01-01T05:47:00"/>
    <n v="2013"/>
  </r>
  <r>
    <n v="122"/>
    <x v="205"/>
    <x v="0"/>
    <n v="52"/>
    <n v="31.2"/>
    <n v="62.9"/>
    <x v="463"/>
    <s v="-"/>
    <n v="54.5"/>
    <n v="50095"/>
    <n v="18.7"/>
    <n v="0.09"/>
    <d v="1900-01-01T06:46:00"/>
    <n v="2013"/>
  </r>
  <r>
    <n v="124"/>
    <x v="207"/>
    <x v="4"/>
    <n v="53.7"/>
    <n v="62.6"/>
    <n v="63.1"/>
    <x v="446"/>
    <n v="44.5"/>
    <n v="54.4"/>
    <n v="17916"/>
    <n v="10.199999999999999"/>
    <n v="0.22"/>
    <d v="1900-01-01T05:47:00"/>
    <n v="2013"/>
  </r>
  <r>
    <n v="124"/>
    <x v="98"/>
    <x v="0"/>
    <n v="47.5"/>
    <n v="31.5"/>
    <n v="35.9"/>
    <x v="464"/>
    <n v="38.6"/>
    <n v="54.4"/>
    <n v="6178"/>
    <n v="6.6"/>
    <n v="0.16"/>
    <d v="1899-12-31T23:53:00"/>
    <n v="2013"/>
  </r>
  <r>
    <n v="124"/>
    <x v="209"/>
    <x v="1"/>
    <n v="48.9"/>
    <n v="80.900000000000006"/>
    <n v="50.5"/>
    <x v="121"/>
    <n v="35.299999999999997"/>
    <n v="54.4"/>
    <n v="18529"/>
    <n v="16.600000000000001"/>
    <n v="0.37"/>
    <d v="1900-01-01T00:52:00"/>
    <n v="2013"/>
  </r>
  <r>
    <n v="127"/>
    <x v="210"/>
    <x v="18"/>
    <n v="35.700000000000003"/>
    <n v="53.4"/>
    <n v="54.3"/>
    <x v="465"/>
    <n v="41.7"/>
    <n v="54"/>
    <n v="17713"/>
    <n v="13"/>
    <n v="0.1"/>
    <d v="1900-01-01T10:42:00"/>
    <n v="2013"/>
  </r>
  <r>
    <n v="128"/>
    <x v="208"/>
    <x v="12"/>
    <n v="53.1"/>
    <n v="60.9"/>
    <n v="56.5"/>
    <x v="347"/>
    <n v="32.799999999999997"/>
    <n v="53.7"/>
    <n v="33062"/>
    <n v="39.299999999999997"/>
    <n v="0.2"/>
    <d v="1900-01-01T10:42:00"/>
    <n v="2013"/>
  </r>
  <r>
    <n v="128"/>
    <x v="112"/>
    <x v="5"/>
    <n v="58"/>
    <n v="29.6"/>
    <n v="56.1"/>
    <x v="152"/>
    <n v="65.3"/>
    <n v="53.7"/>
    <n v="9586"/>
    <n v="7.3"/>
    <n v="0.13"/>
    <n v="0.6020833333333333"/>
    <n v="2013"/>
  </r>
  <r>
    <n v="130"/>
    <x v="176"/>
    <x v="20"/>
    <n v="42.2"/>
    <n v="73.5"/>
    <n v="40.4"/>
    <x v="466"/>
    <n v="39.700000000000003"/>
    <n v="53.6"/>
    <n v="27545"/>
    <n v="4.0999999999999996"/>
    <n v="0.19"/>
    <d v="1900-01-01T19:33:00"/>
    <n v="2013"/>
  </r>
  <r>
    <n v="130"/>
    <x v="135"/>
    <x v="2"/>
    <n v="33"/>
    <n v="82.7"/>
    <n v="44.8"/>
    <x v="467"/>
    <n v="45.8"/>
    <n v="53.6"/>
    <n v="11964"/>
    <n v="13.1"/>
    <n v="0.22"/>
    <m/>
    <n v="2013"/>
  </r>
  <r>
    <n v="130"/>
    <x v="89"/>
    <x v="1"/>
    <n v="37.9"/>
    <n v="77.400000000000006"/>
    <n v="38.9"/>
    <x v="79"/>
    <n v="41.8"/>
    <n v="53.6"/>
    <n v="20925"/>
    <n v="13.5"/>
    <n v="0.28999999999999998"/>
    <d v="1900-01-01T05:47:00"/>
    <n v="2013"/>
  </r>
  <r>
    <n v="133"/>
    <x v="117"/>
    <x v="2"/>
    <n v="36.200000000000003"/>
    <n v="95.3"/>
    <n v="42.5"/>
    <x v="113"/>
    <n v="32.4"/>
    <n v="53.5"/>
    <n v="15668"/>
    <n v="15"/>
    <n v="0.39"/>
    <d v="1900-01-01T13:39:00"/>
    <n v="2013"/>
  </r>
  <r>
    <n v="134"/>
    <x v="155"/>
    <x v="0"/>
    <n v="48.3"/>
    <n v="36"/>
    <n v="44.2"/>
    <x v="249"/>
    <s v="-"/>
    <n v="53.2"/>
    <n v="62468"/>
    <n v="13.6"/>
    <n v="0.13"/>
    <d v="1900-01-01T05:47:00"/>
    <n v="2013"/>
  </r>
  <r>
    <n v="134"/>
    <x v="114"/>
    <x v="15"/>
    <n v="56.4"/>
    <n v="24.6"/>
    <n v="65.7"/>
    <x v="70"/>
    <n v="44"/>
    <n v="53.2"/>
    <n v="31891"/>
    <n v="11.9"/>
    <n v="7.0000000000000007E-2"/>
    <s v="39 : 61"/>
    <n v="2013"/>
  </r>
  <r>
    <n v="134"/>
    <x v="83"/>
    <x v="0"/>
    <n v="43.3"/>
    <n v="25.2"/>
    <n v="41.3"/>
    <x v="37"/>
    <n v="63.3"/>
    <n v="53.2"/>
    <n v="25674"/>
    <n v="16.899999999999999"/>
    <n v="0.09"/>
    <d v="1899-12-31T21:55:00"/>
    <n v="2013"/>
  </r>
  <r>
    <n v="137"/>
    <x v="204"/>
    <x v="26"/>
    <n v="48.8"/>
    <n v="50.3"/>
    <n v="55.8"/>
    <x v="468"/>
    <n v="33.6"/>
    <n v="53.1"/>
    <n v="17612"/>
    <n v="10.7"/>
    <n v="0.05"/>
    <d v="1900-01-01T07:45:00"/>
    <n v="2013"/>
  </r>
  <r>
    <n v="137"/>
    <x v="131"/>
    <x v="5"/>
    <n v="57.7"/>
    <n v="32"/>
    <n v="55.6"/>
    <x v="135"/>
    <n v="80.7"/>
    <n v="53.1"/>
    <n v="17200"/>
    <n v="5"/>
    <n v="7.0000000000000007E-2"/>
    <s v="25 : 75"/>
    <n v="2013"/>
  </r>
  <r>
    <n v="139"/>
    <x v="127"/>
    <x v="1"/>
    <n v="37.299999999999997"/>
    <n v="69.7"/>
    <n v="40.200000000000003"/>
    <x v="45"/>
    <n v="44.1"/>
    <n v="53"/>
    <n v="22616"/>
    <n v="16"/>
    <n v="0.28999999999999998"/>
    <d v="1900-01-01T09:43:00"/>
    <n v="2013"/>
  </r>
  <r>
    <n v="140"/>
    <x v="193"/>
    <x v="11"/>
    <n v="47.5"/>
    <n v="86.1"/>
    <n v="49.7"/>
    <x v="345"/>
    <n v="100"/>
    <n v="52.9"/>
    <n v="12062"/>
    <n v="14.6"/>
    <n v="0.21"/>
    <s v="30 : 70"/>
    <n v="2013"/>
  </r>
  <r>
    <n v="140"/>
    <x v="138"/>
    <x v="18"/>
    <n v="40.5"/>
    <n v="47.1"/>
    <n v="45.1"/>
    <x v="469"/>
    <n v="58.5"/>
    <n v="52.9"/>
    <n v="23280"/>
    <n v="16.3"/>
    <n v="0.06"/>
    <d v="1900-01-01T08:44:00"/>
    <n v="2013"/>
  </r>
  <r>
    <n v="142"/>
    <x v="96"/>
    <x v="2"/>
    <n v="37.1"/>
    <n v="89.8"/>
    <n v="23.2"/>
    <x v="470"/>
    <n v="64.2"/>
    <n v="52.8"/>
    <n v="12551"/>
    <n v="17.3"/>
    <n v="0.24"/>
    <d v="1900-01-01T06:46:00"/>
    <n v="2013"/>
  </r>
  <r>
    <n v="142"/>
    <x v="167"/>
    <x v="1"/>
    <n v="41.5"/>
    <n v="66.599999999999994"/>
    <n v="48.6"/>
    <x v="471"/>
    <n v="41.3"/>
    <n v="52.8"/>
    <n v="27703"/>
    <n v="14.7"/>
    <n v="0.21"/>
    <d v="1900-01-01T10:42:00"/>
    <n v="2013"/>
  </r>
  <r>
    <n v="144"/>
    <x v="132"/>
    <x v="12"/>
    <n v="48.3"/>
    <n v="54.9"/>
    <n v="33"/>
    <x v="472"/>
    <n v="81.099999999999994"/>
    <n v="52.3"/>
    <n v="26467"/>
    <n v="31.2"/>
    <n v="0.16"/>
    <d v="1900-01-01T04:48:00"/>
    <n v="2013"/>
  </r>
  <r>
    <n v="145"/>
    <x v="124"/>
    <x v="1"/>
    <n v="37.700000000000003"/>
    <n v="76.2"/>
    <n v="40.9"/>
    <x v="251"/>
    <n v="31.8"/>
    <n v="52.1"/>
    <n v="11512"/>
    <n v="14.9"/>
    <n v="0.33"/>
    <d v="1900-01-01T04:48:00"/>
    <n v="2013"/>
  </r>
  <r>
    <n v="145"/>
    <x v="120"/>
    <x v="1"/>
    <n v="33.1"/>
    <n v="87"/>
    <n v="30"/>
    <x v="192"/>
    <n v="42.7"/>
    <n v="52.1"/>
    <n v="14260"/>
    <n v="14"/>
    <n v="0.4"/>
    <d v="1900-01-01T04:48:00"/>
    <n v="2013"/>
  </r>
  <r>
    <n v="147"/>
    <x v="129"/>
    <x v="5"/>
    <n v="59.5"/>
    <n v="23.6"/>
    <n v="55.7"/>
    <x v="473"/>
    <n v="69.599999999999994"/>
    <n v="52"/>
    <n v="23144"/>
    <n v="7.8"/>
    <n v="0.09"/>
    <s v="31 : 69"/>
    <n v="2013"/>
  </r>
  <r>
    <n v="148"/>
    <x v="160"/>
    <x v="0"/>
    <n v="38.4"/>
    <n v="27.4"/>
    <n v="45.2"/>
    <x v="474"/>
    <n v="31.8"/>
    <n v="51.9"/>
    <n v="83236"/>
    <n v="29.9"/>
    <n v="0.09"/>
    <d v="1900-01-01T02:50:00"/>
    <n v="2013"/>
  </r>
  <r>
    <n v="149"/>
    <x v="122"/>
    <x v="20"/>
    <n v="37.9"/>
    <n v="77"/>
    <n v="30"/>
    <x v="313"/>
    <n v="98.7"/>
    <n v="51.7"/>
    <n v="9990"/>
    <n v="5"/>
    <n v="0.18"/>
    <s v="27 : 73"/>
    <n v="2013"/>
  </r>
  <r>
    <n v="150"/>
    <x v="161"/>
    <x v="0"/>
    <n v="34.5"/>
    <n v="52.4"/>
    <n v="33.200000000000003"/>
    <x v="201"/>
    <s v="-"/>
    <n v="51.6"/>
    <n v="13216"/>
    <n v="17.399999999999999"/>
    <n v="0.19"/>
    <d v="1900-01-01T06:46:00"/>
    <n v="2013"/>
  </r>
  <r>
    <n v="151"/>
    <x v="186"/>
    <x v="12"/>
    <n v="46.3"/>
    <n v="64.5"/>
    <n v="38.9"/>
    <x v="191"/>
    <n v="82.9"/>
    <n v="51.5"/>
    <n v="25294"/>
    <n v="24.6"/>
    <n v="0.16"/>
    <s v="26 : 74"/>
    <n v="2013"/>
  </r>
  <r>
    <n v="151"/>
    <x v="203"/>
    <x v="2"/>
    <n v="43"/>
    <n v="77.3"/>
    <n v="36"/>
    <x v="475"/>
    <n v="42"/>
    <n v="51.5"/>
    <n v="14708"/>
    <n v="22.5"/>
    <n v="0.14000000000000001"/>
    <d v="1900-01-01T06:46:00"/>
    <n v="2013"/>
  </r>
  <r>
    <n v="153"/>
    <x v="183"/>
    <x v="1"/>
    <n v="33.200000000000003"/>
    <n v="74.099999999999994"/>
    <n v="38.1"/>
    <x v="45"/>
    <n v="37.1"/>
    <n v="51.3"/>
    <n v="17755"/>
    <n v="18.8"/>
    <n v="0.28000000000000003"/>
    <d v="1900-01-01T06:46:00"/>
    <n v="2013"/>
  </r>
  <r>
    <n v="154"/>
    <x v="181"/>
    <x v="12"/>
    <n v="45.3"/>
    <n v="53.9"/>
    <n v="32.4"/>
    <x v="445"/>
    <n v="63.1"/>
    <n v="51.1"/>
    <n v="37917"/>
    <n v="27.6"/>
    <n v="0.16"/>
    <s v="31 : 69"/>
    <n v="2013"/>
  </r>
  <r>
    <n v="154"/>
    <x v="116"/>
    <x v="0"/>
    <n v="29.1"/>
    <n v="62.8"/>
    <n v="32.5"/>
    <x v="427"/>
    <n v="33.5"/>
    <n v="51.1"/>
    <n v="20626"/>
    <n v="22"/>
    <n v="0.12"/>
    <d v="1900-01-01T03:49:00"/>
    <n v="2013"/>
  </r>
  <r>
    <n v="156"/>
    <x v="212"/>
    <x v="0"/>
    <n v="46.4"/>
    <n v="47.2"/>
    <n v="58.3"/>
    <x v="274"/>
    <n v="45.5"/>
    <n v="50.9"/>
    <n v="50657"/>
    <n v="21.4"/>
    <n v="0.09"/>
    <d v="1899-12-31T23:53:00"/>
    <n v="2013"/>
  </r>
  <r>
    <n v="156"/>
    <x v="69"/>
    <x v="0"/>
    <n v="51.7"/>
    <n v="28.4"/>
    <n v="30.1"/>
    <x v="476"/>
    <s v="-"/>
    <n v="50.9"/>
    <n v="6753"/>
    <n v="5.5"/>
    <n v="7.0000000000000007E-2"/>
    <d v="1900-01-01T05:47:00"/>
    <n v="2013"/>
  </r>
  <r>
    <n v="158"/>
    <x v="214"/>
    <x v="26"/>
    <n v="50.7"/>
    <n v="39.5"/>
    <n v="59.8"/>
    <x v="477"/>
    <n v="49.2"/>
    <n v="50.5"/>
    <n v="23977"/>
    <n v="24.4"/>
    <n v="0.04"/>
    <m/>
    <n v="2013"/>
  </r>
  <r>
    <n v="158"/>
    <x v="145"/>
    <x v="1"/>
    <n v="44.8"/>
    <n v="69.7"/>
    <n v="46.7"/>
    <x v="197"/>
    <n v="38.4"/>
    <n v="50.5"/>
    <n v="25295"/>
    <n v="16.399999999999999"/>
    <n v="0.23"/>
    <d v="1900-01-01T06:46:00"/>
    <n v="2013"/>
  </r>
  <r>
    <n v="158"/>
    <x v="219"/>
    <x v="27"/>
    <n v="63"/>
    <n v="24.5"/>
    <n v="65.7"/>
    <x v="305"/>
    <n v="40"/>
    <n v="50.5"/>
    <n v="81402"/>
    <n v="14.6"/>
    <n v="0.04"/>
    <d v="1900-01-01T00:52:00"/>
    <n v="2013"/>
  </r>
  <r>
    <n v="161"/>
    <x v="144"/>
    <x v="23"/>
    <n v="34"/>
    <n v="88"/>
    <n v="40.9"/>
    <x v="478"/>
    <n v="76.599999999999994"/>
    <n v="50.3"/>
    <n v="29787"/>
    <n v="18.899999999999999"/>
    <n v="0.28000000000000003"/>
    <d v="1900-01-01T06:46:00"/>
    <n v="2013"/>
  </r>
  <r>
    <n v="162"/>
    <x v="77"/>
    <x v="0"/>
    <n v="38.799999999999997"/>
    <n v="52.8"/>
    <n v="29.9"/>
    <x v="53"/>
    <n v="31.6"/>
    <n v="50.2"/>
    <n v="21908"/>
    <n v="10.9"/>
    <n v="0.24"/>
    <d v="1900-01-01T02:50:00"/>
    <n v="2013"/>
  </r>
  <r>
    <n v="162"/>
    <x v="194"/>
    <x v="25"/>
    <n v="44.3"/>
    <n v="86.3"/>
    <n v="46.7"/>
    <x v="479"/>
    <n v="29.1"/>
    <n v="50.2"/>
    <n v="34651"/>
    <n v="20.5"/>
    <n v="0.25"/>
    <d v="1900-01-01T19:33:00"/>
    <n v="2013"/>
  </r>
  <r>
    <n v="164"/>
    <x v="216"/>
    <x v="19"/>
    <n v="38.6"/>
    <n v="64.3"/>
    <n v="40.5"/>
    <x v="48"/>
    <n v="34.5"/>
    <n v="50"/>
    <n v="28856"/>
    <n v="42"/>
    <n v="0.19"/>
    <d v="1900-01-01T06:46:00"/>
    <n v="2013"/>
  </r>
  <r>
    <n v="165"/>
    <x v="159"/>
    <x v="0"/>
    <n v="30"/>
    <n v="37.299999999999997"/>
    <n v="41.6"/>
    <x v="458"/>
    <n v="97.7"/>
    <n v="49.7"/>
    <n v="19262"/>
    <n v="15.9"/>
    <n v="0.1"/>
    <d v="1900-01-01T08:44:00"/>
    <n v="2013"/>
  </r>
  <r>
    <n v="166"/>
    <x v="215"/>
    <x v="10"/>
    <n v="31.9"/>
    <n v="66.8"/>
    <n v="27.1"/>
    <x v="480"/>
    <s v="-"/>
    <n v="49.6"/>
    <n v="27756"/>
    <n v="14.8"/>
    <n v="0.17"/>
    <d v="1900-01-01T15:37:00"/>
    <n v="2013"/>
  </r>
  <r>
    <n v="167"/>
    <x v="277"/>
    <x v="0"/>
    <n v="32.6"/>
    <n v="46.8"/>
    <n v="32.200000000000003"/>
    <x v="182"/>
    <n v="40"/>
    <n v="49.5"/>
    <n v="16306"/>
    <n v="22.8"/>
    <n v="0.23"/>
    <d v="1899-12-31T20:56:00"/>
    <n v="2013"/>
  </r>
  <r>
    <n v="168"/>
    <x v="94"/>
    <x v="0"/>
    <n v="48.1"/>
    <n v="36.6"/>
    <n v="28"/>
    <x v="185"/>
    <n v="30"/>
    <n v="49.4"/>
    <n v="20541"/>
    <n v="12"/>
    <n v="0.16"/>
    <d v="1900-01-01T08:44:00"/>
    <n v="2013"/>
  </r>
  <r>
    <n v="169"/>
    <x v="133"/>
    <x v="0"/>
    <n v="49"/>
    <n v="26.4"/>
    <n v="40.9"/>
    <x v="298"/>
    <s v="-"/>
    <n v="49.3"/>
    <n v="27526"/>
    <n v="11.6"/>
    <n v="0.11"/>
    <d v="1900-01-01T04:48:00"/>
    <n v="2013"/>
  </r>
  <r>
    <n v="170"/>
    <x v="99"/>
    <x v="10"/>
    <n v="40.799999999999997"/>
    <n v="61"/>
    <n v="25.9"/>
    <x v="481"/>
    <n v="28.9"/>
    <n v="49.2"/>
    <n v="2218"/>
    <n v="8"/>
    <n v="0.14000000000000001"/>
    <d v="1900-01-01T01:51:00"/>
    <n v="2013"/>
  </r>
  <r>
    <n v="171"/>
    <x v="179"/>
    <x v="12"/>
    <n v="40.9"/>
    <n v="54"/>
    <n v="26.1"/>
    <x v="456"/>
    <s v="-"/>
    <n v="49"/>
    <n v="32474"/>
    <n v="70.400000000000006"/>
    <n v="0.13"/>
    <d v="1900-01-01T07:45:00"/>
    <n v="2013"/>
  </r>
  <r>
    <n v="171"/>
    <x v="165"/>
    <x v="1"/>
    <n v="38.700000000000003"/>
    <n v="73.7"/>
    <n v="37.5"/>
    <x v="482"/>
    <n v="46.4"/>
    <n v="49"/>
    <n v="18815"/>
    <n v="13.6"/>
    <n v="0.3"/>
    <d v="1900-01-01T04:48:00"/>
    <n v="2013"/>
  </r>
  <r>
    <n v="171"/>
    <x v="221"/>
    <x v="3"/>
    <n v="40.799999999999997"/>
    <n v="58.1"/>
    <n v="41.4"/>
    <x v="98"/>
    <n v="43"/>
    <n v="49"/>
    <n v="36733"/>
    <n v="26.3"/>
    <n v="0.15"/>
    <d v="1900-01-01T12:40:00"/>
    <n v="2013"/>
  </r>
  <r>
    <n v="174"/>
    <x v="163"/>
    <x v="0"/>
    <n v="56.4"/>
    <n v="32.9"/>
    <n v="35.6"/>
    <x v="483"/>
    <s v="-"/>
    <n v="48.9"/>
    <n v="15408"/>
    <n v="8.5"/>
    <n v="0.14000000000000001"/>
    <d v="1900-01-01T05:47:00"/>
    <n v="2013"/>
  </r>
  <r>
    <n v="174"/>
    <x v="103"/>
    <x v="0"/>
    <n v="36.200000000000003"/>
    <n v="32.9"/>
    <n v="40.200000000000003"/>
    <x v="484"/>
    <n v="66.8"/>
    <n v="48.9"/>
    <n v="6671"/>
    <n v="15"/>
    <n v="0.16"/>
    <s v="30 : 70"/>
    <n v="2013"/>
  </r>
  <r>
    <n v="176"/>
    <x v="149"/>
    <x v="1"/>
    <n v="31.9"/>
    <n v="84.1"/>
    <n v="34.299999999999997"/>
    <x v="118"/>
    <n v="48.9"/>
    <n v="48.8"/>
    <n v="12938"/>
    <n v="15.8"/>
    <n v="0.33"/>
    <d v="1900-01-01T06:46:00"/>
    <n v="2013"/>
  </r>
  <r>
    <n v="176"/>
    <x v="72"/>
    <x v="8"/>
    <n v="37.299999999999997"/>
    <n v="82.2"/>
    <n v="43.7"/>
    <x v="485"/>
    <n v="63.2"/>
    <n v="48.8"/>
    <n v="20771"/>
    <n v="30.1"/>
    <n v="0.26"/>
    <d v="1900-01-01T00:52:00"/>
    <n v="2013"/>
  </r>
  <r>
    <n v="176"/>
    <x v="174"/>
    <x v="1"/>
    <n v="29.6"/>
    <n v="68.900000000000006"/>
    <n v="27.7"/>
    <x v="206"/>
    <n v="30.7"/>
    <n v="48.8"/>
    <n v="14992"/>
    <n v="14.7"/>
    <n v="0.28000000000000003"/>
    <d v="1900-01-01T10:42:00"/>
    <n v="2013"/>
  </r>
  <r>
    <n v="176"/>
    <x v="213"/>
    <x v="1"/>
    <n v="39.299999999999997"/>
    <n v="72.400000000000006"/>
    <n v="41.1"/>
    <x v="137"/>
    <n v="35.200000000000003"/>
    <n v="48.8"/>
    <n v="12050"/>
    <n v="14.8"/>
    <n v="0.28000000000000003"/>
    <d v="1900-01-01T07:45:00"/>
    <n v="2013"/>
  </r>
  <r>
    <n v="180"/>
    <x v="405"/>
    <x v="10"/>
    <n v="36.6"/>
    <n v="56.3"/>
    <n v="26.5"/>
    <x v="486"/>
    <n v="36.299999999999997"/>
    <n v="48.6"/>
    <n v="16130"/>
    <n v="12.1"/>
    <n v="0.13"/>
    <m/>
    <n v="2013"/>
  </r>
  <r>
    <n v="180"/>
    <x v="152"/>
    <x v="1"/>
    <n v="37.9"/>
    <n v="74.400000000000006"/>
    <n v="30.5"/>
    <x v="68"/>
    <n v="37.4"/>
    <n v="48.6"/>
    <n v="20174"/>
    <n v="15.2"/>
    <n v="0.28999999999999998"/>
    <d v="1900-01-01T02:50:00"/>
    <n v="2013"/>
  </r>
  <r>
    <n v="182"/>
    <x v="223"/>
    <x v="4"/>
    <n v="35.200000000000003"/>
    <n v="64"/>
    <n v="41.8"/>
    <x v="487"/>
    <n v="53.6"/>
    <n v="48.5"/>
    <n v="10015"/>
    <n v="7.1"/>
    <n v="0.28000000000000003"/>
    <d v="1900-01-01T03:49:00"/>
    <n v="2013"/>
  </r>
  <r>
    <n v="183"/>
    <x v="191"/>
    <x v="6"/>
    <n v="48.3"/>
    <n v="33.4"/>
    <n v="50.6"/>
    <x v="488"/>
    <n v="56.1"/>
    <n v="48.2"/>
    <n v="24774"/>
    <n v="11.6"/>
    <n v="0.14000000000000001"/>
    <m/>
    <n v="2013"/>
  </r>
  <r>
    <n v="184"/>
    <x v="228"/>
    <x v="0"/>
    <n v="24.9"/>
    <n v="51.2"/>
    <n v="22.5"/>
    <x v="178"/>
    <n v="66"/>
    <n v="48"/>
    <n v="5287"/>
    <n v="18.2"/>
    <n v="0.12"/>
    <s v="26 : 74"/>
    <n v="2013"/>
  </r>
  <r>
    <n v="184"/>
    <x v="196"/>
    <x v="0"/>
    <n v="53.9"/>
    <n v="29.1"/>
    <n v="42.6"/>
    <x v="489"/>
    <n v="40.4"/>
    <n v="48"/>
    <n v="24313"/>
    <n v="9.1999999999999993"/>
    <n v="0.17"/>
    <d v="1900-01-01T05:47:00"/>
    <n v="2013"/>
  </r>
  <r>
    <n v="184"/>
    <x v="74"/>
    <x v="0"/>
    <n v="41.3"/>
    <n v="25.8"/>
    <n v="22.6"/>
    <x v="276"/>
    <n v="29.9"/>
    <n v="48"/>
    <n v="7867"/>
    <n v="11.8"/>
    <n v="7.0000000000000007E-2"/>
    <d v="1900-01-01T06:46:00"/>
    <n v="2013"/>
  </r>
  <r>
    <n v="187"/>
    <x v="93"/>
    <x v="13"/>
    <n v="31.1"/>
    <n v="76.5"/>
    <n v="31.8"/>
    <x v="104"/>
    <n v="35.299999999999997"/>
    <n v="47.9"/>
    <n v="22193"/>
    <n v="24.5"/>
    <n v="0.23"/>
    <m/>
    <n v="2013"/>
  </r>
  <r>
    <n v="187"/>
    <x v="184"/>
    <x v="18"/>
    <n v="35.799999999999997"/>
    <n v="61.5"/>
    <n v="46.4"/>
    <x v="144"/>
    <n v="79.7"/>
    <n v="47.9"/>
    <n v="6631"/>
    <n v="12"/>
    <n v="0.26"/>
    <s v="37 : 63"/>
    <n v="2013"/>
  </r>
  <r>
    <n v="189"/>
    <x v="211"/>
    <x v="0"/>
    <n v="46.2"/>
    <n v="27.7"/>
    <n v="39.6"/>
    <x v="335"/>
    <n v="77.099999999999994"/>
    <n v="47.7"/>
    <m/>
    <m/>
    <m/>
    <m/>
    <n v="2013"/>
  </r>
  <r>
    <n v="190"/>
    <x v="222"/>
    <x v="8"/>
    <n v="35"/>
    <n v="88.4"/>
    <n v="39.9"/>
    <x v="89"/>
    <n v="60"/>
    <n v="47.3"/>
    <n v="20851"/>
    <n v="20.7"/>
    <n v="0.27"/>
    <d v="1900-01-01T02:50:00"/>
    <n v="2013"/>
  </r>
  <r>
    <n v="190"/>
    <x v="91"/>
    <x v="0"/>
    <n v="37.5"/>
    <n v="19"/>
    <n v="22.4"/>
    <x v="55"/>
    <n v="48"/>
    <n v="47.3"/>
    <n v="7326"/>
    <n v="4.5999999999999996"/>
    <n v="0.05"/>
    <d v="1900-01-01T03:49:00"/>
    <n v="2013"/>
  </r>
  <r>
    <n v="192"/>
    <x v="295"/>
    <x v="19"/>
    <n v="33.799999999999997"/>
    <n v="58.5"/>
    <n v="35.5"/>
    <x v="482"/>
    <n v="100"/>
    <n v="47.1"/>
    <n v="12346"/>
    <n v="30.3"/>
    <n v="0.16"/>
    <d v="1900-01-01T08:44:00"/>
    <n v="2013"/>
  </r>
  <r>
    <n v="193"/>
    <x v="156"/>
    <x v="0"/>
    <n v="35.700000000000003"/>
    <n v="30.5"/>
    <n v="34.299999999999997"/>
    <x v="104"/>
    <n v="44"/>
    <n v="46.9"/>
    <n v="29991"/>
    <n v="17.399999999999999"/>
    <n v="0.11"/>
    <d v="1899-12-31T20:56:00"/>
    <n v="2013"/>
  </r>
  <r>
    <n v="193"/>
    <x v="231"/>
    <x v="26"/>
    <n v="44.8"/>
    <n v="55.9"/>
    <n v="50.2"/>
    <x v="245"/>
    <n v="40.799999999999997"/>
    <n v="46.9"/>
    <n v="13855"/>
    <n v="19.399999999999999"/>
    <n v="0.04"/>
    <s v="35 : 65"/>
    <n v="2013"/>
  </r>
  <r>
    <n v="193"/>
    <x v="217"/>
    <x v="0"/>
    <n v="48.7"/>
    <n v="33.1"/>
    <n v="27"/>
    <x v="475"/>
    <s v="-"/>
    <n v="46.9"/>
    <n v="15286"/>
    <n v="5.7"/>
    <n v="0.14000000000000001"/>
    <d v="1900-01-01T02:50:00"/>
    <n v="2013"/>
  </r>
  <r>
    <n v="196"/>
    <x v="225"/>
    <x v="1"/>
    <n v="33"/>
    <n v="83.7"/>
    <n v="32.5"/>
    <x v="432"/>
    <n v="34.9"/>
    <n v="46.7"/>
    <n v="14541"/>
    <n v="13.4"/>
    <n v="0.35"/>
    <d v="1900-01-01T06:46:00"/>
    <n v="2013"/>
  </r>
  <r>
    <n v="196"/>
    <x v="130"/>
    <x v="3"/>
    <n v="20.2"/>
    <n v="65.900000000000006"/>
    <n v="33.700000000000003"/>
    <x v="437"/>
    <n v="30.6"/>
    <n v="46.7"/>
    <n v="17581"/>
    <n v="21.5"/>
    <n v="0.11"/>
    <d v="1900-01-01T08:44:00"/>
    <n v="2013"/>
  </r>
  <r>
    <n v="198"/>
    <x v="235"/>
    <x v="0"/>
    <n v="46.3"/>
    <n v="50.7"/>
    <n v="40.6"/>
    <x v="124"/>
    <n v="42.4"/>
    <n v="46.6"/>
    <n v="25668"/>
    <n v="19"/>
    <n v="0.19"/>
    <d v="1899-12-31T23:53:00"/>
    <n v="2013"/>
  </r>
  <r>
    <n v="199"/>
    <x v="171"/>
    <x v="12"/>
    <n v="33.299999999999997"/>
    <n v="57.6"/>
    <n v="29.7"/>
    <x v="490"/>
    <n v="41.4"/>
    <n v="46.4"/>
    <n v="31861"/>
    <n v="9.3000000000000007"/>
    <n v="0.15"/>
    <d v="1900-01-01T12:40:00"/>
    <n v="2013"/>
  </r>
  <r>
    <n v="200"/>
    <x v="151"/>
    <x v="1"/>
    <n v="27.6"/>
    <n v="83.2"/>
    <n v="30.5"/>
    <x v="216"/>
    <n v="29.4"/>
    <n v="46.2"/>
    <n v="9454"/>
    <n v="17.2"/>
    <n v="0.38"/>
    <d v="1900-01-01T07:45:00"/>
    <n v="2013"/>
  </r>
  <r>
    <s v="201-225"/>
    <x v="226"/>
    <x v="22"/>
    <n v="39"/>
    <n v="47.1"/>
    <n v="35.700000000000003"/>
    <x v="149"/>
    <n v="37.299999999999997"/>
    <s v="-"/>
    <n v="30538"/>
    <n v="12.3"/>
    <n v="0.1"/>
    <d v="1900-01-01T11:41:00"/>
    <n v="2013"/>
  </r>
  <r>
    <s v="201-225"/>
    <x v="206"/>
    <x v="0"/>
    <n v="27.3"/>
    <n v="45.3"/>
    <n v="27.9"/>
    <x v="12"/>
    <n v="37.4"/>
    <s v="-"/>
    <n v="5495"/>
    <n v="12.6"/>
    <n v="0.22"/>
    <d v="1900-01-01T07:45:00"/>
    <n v="2013"/>
  </r>
  <r>
    <s v="201-225"/>
    <x v="227"/>
    <x v="1"/>
    <n v="32.5"/>
    <n v="68.099999999999994"/>
    <n v="38.200000000000003"/>
    <x v="141"/>
    <n v="39.799999999999997"/>
    <s v="-"/>
    <n v="23347"/>
    <n v="13.1"/>
    <n v="0.23"/>
    <d v="1900-01-01T09:43:00"/>
    <n v="2013"/>
  </r>
  <r>
    <s v="201-225"/>
    <x v="250"/>
    <x v="9"/>
    <n v="45.3"/>
    <n v="38.6"/>
    <n v="39.5"/>
    <x v="159"/>
    <n v="46.3"/>
    <s v="-"/>
    <n v="32175"/>
    <n v="12.2"/>
    <n v="0.11"/>
    <d v="1900-01-01T02:50:00"/>
    <n v="2013"/>
  </r>
  <r>
    <s v="201-225"/>
    <x v="406"/>
    <x v="12"/>
    <n v="33.5"/>
    <n v="57"/>
    <n v="18.399999999999999"/>
    <x v="182"/>
    <s v="-"/>
    <s v="-"/>
    <n v="35609"/>
    <n v="32.6"/>
    <n v="0.1"/>
    <d v="1900-01-01T10:42:00"/>
    <n v="2013"/>
  </r>
  <r>
    <s v="201-225"/>
    <x v="288"/>
    <x v="29"/>
    <n v="63.5"/>
    <n v="50.3"/>
    <n v="48.1"/>
    <x v="491"/>
    <n v="70.099999999999994"/>
    <s v="-"/>
    <n v="30822"/>
    <n v="7.7"/>
    <n v="0.2"/>
    <d v="1899-12-31T19:57:00"/>
    <n v="2013"/>
  </r>
  <r>
    <s v="201-225"/>
    <x v="182"/>
    <x v="17"/>
    <n v="50.8"/>
    <n v="28"/>
    <n v="46"/>
    <x v="492"/>
    <n v="50.6"/>
    <s v="-"/>
    <n v="25779"/>
    <n v="22.2"/>
    <n v="7.0000000000000007E-2"/>
    <d v="1899-12-31T20:56:00"/>
    <n v="2013"/>
  </r>
  <r>
    <s v="201-225"/>
    <x v="229"/>
    <x v="5"/>
    <n v="44.2"/>
    <n v="25.3"/>
    <n v="39.200000000000003"/>
    <x v="220"/>
    <n v="35.5"/>
    <s v="-"/>
    <n v="15529"/>
    <n v="7.9"/>
    <n v="0.1"/>
    <s v="29 : 71"/>
    <n v="2013"/>
  </r>
  <r>
    <s v="201-225"/>
    <x v="230"/>
    <x v="0"/>
    <n v="40.1"/>
    <n v="41"/>
    <n v="21.2"/>
    <x v="46"/>
    <n v="33.799999999999997"/>
    <s v="-"/>
    <n v="18539"/>
    <n v="15.1"/>
    <n v="0.26"/>
    <d v="1900-01-01T02:50:00"/>
    <n v="2013"/>
  </r>
  <r>
    <s v="201-225"/>
    <x v="154"/>
    <x v="22"/>
    <n v="27.3"/>
    <n v="49.9"/>
    <n v="23.2"/>
    <x v="199"/>
    <n v="34.200000000000003"/>
    <s v="-"/>
    <n v="10901"/>
    <n v="18.3"/>
    <n v="0.13"/>
    <d v="1900-01-01T11:41:00"/>
    <n v="2013"/>
  </r>
  <r>
    <s v="201-225"/>
    <x v="218"/>
    <x v="3"/>
    <n v="39.5"/>
    <n v="58"/>
    <n v="35.4"/>
    <x v="131"/>
    <n v="77.3"/>
    <s v="-"/>
    <n v="20488"/>
    <n v="22.1"/>
    <n v="0.1"/>
    <d v="1900-01-01T10:42:00"/>
    <n v="2013"/>
  </r>
  <r>
    <s v="201-225"/>
    <x v="407"/>
    <x v="1"/>
    <n v="20"/>
    <n v="57.9"/>
    <n v="22.6"/>
    <x v="493"/>
    <n v="44.1"/>
    <s v="-"/>
    <n v="2958"/>
    <n v="13.4"/>
    <n v="0.17"/>
    <d v="1900-01-01T13:39:00"/>
    <n v="2013"/>
  </r>
  <r>
    <s v="201-225"/>
    <x v="326"/>
    <x v="6"/>
    <n v="47.1"/>
    <n v="30.9"/>
    <n v="48.7"/>
    <x v="494"/>
    <n v="98.7"/>
    <s v="-"/>
    <n v="24365"/>
    <n v="20.3"/>
    <n v="0.09"/>
    <s v="39 : 61"/>
    <n v="2013"/>
  </r>
  <r>
    <s v="201-225"/>
    <x v="271"/>
    <x v="18"/>
    <n v="38.200000000000003"/>
    <n v="56.6"/>
    <n v="54.5"/>
    <x v="495"/>
    <n v="54.8"/>
    <s v="-"/>
    <n v="7576"/>
    <n v="22.4"/>
    <n v="0.1"/>
    <d v="1900-01-01T01:51:00"/>
    <n v="2013"/>
  </r>
  <r>
    <s v="201-225"/>
    <x v="141"/>
    <x v="22"/>
    <n v="32.5"/>
    <n v="46"/>
    <n v="33.4"/>
    <x v="496"/>
    <n v="30.9"/>
    <s v="-"/>
    <n v="47491"/>
    <n v="12.2"/>
    <n v="0.1"/>
    <d v="1900-01-01T14:38:00"/>
    <n v="2013"/>
  </r>
  <r>
    <s v="201-225"/>
    <x v="140"/>
    <x v="1"/>
    <n v="24.8"/>
    <n v="66.599999999999994"/>
    <n v="23.2"/>
    <x v="218"/>
    <n v="49.9"/>
    <s v="-"/>
    <n v="11628"/>
    <n v="15.3"/>
    <n v="0.25"/>
    <d v="1900-01-01T12:40:00"/>
    <n v="2013"/>
  </r>
  <r>
    <s v="201-225"/>
    <x v="408"/>
    <x v="12"/>
    <n v="35"/>
    <n v="49"/>
    <n v="18.7"/>
    <x v="497"/>
    <n v="45.2"/>
    <s v="-"/>
    <n v="36146"/>
    <n v="53.9"/>
    <n v="0.09"/>
    <d v="1900-01-01T01:51:00"/>
    <n v="2013"/>
  </r>
  <r>
    <s v="201-225"/>
    <x v="237"/>
    <x v="0"/>
    <n v="45.4"/>
    <n v="36.200000000000003"/>
    <n v="40.1"/>
    <x v="275"/>
    <n v="31.3"/>
    <s v="-"/>
    <n v="33119"/>
    <n v="19.899999999999999"/>
    <n v="7.0000000000000007E-2"/>
    <d v="1900-01-01T09:43:00"/>
    <n v="2013"/>
  </r>
  <r>
    <s v="201-225"/>
    <x v="238"/>
    <x v="11"/>
    <n v="28.3"/>
    <n v="48.4"/>
    <n v="41.9"/>
    <x v="460"/>
    <n v="38.6"/>
    <s v="-"/>
    <n v="26420"/>
    <n v="16.399999999999999"/>
    <n v="0.12"/>
    <m/>
    <n v="2013"/>
  </r>
  <r>
    <s v="201-225"/>
    <x v="187"/>
    <x v="25"/>
    <n v="36.6"/>
    <n v="88.7"/>
    <n v="17.899999999999999"/>
    <x v="243"/>
    <n v="38.200000000000003"/>
    <s v="-"/>
    <n v="18209"/>
    <n v="16.899999999999999"/>
    <n v="0.39"/>
    <d v="1900-01-01T06:46:00"/>
    <n v="2013"/>
  </r>
  <r>
    <s v="201-225"/>
    <x v="185"/>
    <x v="12"/>
    <n v="32.6"/>
    <n v="58.5"/>
    <n v="35.6"/>
    <x v="498"/>
    <n v="51.9"/>
    <s v="-"/>
    <n v="10930"/>
    <n v="59.1"/>
    <n v="0.12"/>
    <d v="1900-01-01T06:46:00"/>
    <n v="2013"/>
  </r>
  <r>
    <s v="201-225"/>
    <x v="220"/>
    <x v="21"/>
    <n v="33.5"/>
    <n v="59"/>
    <n v="39.799999999999997"/>
    <x v="38"/>
    <n v="31.4"/>
    <s v="-"/>
    <n v="27139"/>
    <n v="18.8"/>
    <n v="0.18"/>
    <m/>
    <n v="2013"/>
  </r>
  <r>
    <s v="201-225"/>
    <x v="49"/>
    <x v="9"/>
    <n v="39.200000000000003"/>
    <n v="22"/>
    <n v="27.7"/>
    <x v="499"/>
    <n v="50.1"/>
    <s v="-"/>
    <n v="14290"/>
    <n v="7.9"/>
    <n v="0.02"/>
    <m/>
    <n v="2013"/>
  </r>
  <r>
    <s v="201-225"/>
    <x v="242"/>
    <x v="10"/>
    <n v="29.7"/>
    <n v="68.3"/>
    <n v="29.2"/>
    <x v="73"/>
    <n v="34.799999999999997"/>
    <s v="-"/>
    <n v="46208"/>
    <n v="17.8"/>
    <n v="0.21"/>
    <d v="1900-01-01T10:42:00"/>
    <n v="2013"/>
  </r>
  <r>
    <s v="201-225"/>
    <x v="188"/>
    <x v="12"/>
    <n v="36.299999999999997"/>
    <n v="56.3"/>
    <n v="25.1"/>
    <x v="445"/>
    <n v="31.6"/>
    <s v="-"/>
    <n v="28327"/>
    <n v="38.9"/>
    <n v="0.12"/>
    <d v="1900-01-01T10:42:00"/>
    <n v="2013"/>
  </r>
  <r>
    <s v="226-250"/>
    <x v="111"/>
    <x v="17"/>
    <n v="34.700000000000003"/>
    <n v="42"/>
    <n v="30.5"/>
    <x v="500"/>
    <n v="39.9"/>
    <s v="-"/>
    <m/>
    <m/>
    <m/>
    <m/>
    <n v="2013"/>
  </r>
  <r>
    <s v="226-250"/>
    <x v="246"/>
    <x v="3"/>
    <n v="18.3"/>
    <n v="56.8"/>
    <n v="26.7"/>
    <x v="223"/>
    <s v="-"/>
    <s v="-"/>
    <n v="25036"/>
    <n v="29.8"/>
    <n v="0.18"/>
    <d v="1899-12-31T23:53:00"/>
    <n v="2013"/>
  </r>
  <r>
    <s v="226-250"/>
    <x v="247"/>
    <x v="11"/>
    <n v="29.9"/>
    <n v="65.3"/>
    <n v="41.5"/>
    <x v="501"/>
    <n v="78.5"/>
    <s v="-"/>
    <n v="8605"/>
    <n v="11.6"/>
    <n v="0.15"/>
    <s v="30 : 70"/>
    <n v="2013"/>
  </r>
  <r>
    <s v="226-250"/>
    <x v="409"/>
    <x v="0"/>
    <n v="16.2"/>
    <n v="58.4"/>
    <n v="11.9"/>
    <x v="39"/>
    <n v="28.7"/>
    <s v="-"/>
    <n v="4408"/>
    <n v="13.7"/>
    <n v="0.26"/>
    <s v="34 : 66"/>
    <n v="2013"/>
  </r>
  <r>
    <s v="226-250"/>
    <x v="157"/>
    <x v="0"/>
    <n v="49.4"/>
    <n v="32.6"/>
    <n v="17.5"/>
    <x v="502"/>
    <n v="43.6"/>
    <s v="-"/>
    <m/>
    <m/>
    <m/>
    <m/>
    <n v="2013"/>
  </r>
  <r>
    <s v="226-250"/>
    <x v="410"/>
    <x v="33"/>
    <n v="44.2"/>
    <n v="16.100000000000001"/>
    <n v="45.3"/>
    <x v="503"/>
    <n v="72.400000000000006"/>
    <s v="-"/>
    <n v="9928"/>
    <n v="17.5"/>
    <n v="0"/>
    <n v="0.68402777777777779"/>
    <n v="2013"/>
  </r>
  <r>
    <s v="226-250"/>
    <x v="251"/>
    <x v="6"/>
    <n v="44.7"/>
    <n v="27.3"/>
    <n v="43.7"/>
    <x v="412"/>
    <n v="52.1"/>
    <s v="-"/>
    <n v="24043"/>
    <n v="15.8"/>
    <n v="0.14000000000000001"/>
    <m/>
    <n v="2013"/>
  </r>
  <r>
    <s v="226-250"/>
    <x v="411"/>
    <x v="17"/>
    <n v="20.399999999999999"/>
    <n v="52.8"/>
    <n v="22.3"/>
    <x v="79"/>
    <n v="37.9"/>
    <s v="-"/>
    <n v="4488"/>
    <n v="14.6"/>
    <n v="0.08"/>
    <d v="1900-01-01T04:48:00"/>
    <n v="2013"/>
  </r>
  <r>
    <s v="226-250"/>
    <x v="412"/>
    <x v="3"/>
    <n v="36.4"/>
    <n v="54.4"/>
    <n v="27.3"/>
    <x v="504"/>
    <n v="56.6"/>
    <s v="-"/>
    <n v="27227"/>
    <n v="16.2"/>
    <n v="0.12"/>
    <m/>
    <n v="2013"/>
  </r>
  <r>
    <s v="226-250"/>
    <x v="413"/>
    <x v="10"/>
    <n v="39.5"/>
    <n v="62.4"/>
    <n v="25.6"/>
    <x v="229"/>
    <n v="99.4"/>
    <s v="-"/>
    <n v="1283"/>
    <n v="5.6"/>
    <n v="0.22"/>
    <s v="28 : 72"/>
    <n v="2013"/>
  </r>
  <r>
    <s v="226-250"/>
    <x v="414"/>
    <x v="29"/>
    <n v="20.9"/>
    <n v="18.8"/>
    <n v="10.6"/>
    <x v="171"/>
    <n v="59.6"/>
    <s v="-"/>
    <n v="7801"/>
    <n v="7.3"/>
    <n v="7.0000000000000007E-2"/>
    <s v="29 : 71"/>
    <n v="2013"/>
  </r>
  <r>
    <s v="226-250"/>
    <x v="106"/>
    <x v="15"/>
    <n v="45.5"/>
    <n v="20.100000000000001"/>
    <n v="44.1"/>
    <x v="377"/>
    <n v="44"/>
    <s v="-"/>
    <n v="10221"/>
    <n v="13.5"/>
    <n v="0.05"/>
    <s v="33 : 67"/>
    <n v="2013"/>
  </r>
  <r>
    <s v="226-250"/>
    <x v="198"/>
    <x v="3"/>
    <n v="24"/>
    <n v="55.6"/>
    <n v="35.299999999999997"/>
    <x v="505"/>
    <n v="41.6"/>
    <s v="-"/>
    <n v="26640"/>
    <n v="28.3"/>
    <n v="0.19"/>
    <d v="1900-01-01T07:45:00"/>
    <n v="2013"/>
  </r>
  <r>
    <s v="226-250"/>
    <x v="292"/>
    <x v="12"/>
    <n v="37.799999999999997"/>
    <n v="64.400000000000006"/>
    <n v="31.8"/>
    <x v="377"/>
    <n v="84.4"/>
    <s v="-"/>
    <n v="20300"/>
    <n v="53.6"/>
    <n v="0.18"/>
    <s v="28 : 72"/>
    <n v="2013"/>
  </r>
  <r>
    <s v="226-250"/>
    <x v="232"/>
    <x v="0"/>
    <n v="42.8"/>
    <n v="31.2"/>
    <n v="22.6"/>
    <x v="277"/>
    <s v="-"/>
    <s v="-"/>
    <n v="11381"/>
    <n v="8.4"/>
    <n v="0.08"/>
    <d v="1900-01-01T08:44:00"/>
    <n v="2013"/>
  </r>
  <r>
    <s v="226-250"/>
    <x v="134"/>
    <x v="21"/>
    <n v="28.3"/>
    <n v="71"/>
    <n v="26.8"/>
    <x v="506"/>
    <n v="41.1"/>
    <s v="-"/>
    <n v="11623"/>
    <n v="11.1"/>
    <n v="0.12"/>
    <d v="1900-01-01T12:40:00"/>
    <n v="2013"/>
  </r>
  <r>
    <s v="226-250"/>
    <x v="256"/>
    <x v="3"/>
    <n v="37.299999999999997"/>
    <n v="62.2"/>
    <n v="35.799999999999997"/>
    <x v="225"/>
    <n v="42.8"/>
    <s v="-"/>
    <n v="28341"/>
    <n v="16.5"/>
    <n v="0.17"/>
    <d v="1900-01-01T05:47:00"/>
    <n v="2013"/>
  </r>
  <r>
    <s v="226-250"/>
    <x v="190"/>
    <x v="0"/>
    <n v="34.9"/>
    <n v="23.9"/>
    <n v="26.5"/>
    <x v="147"/>
    <n v="35.799999999999997"/>
    <s v="-"/>
    <n v="36108"/>
    <n v="15.7"/>
    <n v="0.06"/>
    <d v="1900-01-01T06:46:00"/>
    <n v="2013"/>
  </r>
  <r>
    <s v="226-250"/>
    <x v="260"/>
    <x v="0"/>
    <n v="40.4"/>
    <n v="30.8"/>
    <n v="45.8"/>
    <x v="99"/>
    <n v="31.1"/>
    <s v="-"/>
    <n v="29885"/>
    <n v="14.1"/>
    <n v="0.05"/>
    <d v="1900-01-01T05:47:00"/>
    <n v="2013"/>
  </r>
  <r>
    <s v="226-250"/>
    <x v="240"/>
    <x v="23"/>
    <n v="28.8"/>
    <n v="85.4"/>
    <n v="30.9"/>
    <x v="112"/>
    <n v="37.200000000000003"/>
    <s v="-"/>
    <n v="18600"/>
    <n v="20.3"/>
    <n v="0.21"/>
    <d v="1900-01-01T09:43:00"/>
    <n v="2013"/>
  </r>
  <r>
    <s v="226-250"/>
    <x v="342"/>
    <x v="0"/>
    <n v="32.6"/>
    <n v="19.7"/>
    <n v="42"/>
    <x v="242"/>
    <n v="98.9"/>
    <s v="-"/>
    <n v="31424"/>
    <n v="21.5"/>
    <n v="0.1"/>
    <m/>
    <n v="2013"/>
  </r>
  <r>
    <s v="226-250"/>
    <x v="278"/>
    <x v="16"/>
    <n v="28.6"/>
    <n v="65.099999999999994"/>
    <n v="38.299999999999997"/>
    <x v="308"/>
    <n v="98.4"/>
    <s v="-"/>
    <n v="23321"/>
    <n v="18.600000000000001"/>
    <n v="0.09"/>
    <d v="1900-01-01T08:44:00"/>
    <n v="2013"/>
  </r>
  <r>
    <s v="226-250"/>
    <x v="243"/>
    <x v="3"/>
    <n v="34.700000000000003"/>
    <n v="58.3"/>
    <n v="42.1"/>
    <x v="507"/>
    <n v="39.4"/>
    <s v="-"/>
    <n v="30726"/>
    <n v="24.2"/>
    <n v="0.14000000000000001"/>
    <d v="1899-12-31T21:55:00"/>
    <n v="2013"/>
  </r>
  <r>
    <s v="226-250"/>
    <x v="244"/>
    <x v="3"/>
    <n v="39.4"/>
    <n v="51.3"/>
    <n v="37.200000000000003"/>
    <x v="508"/>
    <n v="44.6"/>
    <s v="-"/>
    <n v="27387"/>
    <n v="20.7"/>
    <n v="0.16"/>
    <d v="1900-01-01T06:46:00"/>
    <n v="2013"/>
  </r>
  <r>
    <s v="226-250"/>
    <x v="168"/>
    <x v="12"/>
    <n v="33"/>
    <n v="44.8"/>
    <n v="19.399999999999999"/>
    <x v="509"/>
    <n v="30.4"/>
    <s v="-"/>
    <n v="26576"/>
    <n v="38.4"/>
    <n v="0.08"/>
    <d v="1900-01-01T09:43:00"/>
    <n v="2013"/>
  </r>
  <r>
    <s v="226-250"/>
    <x v="245"/>
    <x v="19"/>
    <n v="25.6"/>
    <n v="78.2"/>
    <n v="30.6"/>
    <x v="105"/>
    <n v="54.9"/>
    <s v="-"/>
    <n v="23819"/>
    <n v="26.1"/>
    <n v="0.32"/>
    <d v="1900-01-01T06:46:00"/>
    <n v="2013"/>
  </r>
  <r>
    <s v="251-275"/>
    <x v="307"/>
    <x v="14"/>
    <n v="34.4"/>
    <n v="52"/>
    <n v="26.8"/>
    <x v="235"/>
    <n v="73.7"/>
    <s v="-"/>
    <n v="16099"/>
    <n v="24.2"/>
    <n v="0.17"/>
    <s v="32 : 68"/>
    <n v="2013"/>
  </r>
  <r>
    <s v="251-275"/>
    <x v="192"/>
    <x v="3"/>
    <n v="30.2"/>
    <n v="59.1"/>
    <n v="29.8"/>
    <x v="510"/>
    <n v="65"/>
    <s v="-"/>
    <n v="15064"/>
    <n v="14.4"/>
    <n v="0.18"/>
    <d v="1900-01-01T07:45:00"/>
    <n v="2013"/>
  </r>
  <r>
    <s v="251-275"/>
    <x v="148"/>
    <x v="4"/>
    <n v="34.6"/>
    <n v="65.400000000000006"/>
    <n v="41.2"/>
    <x v="358"/>
    <n v="42.2"/>
    <s v="-"/>
    <n v="22064"/>
    <n v="25.9"/>
    <n v="0.26"/>
    <d v="1900-01-01T03:49:00"/>
    <n v="2013"/>
  </r>
  <r>
    <s v="251-275"/>
    <x v="314"/>
    <x v="33"/>
    <n v="47.3"/>
    <n v="19.899999999999999"/>
    <n v="33.1"/>
    <x v="165"/>
    <n v="52.7"/>
    <s v="-"/>
    <n v="8327"/>
    <n v="14.9"/>
    <n v="0.01"/>
    <n v="0.72499999999999998"/>
    <n v="2013"/>
  </r>
  <r>
    <s v="251-275"/>
    <x v="252"/>
    <x v="8"/>
    <n v="22"/>
    <n v="86.8"/>
    <n v="29.6"/>
    <x v="112"/>
    <n v="37.200000000000003"/>
    <s v="-"/>
    <n v="27930"/>
    <n v="20"/>
    <n v="0.44"/>
    <d v="1900-01-01T07:45:00"/>
    <n v="2013"/>
  </r>
  <r>
    <s v="251-275"/>
    <x v="119"/>
    <x v="9"/>
    <n v="41.3"/>
    <n v="48.4"/>
    <n v="25.3"/>
    <x v="124"/>
    <n v="47.7"/>
    <s v="-"/>
    <n v="29743"/>
    <n v="13.3"/>
    <n v="0.1"/>
    <d v="1899-12-31T22:54:00"/>
    <n v="2013"/>
  </r>
  <r>
    <s v="251-275"/>
    <x v="180"/>
    <x v="15"/>
    <n v="39.6"/>
    <n v="27.2"/>
    <n v="49.6"/>
    <x v="511"/>
    <n v="99"/>
    <s v="-"/>
    <n v="12646"/>
    <n v="16.600000000000001"/>
    <n v="0.05"/>
    <s v="27 : 73"/>
    <n v="2013"/>
  </r>
  <r>
    <s v="251-275"/>
    <x v="267"/>
    <x v="21"/>
    <n v="34.200000000000003"/>
    <n v="57.5"/>
    <n v="27.7"/>
    <x v="374"/>
    <n v="45.2"/>
    <s v="-"/>
    <n v="17381"/>
    <n v="13.9"/>
    <n v="0.09"/>
    <d v="1899-12-31T22:54:00"/>
    <n v="2013"/>
  </r>
  <r>
    <s v="251-275"/>
    <x v="290"/>
    <x v="8"/>
    <n v="27.6"/>
    <n v="69.2"/>
    <n v="37"/>
    <x v="512"/>
    <n v="58.9"/>
    <s v="-"/>
    <n v="33391"/>
    <n v="35.799999999999997"/>
    <n v="0.17"/>
    <d v="1900-01-01T06:46:00"/>
    <n v="2013"/>
  </r>
  <r>
    <s v="251-275"/>
    <x v="291"/>
    <x v="27"/>
    <n v="51.7"/>
    <n v="20.9"/>
    <n v="46.8"/>
    <x v="513"/>
    <n v="44.9"/>
    <s v="-"/>
    <n v="27095"/>
    <n v="15.3"/>
    <n v="0.03"/>
    <d v="1900-01-01T00:52:00"/>
    <n v="2013"/>
  </r>
  <r>
    <s v="251-275"/>
    <x v="270"/>
    <x v="16"/>
    <n v="31.5"/>
    <n v="47.8"/>
    <n v="35"/>
    <x v="135"/>
    <n v="96.6"/>
    <s v="-"/>
    <n v="21849"/>
    <n v="23"/>
    <n v="0.08"/>
    <d v="1900-01-01T05:47:00"/>
    <n v="2013"/>
  </r>
  <r>
    <s v="251-275"/>
    <x v="254"/>
    <x v="5"/>
    <n v="19"/>
    <n v="19.600000000000001"/>
    <n v="9.8000000000000007"/>
    <x v="454"/>
    <n v="31.1"/>
    <s v="-"/>
    <n v="9303"/>
    <n v="9.9"/>
    <n v="0.04"/>
    <s v="35 : 65"/>
    <n v="2013"/>
  </r>
  <r>
    <s v="251-275"/>
    <x v="234"/>
    <x v="11"/>
    <n v="23.5"/>
    <n v="52.4"/>
    <n v="34.5"/>
    <x v="142"/>
    <n v="29.7"/>
    <s v="-"/>
    <n v="16667"/>
    <n v="11.9"/>
    <n v="7.0000000000000007E-2"/>
    <d v="1900-01-01T12:40:00"/>
    <n v="2013"/>
  </r>
  <r>
    <s v="251-275"/>
    <x v="415"/>
    <x v="0"/>
    <n v="42.5"/>
    <n v="40.5"/>
    <n v="29.7"/>
    <x v="310"/>
    <n v="32.6"/>
    <s v="-"/>
    <n v="25742"/>
    <n v="13"/>
    <n v="0.11"/>
    <d v="1900-01-01T03:49:00"/>
    <n v="2013"/>
  </r>
  <r>
    <s v="251-275"/>
    <x v="236"/>
    <x v="1"/>
    <n v="33.700000000000003"/>
    <n v="86.4"/>
    <n v="34.6"/>
    <x v="514"/>
    <n v="31"/>
    <s v="-"/>
    <n v="12695"/>
    <n v="19.8"/>
    <n v="0.39"/>
    <d v="1900-01-01T07:45:00"/>
    <n v="2013"/>
  </r>
  <r>
    <s v="251-275"/>
    <x v="298"/>
    <x v="31"/>
    <n v="11.4"/>
    <n v="59.9"/>
    <n v="28"/>
    <x v="204"/>
    <n v="74.400000000000006"/>
    <s v="-"/>
    <n v="13960"/>
    <n v="25.9"/>
    <n v="0.08"/>
    <d v="1900-01-01T18:34:00"/>
    <n v="2013"/>
  </r>
  <r>
    <s v="251-275"/>
    <x v="275"/>
    <x v="12"/>
    <n v="32.1"/>
    <n v="44.6"/>
    <n v="27"/>
    <x v="461"/>
    <n v="35.6"/>
    <s v="-"/>
    <n v="24444"/>
    <n v="23.8"/>
    <n v="0.08"/>
    <d v="1900-01-01T05:47:00"/>
    <n v="2013"/>
  </r>
  <r>
    <s v="251-275"/>
    <x v="258"/>
    <x v="28"/>
    <n v="36.299999999999997"/>
    <n v="35.700000000000003"/>
    <n v="24.2"/>
    <x v="505"/>
    <n v="38.200000000000003"/>
    <s v="-"/>
    <n v="58618"/>
    <n v="24.3"/>
    <n v="0.05"/>
    <d v="1900-01-01T12:40:00"/>
    <n v="2013"/>
  </r>
  <r>
    <s v="251-275"/>
    <x v="259"/>
    <x v="28"/>
    <n v="26.1"/>
    <n v="36.200000000000003"/>
    <n v="21.1"/>
    <x v="515"/>
    <n v="39"/>
    <s v="-"/>
    <n v="33370"/>
    <n v="72.5"/>
    <n v="0.05"/>
    <d v="1900-01-01T12:40:00"/>
    <n v="2013"/>
  </r>
  <r>
    <s v="251-275"/>
    <x v="301"/>
    <x v="12"/>
    <n v="35.9"/>
    <n v="43.2"/>
    <n v="20.399999999999999"/>
    <x v="130"/>
    <n v="38.200000000000003"/>
    <s v="-"/>
    <n v="39838"/>
    <n v="46.1"/>
    <n v="0.08"/>
    <d v="1900-01-01T05:47:00"/>
    <n v="2013"/>
  </r>
  <r>
    <s v="251-275"/>
    <x v="416"/>
    <x v="0"/>
    <n v="31.5"/>
    <n v="30.2"/>
    <n v="21.7"/>
    <x v="148"/>
    <s v="-"/>
    <s v="-"/>
    <n v="24418"/>
    <n v="20.2"/>
    <n v="0.11"/>
    <d v="1900-01-01T04:48:00"/>
    <n v="2013"/>
  </r>
  <r>
    <s v="251-275"/>
    <x v="262"/>
    <x v="28"/>
    <n v="19.600000000000001"/>
    <n v="48.5"/>
    <n v="14.3"/>
    <x v="14"/>
    <n v="33.6"/>
    <s v="-"/>
    <n v="18135"/>
    <n v="25.8"/>
    <n v="0.09"/>
    <d v="1900-01-01T08:44:00"/>
    <n v="2013"/>
  </r>
  <r>
    <s v="251-275"/>
    <x v="281"/>
    <x v="23"/>
    <n v="22.3"/>
    <n v="84.8"/>
    <n v="29.1"/>
    <x v="144"/>
    <n v="43"/>
    <s v="-"/>
    <n v="17142"/>
    <n v="21.1"/>
    <n v="0.21"/>
    <d v="1900-01-01T07:45:00"/>
    <n v="2013"/>
  </r>
  <r>
    <s v="251-275"/>
    <x v="350"/>
    <x v="25"/>
    <n v="44.8"/>
    <n v="71.400000000000006"/>
    <n v="32.4"/>
    <x v="516"/>
    <n v="65.5"/>
    <s v="-"/>
    <n v="26419"/>
    <n v="52"/>
    <n v="0.27"/>
    <s v="27 : 73"/>
    <n v="2013"/>
  </r>
  <r>
    <s v="276-300"/>
    <x v="284"/>
    <x v="1"/>
    <n v="23.8"/>
    <n v="63.1"/>
    <n v="21.7"/>
    <x v="62"/>
    <n v="34.9"/>
    <s v="-"/>
    <n v="9252"/>
    <n v="19.2"/>
    <n v="0.18"/>
    <d v="1900-01-01T00:52:00"/>
    <n v="2013"/>
  </r>
  <r>
    <s v="276-300"/>
    <x v="263"/>
    <x v="1"/>
    <n v="27.6"/>
    <n v="70.3"/>
    <n v="25.7"/>
    <x v="517"/>
    <n v="31.6"/>
    <s v="-"/>
    <n v="9567"/>
    <n v="19.5"/>
    <n v="0.22"/>
    <d v="1900-01-01T07:45:00"/>
    <n v="2013"/>
  </r>
  <r>
    <s v="276-300"/>
    <x v="417"/>
    <x v="12"/>
    <n v="25.6"/>
    <n v="50.4"/>
    <n v="14.9"/>
    <x v="68"/>
    <n v="35.4"/>
    <s v="-"/>
    <n v="12520"/>
    <n v="35.5"/>
    <n v="0.08"/>
    <d v="1899-12-31T22:54:00"/>
    <n v="2013"/>
  </r>
  <r>
    <s v="276-300"/>
    <x v="172"/>
    <x v="12"/>
    <n v="27.4"/>
    <n v="47.5"/>
    <n v="20.3"/>
    <x v="286"/>
    <n v="35.1"/>
    <s v="-"/>
    <n v="21428"/>
    <n v="67.8"/>
    <n v="0.08"/>
    <d v="1900-01-01T09:43:00"/>
    <n v="2013"/>
  </r>
  <r>
    <s v="276-300"/>
    <x v="310"/>
    <x v="17"/>
    <n v="35.4"/>
    <n v="36.700000000000003"/>
    <n v="33.9"/>
    <x v="518"/>
    <n v="38.4"/>
    <s v="-"/>
    <n v="11506"/>
    <n v="25"/>
    <n v="7.0000000000000007E-2"/>
    <d v="1900-01-01T02:50:00"/>
    <n v="2013"/>
  </r>
  <r>
    <s v="276-300"/>
    <x v="248"/>
    <x v="0"/>
    <n v="30.8"/>
    <n v="29.8"/>
    <n v="32"/>
    <x v="519"/>
    <s v="-"/>
    <s v="-"/>
    <n v="26769"/>
    <n v="19"/>
    <n v="0.05"/>
    <d v="1900-01-01T04:48:00"/>
    <n v="2013"/>
  </r>
  <r>
    <s v="276-300"/>
    <x v="189"/>
    <x v="0"/>
    <n v="34.700000000000003"/>
    <n v="36.6"/>
    <n v="14.9"/>
    <x v="107"/>
    <n v="34.700000000000003"/>
    <s v="-"/>
    <n v="20713"/>
    <n v="10.8"/>
    <n v="0.18"/>
    <d v="1900-01-01T00:52:00"/>
    <n v="2013"/>
  </r>
  <r>
    <s v="276-300"/>
    <x v="287"/>
    <x v="17"/>
    <n v="34.9"/>
    <n v="20.8"/>
    <n v="25.5"/>
    <x v="489"/>
    <n v="98"/>
    <s v="-"/>
    <n v="34550"/>
    <n v="16"/>
    <n v="0.05"/>
    <s v="34 : 66"/>
    <n v="2013"/>
  </r>
  <r>
    <s v="276-300"/>
    <x v="289"/>
    <x v="10"/>
    <n v="22.2"/>
    <n v="54.2"/>
    <n v="25.8"/>
    <x v="520"/>
    <n v="32.799999999999997"/>
    <s v="-"/>
    <n v="36731"/>
    <n v="18.399999999999999"/>
    <n v="0.14000000000000001"/>
    <d v="1900-01-01T03:49:00"/>
    <n v="2013"/>
  </r>
  <r>
    <s v="276-300"/>
    <x v="418"/>
    <x v="0"/>
    <n v="27.1"/>
    <n v="34.200000000000003"/>
    <n v="24.2"/>
    <x v="487"/>
    <n v="31"/>
    <s v="-"/>
    <n v="22578"/>
    <n v="16.8"/>
    <n v="0.09"/>
    <d v="1899-12-31T23:53:00"/>
    <n v="2013"/>
  </r>
  <r>
    <s v="276-300"/>
    <x v="268"/>
    <x v="1"/>
    <n v="28"/>
    <n v="87.1"/>
    <n v="23.8"/>
    <x v="162"/>
    <n v="48.1"/>
    <s v="-"/>
    <n v="17940"/>
    <n v="17.899999999999999"/>
    <n v="0.3"/>
    <d v="1900-01-01T06:46:00"/>
    <n v="2013"/>
  </r>
  <r>
    <s v="276-300"/>
    <x v="269"/>
    <x v="12"/>
    <n v="36.700000000000003"/>
    <n v="48.3"/>
    <n v="32.9"/>
    <x v="521"/>
    <n v="54.3"/>
    <s v="-"/>
    <n v="38675"/>
    <n v="46.3"/>
    <n v="0.13"/>
    <d v="1900-01-01T00:52:00"/>
    <n v="2013"/>
  </r>
  <r>
    <s v="276-300"/>
    <x v="324"/>
    <x v="9"/>
    <n v="43.4"/>
    <n v="20.7"/>
    <n v="37.9"/>
    <x v="398"/>
    <n v="76.099999999999994"/>
    <s v="-"/>
    <n v="38191"/>
    <n v="12.8"/>
    <n v="0.06"/>
    <s v="37 : 63"/>
    <n v="2013"/>
  </r>
  <r>
    <s v="276-300"/>
    <x v="199"/>
    <x v="11"/>
    <n v="28.4"/>
    <n v="46.8"/>
    <n v="25.3"/>
    <x v="94"/>
    <n v="99.8"/>
    <s v="-"/>
    <n v="3879"/>
    <n v="4.5999999999999996"/>
    <m/>
    <d v="1900-01-01T19:33:00"/>
    <n v="2013"/>
  </r>
  <r>
    <s v="276-300"/>
    <x v="293"/>
    <x v="5"/>
    <n v="47.5"/>
    <n v="21.9"/>
    <n v="21.6"/>
    <x v="225"/>
    <n v="45.4"/>
    <s v="-"/>
    <n v="2872"/>
    <n v="3.3"/>
    <n v="7.0000000000000007E-2"/>
    <d v="1900-01-01T03:49:00"/>
    <n v="2013"/>
  </r>
  <r>
    <s v="276-300"/>
    <x v="272"/>
    <x v="12"/>
    <n v="29.7"/>
    <n v="48.9"/>
    <n v="15.6"/>
    <x v="522"/>
    <n v="36.1"/>
    <s v="-"/>
    <n v="35487"/>
    <n v="37.4"/>
    <n v="0.12"/>
    <d v="1899-12-31T18:58:00"/>
    <n v="2013"/>
  </r>
  <r>
    <s v="276-300"/>
    <x v="273"/>
    <x v="1"/>
    <n v="28"/>
    <n v="75.900000000000006"/>
    <n v="28.8"/>
    <x v="523"/>
    <n v="42.8"/>
    <s v="-"/>
    <n v="12830"/>
    <n v="18.8"/>
    <n v="0.3"/>
    <d v="1899-12-31T22:54:00"/>
    <n v="2013"/>
  </r>
  <r>
    <s v="276-300"/>
    <x v="255"/>
    <x v="28"/>
    <n v="34.4"/>
    <n v="37.6"/>
    <n v="27.4"/>
    <x v="287"/>
    <n v="35.1"/>
    <s v="-"/>
    <n v="85532"/>
    <n v="22.9"/>
    <n v="7.0000000000000007E-2"/>
    <d v="1900-01-01T08:44:00"/>
    <n v="2013"/>
  </r>
  <r>
    <s v="276-300"/>
    <x v="299"/>
    <x v="0"/>
    <n v="36.1"/>
    <n v="28.1"/>
    <n v="20.5"/>
    <x v="200"/>
    <n v="34.5"/>
    <s v="-"/>
    <m/>
    <m/>
    <m/>
    <m/>
    <n v="2013"/>
  </r>
  <r>
    <s v="276-300"/>
    <x v="419"/>
    <x v="0"/>
    <n v="28.9"/>
    <n v="24.9"/>
    <n v="14.9"/>
    <x v="68"/>
    <n v="34.1"/>
    <s v="-"/>
    <n v="12470"/>
    <n v="15.2"/>
    <n v="0.03"/>
    <d v="1900-01-01T06:46:00"/>
    <n v="2013"/>
  </r>
  <r>
    <s v="276-300"/>
    <x v="302"/>
    <x v="8"/>
    <n v="21.1"/>
    <n v="70.5"/>
    <n v="29"/>
    <x v="308"/>
    <n v="72.900000000000006"/>
    <s v="-"/>
    <n v="23508"/>
    <n v="21.9"/>
    <n v="0.18"/>
    <d v="1900-01-01T08:44:00"/>
    <n v="2013"/>
  </r>
  <r>
    <s v="276-300"/>
    <x v="241"/>
    <x v="0"/>
    <n v="37.5"/>
    <n v="31.3"/>
    <n v="28"/>
    <x v="524"/>
    <n v="30.8"/>
    <s v="-"/>
    <n v="29336"/>
    <n v="16.3"/>
    <n v="0.01"/>
    <d v="1900-01-01T07:45:00"/>
    <n v="2013"/>
  </r>
  <r>
    <s v="276-300"/>
    <x v="276"/>
    <x v="20"/>
    <n v="18.600000000000001"/>
    <n v="67.3"/>
    <n v="19.600000000000001"/>
    <x v="525"/>
    <n v="75.5"/>
    <s v="-"/>
    <n v="22210"/>
    <n v="12.7"/>
    <n v="0.16"/>
    <d v="1900-01-01T04:48:00"/>
    <n v="2013"/>
  </r>
  <r>
    <s v="276-300"/>
    <x v="304"/>
    <x v="28"/>
    <n v="28.7"/>
    <n v="51.2"/>
    <n v="21.9"/>
    <x v="238"/>
    <n v="45.3"/>
    <s v="-"/>
    <n v="16841"/>
    <n v="43.2"/>
    <n v="0.08"/>
    <d v="1900-01-01T03:49:00"/>
    <n v="2013"/>
  </r>
  <r>
    <s v="276-300"/>
    <x v="420"/>
    <x v="28"/>
    <n v="22.6"/>
    <n v="36.299999999999997"/>
    <n v="23.4"/>
    <x v="506"/>
    <n v="40.4"/>
    <s v="-"/>
    <n v="67552"/>
    <n v="66"/>
    <n v="0.06"/>
    <d v="1900-01-01T14:38:00"/>
    <n v="2013"/>
  </r>
  <r>
    <s v="276-300"/>
    <x v="282"/>
    <x v="0"/>
    <n v="38.5"/>
    <n v="27.8"/>
    <n v="44.4"/>
    <x v="526"/>
    <n v="27.9"/>
    <s v="-"/>
    <n v="30850"/>
    <n v="18.600000000000001"/>
    <n v="0.1"/>
    <d v="1899-12-31T18:58:00"/>
    <n v="2013"/>
  </r>
  <r>
    <s v="301-350"/>
    <x v="285"/>
    <x v="22"/>
    <n v="32"/>
    <n v="45.7"/>
    <n v="24"/>
    <x v="116"/>
    <n v="34.700000000000003"/>
    <s v="-"/>
    <n v="28296"/>
    <n v="13"/>
    <n v="0.15"/>
    <d v="1900-01-01T08:44:00"/>
    <n v="2013"/>
  </r>
  <r>
    <s v="301-350"/>
    <x v="264"/>
    <x v="1"/>
    <n v="19.3"/>
    <n v="89.4"/>
    <n v="20.100000000000001"/>
    <x v="134"/>
    <n v="33.4"/>
    <s v="-"/>
    <n v="12613"/>
    <n v="17.600000000000001"/>
    <n v="0.38"/>
    <d v="1899-12-31T22:54:00"/>
    <n v="2013"/>
  </r>
  <r>
    <s v="301-350"/>
    <x v="312"/>
    <x v="32"/>
    <n v="34.700000000000003"/>
    <n v="50.3"/>
    <n v="26.2"/>
    <x v="158"/>
    <n v="28.1"/>
    <s v="-"/>
    <n v="51438"/>
    <n v="13"/>
    <n v="0.15"/>
    <d v="1900-01-01T14:38:00"/>
    <n v="2013"/>
  </r>
  <r>
    <s v="301-350"/>
    <x v="421"/>
    <x v="10"/>
    <n v="23.6"/>
    <n v="50"/>
    <n v="17.100000000000001"/>
    <x v="527"/>
    <s v="-"/>
    <s v="-"/>
    <n v="35308"/>
    <n v="16.100000000000001"/>
    <n v="0.11"/>
    <d v="1900-01-01T02:50:00"/>
    <n v="2013"/>
  </r>
  <r>
    <s v="301-350"/>
    <x v="249"/>
    <x v="0"/>
    <n v="42.4"/>
    <n v="26"/>
    <n v="9.3000000000000007"/>
    <x v="505"/>
    <s v="-"/>
    <s v="-"/>
    <n v="7086"/>
    <n v="8.3000000000000007"/>
    <n v="0.02"/>
    <d v="1900-01-01T09:43:00"/>
    <n v="2013"/>
  </r>
  <r>
    <s v="301-350"/>
    <x v="286"/>
    <x v="5"/>
    <n v="45.1"/>
    <n v="24.9"/>
    <n v="34.200000000000003"/>
    <x v="528"/>
    <n v="41.3"/>
    <s v="-"/>
    <n v="18162"/>
    <n v="8.1999999999999993"/>
    <n v="0.09"/>
    <s v="29 : 71"/>
    <n v="2013"/>
  </r>
  <r>
    <s v="301-350"/>
    <x v="110"/>
    <x v="4"/>
    <n v="22.9"/>
    <n v="62"/>
    <n v="15.1"/>
    <x v="254"/>
    <n v="29.6"/>
    <s v="-"/>
    <n v="10441"/>
    <n v="11"/>
    <n v="0.25"/>
    <d v="1900-01-01T13:39:00"/>
    <n v="2013"/>
  </r>
  <r>
    <s v="301-350"/>
    <x v="265"/>
    <x v="25"/>
    <n v="22"/>
    <n v="59"/>
    <n v="13.8"/>
    <x v="105"/>
    <s v="-"/>
    <s v="-"/>
    <n v="19646"/>
    <n v="29.1"/>
    <n v="0.1"/>
    <d v="1900-01-01T00:52:00"/>
    <n v="2013"/>
  </r>
  <r>
    <s v="301-350"/>
    <x v="422"/>
    <x v="40"/>
    <n v="19.7"/>
    <n v="71"/>
    <n v="10.3"/>
    <x v="191"/>
    <n v="40.200000000000003"/>
    <s v="-"/>
    <n v="35889"/>
    <n v="8.4"/>
    <n v="0.21"/>
    <d v="1900-01-01T09:43:00"/>
    <n v="2013"/>
  </r>
  <r>
    <s v="301-350"/>
    <x v="266"/>
    <x v="5"/>
    <n v="44"/>
    <n v="21.7"/>
    <n v="28.8"/>
    <x v="529"/>
    <n v="73.099999999999994"/>
    <s v="-"/>
    <n v="18925"/>
    <n v="6.7"/>
    <n v="0.08"/>
    <s v="28 : 72"/>
    <n v="2013"/>
  </r>
  <r>
    <s v="301-350"/>
    <x v="319"/>
    <x v="11"/>
    <n v="21.1"/>
    <n v="47.7"/>
    <n v="27"/>
    <x v="220"/>
    <n v="38"/>
    <s v="-"/>
    <n v="17866"/>
    <n v="7.7"/>
    <n v="0.1"/>
    <d v="1900-01-01T04:48:00"/>
    <n v="2013"/>
  </r>
  <r>
    <s v="301-350"/>
    <x v="423"/>
    <x v="25"/>
    <n v="23.7"/>
    <n v="66.2"/>
    <n v="13.4"/>
    <x v="57"/>
    <n v="33.200000000000003"/>
    <s v="-"/>
    <n v="7426"/>
    <n v="2.9"/>
    <n v="0.28000000000000003"/>
    <d v="1900-01-01T02:50:00"/>
    <n v="2013"/>
  </r>
  <r>
    <s v="301-350"/>
    <x v="424"/>
    <x v="8"/>
    <n v="19.399999999999999"/>
    <n v="83.3"/>
    <n v="18.899999999999999"/>
    <x v="530"/>
    <n v="44.2"/>
    <s v="-"/>
    <n v="16606"/>
    <n v="32.799999999999997"/>
    <n v="0.43"/>
    <d v="1900-01-01T11:41:00"/>
    <n v="2013"/>
  </r>
  <r>
    <s v="301-350"/>
    <x v="425"/>
    <x v="15"/>
    <n v="33.1"/>
    <n v="22.9"/>
    <n v="40.299999999999997"/>
    <x v="531"/>
    <n v="99.9"/>
    <s v="-"/>
    <n v="21234"/>
    <n v="14.4"/>
    <n v="0.11"/>
    <s v="36 : 64"/>
    <n v="2013"/>
  </r>
  <r>
    <s v="301-350"/>
    <x v="162"/>
    <x v="15"/>
    <n v="27.9"/>
    <n v="23.9"/>
    <n v="32.5"/>
    <x v="318"/>
    <n v="43.9"/>
    <s v="-"/>
    <n v="9336"/>
    <n v="19.600000000000001"/>
    <n v="0.04"/>
    <s v="37 : 63"/>
    <n v="2013"/>
  </r>
  <r>
    <s v="301-350"/>
    <x v="376"/>
    <x v="13"/>
    <n v="22.6"/>
    <n v="69.3"/>
    <n v="19.8"/>
    <x v="116"/>
    <n v="41.1"/>
    <s v="-"/>
    <n v="14067"/>
    <n v="26.8"/>
    <n v="0.14000000000000001"/>
    <d v="1900-01-01T08:44:00"/>
    <n v="2013"/>
  </r>
  <r>
    <s v="301-350"/>
    <x v="426"/>
    <x v="0"/>
    <n v="34.799999999999997"/>
    <n v="29.2"/>
    <n v="28.8"/>
    <x v="532"/>
    <n v="35.700000000000003"/>
    <s v="-"/>
    <n v="30533"/>
    <n v="13.6"/>
    <n v="0.11"/>
    <d v="1899-12-31T20:56:00"/>
    <n v="2013"/>
  </r>
  <r>
    <s v="301-350"/>
    <x v="322"/>
    <x v="28"/>
    <n v="27.2"/>
    <n v="38.1"/>
    <n v="23.8"/>
    <x v="501"/>
    <n v="68.099999999999994"/>
    <s v="-"/>
    <n v="30025"/>
    <n v="22.2"/>
    <n v="0.12"/>
    <s v="34 : 66"/>
    <n v="2013"/>
  </r>
  <r>
    <s v="301-350"/>
    <x v="427"/>
    <x v="9"/>
    <n v="36.1"/>
    <n v="45.8"/>
    <n v="12"/>
    <x v="142"/>
    <n v="44"/>
    <s v="-"/>
    <n v="24954"/>
    <n v="12.7"/>
    <n v="0.06"/>
    <m/>
    <n v="2013"/>
  </r>
  <r>
    <s v="301-350"/>
    <x v="323"/>
    <x v="28"/>
    <n v="35.299999999999997"/>
    <n v="33.200000000000003"/>
    <n v="30.6"/>
    <x v="533"/>
    <n v="36"/>
    <s v="-"/>
    <n v="120986"/>
    <n v="32.299999999999997"/>
    <n v="7.0000000000000007E-2"/>
    <d v="1900-01-01T11:41:00"/>
    <n v="2013"/>
  </r>
  <r>
    <s v="301-350"/>
    <x v="325"/>
    <x v="35"/>
    <n v="32.9"/>
    <n v="16.7"/>
    <n v="42.8"/>
    <x v="516"/>
    <n v="93"/>
    <s v="-"/>
    <n v="10977"/>
    <n v="18.7"/>
    <n v="0"/>
    <s v="27 : 73"/>
    <n v="2013"/>
  </r>
  <r>
    <s v="301-350"/>
    <x v="253"/>
    <x v="0"/>
    <n v="30.2"/>
    <n v="27.8"/>
    <n v="30"/>
    <x v="489"/>
    <s v="-"/>
    <s v="-"/>
    <n v="15387"/>
    <n v="18.5"/>
    <n v="0.08"/>
    <d v="1900-01-01T03:49:00"/>
    <n v="2013"/>
  </r>
  <r>
    <s v="301-350"/>
    <x v="170"/>
    <x v="9"/>
    <n v="33.1"/>
    <n v="24.2"/>
    <n v="17.8"/>
    <x v="162"/>
    <n v="43.5"/>
    <s v="-"/>
    <n v="51351"/>
    <n v="16.600000000000001"/>
    <n v="0.08"/>
    <d v="1900-01-01T03:49:00"/>
    <n v="2013"/>
  </r>
  <r>
    <s v="301-350"/>
    <x v="294"/>
    <x v="21"/>
    <n v="21.7"/>
    <n v="61.8"/>
    <n v="19.399999999999999"/>
    <x v="534"/>
    <n v="29.1"/>
    <s v="-"/>
    <n v="10398"/>
    <n v="12.2"/>
    <n v="0.1"/>
    <d v="1900-01-01T12:40:00"/>
    <n v="2013"/>
  </r>
  <r>
    <s v="301-350"/>
    <x v="327"/>
    <x v="13"/>
    <n v="25.3"/>
    <n v="71.5"/>
    <n v="19.5"/>
    <x v="535"/>
    <n v="38.799999999999997"/>
    <s v="-"/>
    <n v="15805"/>
    <n v="22.3"/>
    <n v="0.15"/>
    <d v="1900-01-01T07:45:00"/>
    <n v="2013"/>
  </r>
  <r>
    <s v="301-350"/>
    <x v="329"/>
    <x v="23"/>
    <n v="19.899999999999999"/>
    <n v="88"/>
    <n v="24"/>
    <x v="242"/>
    <n v="49.8"/>
    <s v="-"/>
    <n v="12187"/>
    <n v="16.5"/>
    <n v="0.2"/>
    <d v="1900-01-01T03:49:00"/>
    <n v="2013"/>
  </r>
  <r>
    <s v="301-350"/>
    <x v="296"/>
    <x v="30"/>
    <n v="17.100000000000001"/>
    <n v="44.4"/>
    <n v="16.3"/>
    <x v="63"/>
    <n v="34.1"/>
    <s v="-"/>
    <n v="14650"/>
    <n v="26.9"/>
    <n v="0.05"/>
    <d v="1900-01-01T15:37:00"/>
    <n v="2013"/>
  </r>
  <r>
    <s v="301-350"/>
    <x v="330"/>
    <x v="14"/>
    <n v="22.4"/>
    <n v="39.5"/>
    <n v="19.100000000000001"/>
    <x v="22"/>
    <n v="36.700000000000003"/>
    <s v="-"/>
    <n v="10798"/>
    <n v="17.3"/>
    <n v="0.06"/>
    <d v="1900-01-01T16:36:00"/>
    <n v="2013"/>
  </r>
  <r>
    <s v="301-350"/>
    <x v="428"/>
    <x v="2"/>
    <n v="20.8"/>
    <n v="59.5"/>
    <n v="11"/>
    <x v="536"/>
    <s v="-"/>
    <s v="-"/>
    <n v="10416"/>
    <n v="46.9"/>
    <n v="0.19"/>
    <d v="1900-01-01T10:42:00"/>
    <n v="2013"/>
  </r>
  <r>
    <s v="301-350"/>
    <x v="274"/>
    <x v="25"/>
    <n v="26.9"/>
    <n v="59.7"/>
    <n v="17.600000000000001"/>
    <x v="284"/>
    <n v="29.5"/>
    <s v="-"/>
    <n v="20584"/>
    <n v="26.8"/>
    <n v="0.12"/>
    <d v="1900-01-01T17:35:00"/>
    <n v="2013"/>
  </r>
  <r>
    <s v="301-350"/>
    <x v="297"/>
    <x v="3"/>
    <n v="24.4"/>
    <n v="39"/>
    <n v="31.3"/>
    <x v="537"/>
    <n v="48.1"/>
    <s v="-"/>
    <n v="21643"/>
    <n v="28.3"/>
    <n v="0.04"/>
    <d v="1900-01-01T12:40:00"/>
    <n v="2013"/>
  </r>
  <r>
    <s v="301-350"/>
    <x v="300"/>
    <x v="0"/>
    <n v="39.1"/>
    <n v="21.7"/>
    <n v="27.8"/>
    <x v="70"/>
    <s v="-"/>
    <s v="-"/>
    <m/>
    <m/>
    <m/>
    <m/>
    <n v="2013"/>
  </r>
  <r>
    <s v="301-350"/>
    <x v="336"/>
    <x v="3"/>
    <n v="31.6"/>
    <n v="38.6"/>
    <n v="32.4"/>
    <x v="377"/>
    <n v="43.5"/>
    <s v="-"/>
    <n v="28576"/>
    <n v="27.8"/>
    <n v="0.11"/>
    <d v="1900-01-01T07:45:00"/>
    <n v="2013"/>
  </r>
  <r>
    <s v="301-350"/>
    <x v="337"/>
    <x v="0"/>
    <n v="19.399999999999999"/>
    <n v="32.6"/>
    <n v="16.399999999999999"/>
    <x v="283"/>
    <n v="32.6"/>
    <s v="-"/>
    <n v="13908"/>
    <n v="18.100000000000001"/>
    <n v="7.0000000000000007E-2"/>
    <d v="1899-12-31T22:54:00"/>
    <n v="2013"/>
  </r>
  <r>
    <s v="301-350"/>
    <x v="261"/>
    <x v="28"/>
    <n v="21"/>
    <n v="37"/>
    <n v="21.4"/>
    <x v="498"/>
    <n v="31.7"/>
    <s v="-"/>
    <n v="62577"/>
    <n v="18.3"/>
    <n v="0.04"/>
    <d v="1900-01-01T08:44:00"/>
    <n v="2013"/>
  </r>
  <r>
    <s v="301-350"/>
    <x v="429"/>
    <x v="28"/>
    <n v="25.6"/>
    <n v="34.4"/>
    <n v="18.3"/>
    <x v="197"/>
    <n v="60.6"/>
    <s v="-"/>
    <n v="22958"/>
    <n v="40.6"/>
    <n v="0.06"/>
    <d v="1900-01-01T08:44:00"/>
    <n v="2013"/>
  </r>
  <r>
    <s v="301-350"/>
    <x v="340"/>
    <x v="28"/>
    <n v="22.6"/>
    <n v="29.6"/>
    <n v="23.2"/>
    <x v="460"/>
    <n v="39.4"/>
    <s v="-"/>
    <n v="47247"/>
    <n v="18"/>
    <n v="0.04"/>
    <d v="1900-01-01T04:48:00"/>
    <n v="2013"/>
  </r>
  <r>
    <s v="301-350"/>
    <x v="430"/>
    <x v="1"/>
    <n v="12.8"/>
    <n v="70.2"/>
    <n v="10.5"/>
    <x v="538"/>
    <n v="29.2"/>
    <s v="-"/>
    <n v="20161"/>
    <n v="19.100000000000001"/>
    <n v="0.23"/>
    <d v="1899-12-31T21:55:00"/>
    <n v="2013"/>
  </r>
  <r>
    <s v="301-350"/>
    <x v="395"/>
    <x v="8"/>
    <n v="28.4"/>
    <n v="81"/>
    <n v="25"/>
    <x v="281"/>
    <n v="83.7"/>
    <s v="-"/>
    <n v="18971"/>
    <n v="26.2"/>
    <n v="0.32"/>
    <d v="1900-01-01T11:41:00"/>
    <n v="2013"/>
  </r>
  <r>
    <s v="301-350"/>
    <x v="345"/>
    <x v="14"/>
    <n v="25.6"/>
    <n v="35"/>
    <n v="23.9"/>
    <x v="131"/>
    <n v="49.3"/>
    <s v="-"/>
    <n v="10045"/>
    <n v="9.5"/>
    <n v="0.04"/>
    <d v="1900-01-01T18:34:00"/>
    <n v="2013"/>
  </r>
  <r>
    <s v="301-350"/>
    <x v="279"/>
    <x v="5"/>
    <n v="39.9"/>
    <n v="30.7"/>
    <n v="26.2"/>
    <x v="405"/>
    <n v="33"/>
    <s v="-"/>
    <n v="15930"/>
    <n v="12.6"/>
    <n v="0.16"/>
    <s v="38 : 62"/>
    <n v="2013"/>
  </r>
  <r>
    <s v="301-350"/>
    <x v="431"/>
    <x v="0"/>
    <n v="28.5"/>
    <n v="19.899999999999999"/>
    <n v="20.6"/>
    <x v="539"/>
    <s v="-"/>
    <s v="-"/>
    <m/>
    <m/>
    <m/>
    <m/>
    <n v="2013"/>
  </r>
  <r>
    <s v="301-350"/>
    <x v="348"/>
    <x v="23"/>
    <n v="17.7"/>
    <n v="85.6"/>
    <n v="19.899999999999999"/>
    <x v="540"/>
    <n v="28.2"/>
    <s v="-"/>
    <n v="10159"/>
    <n v="17"/>
    <n v="0.25"/>
    <d v="1900-01-01T09:43:00"/>
    <n v="2013"/>
  </r>
  <r>
    <s v="301-350"/>
    <x v="280"/>
    <x v="8"/>
    <n v="22.5"/>
    <n v="83.7"/>
    <n v="27.3"/>
    <x v="535"/>
    <n v="54"/>
    <s v="-"/>
    <n v="16489"/>
    <n v="25.4"/>
    <n v="0.24"/>
    <d v="1900-01-01T02:50:00"/>
    <n v="2013"/>
  </r>
  <r>
    <s v="301-350"/>
    <x v="351"/>
    <x v="19"/>
    <n v="26.7"/>
    <n v="48.4"/>
    <n v="26.8"/>
    <x v="517"/>
    <n v="37.5"/>
    <s v="-"/>
    <n v="9020"/>
    <n v="17.100000000000001"/>
    <n v="0.16"/>
    <d v="1900-01-01T07:45:00"/>
    <n v="2013"/>
  </r>
  <r>
    <s v="301-350"/>
    <x v="352"/>
    <x v="0"/>
    <n v="29.9"/>
    <n v="33.9"/>
    <n v="30.6"/>
    <x v="225"/>
    <n v="55.8"/>
    <s v="-"/>
    <n v="24550"/>
    <n v="18.3"/>
    <n v="7.0000000000000007E-2"/>
    <d v="1900-01-01T02:50:00"/>
    <n v="2013"/>
  </r>
  <r>
    <s v="301-350"/>
    <x v="283"/>
    <x v="0"/>
    <n v="34.299999999999997"/>
    <n v="28.1"/>
    <n v="16.2"/>
    <x v="115"/>
    <s v="-"/>
    <s v="-"/>
    <n v="23065"/>
    <n v="10.7"/>
    <n v="7.0000000000000007E-2"/>
    <d v="1900-01-01T09:43:00"/>
    <n v="2013"/>
  </r>
  <r>
    <s v="301-350"/>
    <x v="305"/>
    <x v="3"/>
    <n v="20.9"/>
    <n v="50.7"/>
    <n v="30.1"/>
    <x v="340"/>
    <n v="41.9"/>
    <s v="-"/>
    <n v="48007"/>
    <n v="39.4"/>
    <n v="0.09"/>
    <d v="1900-01-01T11:41:00"/>
    <n v="2013"/>
  </r>
  <r>
    <s v="301-350"/>
    <x v="197"/>
    <x v="9"/>
    <n v="40.299999999999997"/>
    <n v="20.100000000000001"/>
    <n v="34.5"/>
    <x v="541"/>
    <n v="89"/>
    <s v="-"/>
    <n v="47508"/>
    <n v="15.9"/>
    <n v="0.05"/>
    <d v="1899-12-31T17:59:00"/>
    <n v="2013"/>
  </r>
  <r>
    <s v="351-400"/>
    <x v="306"/>
    <x v="20"/>
    <n v="21.7"/>
    <n v="67.2"/>
    <n v="24.9"/>
    <x v="542"/>
    <n v="39"/>
    <s v="-"/>
    <n v="17422"/>
    <n v="15.9"/>
    <n v="0.15"/>
    <d v="1900-01-01T00:52:00"/>
    <n v="2013"/>
  </r>
  <r>
    <s v="351-400"/>
    <x v="309"/>
    <x v="0"/>
    <n v="23.3"/>
    <n v="30.7"/>
    <n v="21.9"/>
    <x v="330"/>
    <n v="33.4"/>
    <s v="-"/>
    <n v="15799"/>
    <n v="23.3"/>
    <n v="0.14000000000000001"/>
    <d v="1900-01-01T00:52:00"/>
    <n v="2013"/>
  </r>
  <r>
    <s v="351-400"/>
    <x v="311"/>
    <x v="8"/>
    <n v="17.2"/>
    <n v="44.3"/>
    <n v="15.3"/>
    <x v="220"/>
    <n v="32.5"/>
    <s v="-"/>
    <n v="5570"/>
    <n v="25.4"/>
    <n v="0.15"/>
    <d v="1900-01-01T19:33:00"/>
    <n v="2013"/>
  </r>
  <r>
    <s v="351-400"/>
    <x v="357"/>
    <x v="8"/>
    <n v="20"/>
    <n v="68.400000000000006"/>
    <n v="22"/>
    <x v="225"/>
    <n v="30.1"/>
    <s v="-"/>
    <n v="32713"/>
    <n v="30.4"/>
    <n v="0.17"/>
    <d v="1900-01-01T12:40:00"/>
    <n v="2013"/>
  </r>
  <r>
    <s v="351-400"/>
    <x v="358"/>
    <x v="8"/>
    <n v="22.4"/>
    <n v="59.8"/>
    <n v="24.2"/>
    <x v="415"/>
    <n v="39.1"/>
    <s v="-"/>
    <n v="15655"/>
    <n v="22.6"/>
    <n v="0.15"/>
    <d v="1900-01-01T15:37:00"/>
    <n v="2013"/>
  </r>
  <r>
    <s v="351-400"/>
    <x v="313"/>
    <x v="0"/>
    <n v="27.2"/>
    <n v="34.9"/>
    <n v="19.7"/>
    <x v="122"/>
    <n v="28.2"/>
    <s v="-"/>
    <n v="26622"/>
    <n v="17"/>
    <n v="7.0000000000000007E-2"/>
    <d v="1900-01-01T06:46:00"/>
    <n v="2013"/>
  </r>
  <r>
    <s v="351-400"/>
    <x v="362"/>
    <x v="1"/>
    <n v="20.7"/>
    <n v="84.2"/>
    <n v="21.4"/>
    <x v="543"/>
    <n v="48.4"/>
    <s v="-"/>
    <n v="8773"/>
    <n v="17.8"/>
    <n v="0.43"/>
    <d v="1899-12-31T17:59:00"/>
    <n v="2013"/>
  </r>
  <r>
    <s v="351-400"/>
    <x v="432"/>
    <x v="33"/>
    <n v="30.4"/>
    <n v="15.6"/>
    <n v="13.7"/>
    <x v="544"/>
    <n v="70.400000000000006"/>
    <s v="-"/>
    <n v="8061"/>
    <n v="18.7"/>
    <n v="0.01"/>
    <n v="0.76597222222222217"/>
    <n v="2013"/>
  </r>
  <r>
    <s v="351-400"/>
    <x v="315"/>
    <x v="34"/>
    <n v="22.7"/>
    <n v="41.7"/>
    <n v="13.8"/>
    <x v="537"/>
    <n v="29.5"/>
    <s v="-"/>
    <n v="42835"/>
    <n v="11.5"/>
    <n v="0.05"/>
    <d v="1900-01-01T19:33:00"/>
    <n v="2013"/>
  </r>
  <r>
    <s v="351-400"/>
    <x v="316"/>
    <x v="1"/>
    <n v="16.3"/>
    <n v="64.2"/>
    <n v="18.8"/>
    <x v="324"/>
    <n v="31.7"/>
    <s v="-"/>
    <n v="8397"/>
    <n v="15.7"/>
    <n v="0.2"/>
    <d v="1900-01-01T07:45:00"/>
    <n v="2013"/>
  </r>
  <r>
    <s v="351-400"/>
    <x v="317"/>
    <x v="5"/>
    <n v="32.5"/>
    <n v="22.2"/>
    <n v="28"/>
    <x v="291"/>
    <n v="43.1"/>
    <s v="-"/>
    <n v="33751"/>
    <n v="11.9"/>
    <n v="0.05"/>
    <s v="32 : 68"/>
    <n v="2013"/>
  </r>
  <r>
    <s v="351-400"/>
    <x v="433"/>
    <x v="37"/>
    <n v="11.3"/>
    <n v="23.8"/>
    <n v="10.199999999999999"/>
    <x v="545"/>
    <n v="60.2"/>
    <s v="-"/>
    <n v="17791"/>
    <n v="23.7"/>
    <n v="0.01"/>
    <d v="1899-12-31T18:58:00"/>
    <n v="2013"/>
  </r>
  <r>
    <s v="351-400"/>
    <x v="318"/>
    <x v="0"/>
    <n v="26"/>
    <n v="30.4"/>
    <n v="19.7"/>
    <x v="194"/>
    <n v="40.1"/>
    <s v="-"/>
    <n v="6300"/>
    <n v="11.3"/>
    <n v="0.15"/>
    <d v="1899-12-31T20:56:00"/>
    <n v="2013"/>
  </r>
  <r>
    <s v="351-400"/>
    <x v="368"/>
    <x v="12"/>
    <n v="36.6"/>
    <n v="48.2"/>
    <n v="19.100000000000001"/>
    <x v="337"/>
    <n v="40.299999999999997"/>
    <s v="-"/>
    <n v="22401"/>
    <n v="62.7"/>
    <n v="0.12"/>
    <d v="1899-12-31T17:59:00"/>
    <n v="2013"/>
  </r>
  <r>
    <s v="351-400"/>
    <x v="370"/>
    <x v="1"/>
    <n v="33.4"/>
    <n v="63.9"/>
    <n v="32.700000000000003"/>
    <x v="546"/>
    <n v="40.700000000000003"/>
    <s v="-"/>
    <n v="13951"/>
    <n v="15.9"/>
    <n v="0.22"/>
    <s v="38 : 62"/>
    <n v="2013"/>
  </r>
  <r>
    <s v="351-400"/>
    <x v="372"/>
    <x v="23"/>
    <n v="19.2"/>
    <n v="73.3"/>
    <n v="19.2"/>
    <x v="547"/>
    <n v="66"/>
    <s v="-"/>
    <n v="19101"/>
    <n v="16.8"/>
    <n v="0.15"/>
    <d v="1900-01-01T14:38:00"/>
    <n v="2013"/>
  </r>
  <r>
    <s v="351-400"/>
    <x v="434"/>
    <x v="41"/>
    <n v="31"/>
    <n v="33.200000000000003"/>
    <n v="31.6"/>
    <x v="548"/>
    <n v="36"/>
    <s v="-"/>
    <n v="137378"/>
    <n v="11.6"/>
    <n v="0.05"/>
    <d v="1900-01-01T03:49:00"/>
    <n v="2013"/>
  </r>
  <r>
    <s v="351-400"/>
    <x v="374"/>
    <x v="15"/>
    <n v="25.2"/>
    <n v="27.9"/>
    <n v="26.5"/>
    <x v="549"/>
    <n v="84.8"/>
    <s v="-"/>
    <n v="10915"/>
    <n v="9.8000000000000007"/>
    <n v="0.06"/>
    <s v="31 : 69"/>
    <n v="2013"/>
  </r>
  <r>
    <s v="351-400"/>
    <x v="320"/>
    <x v="15"/>
    <n v="26.8"/>
    <n v="18.8"/>
    <n v="42.5"/>
    <x v="550"/>
    <n v="46.8"/>
    <s v="-"/>
    <n v="7446"/>
    <n v="17.399999999999999"/>
    <n v="0.11"/>
    <s v="34 : 66"/>
    <n v="2013"/>
  </r>
  <r>
    <s v="351-400"/>
    <x v="377"/>
    <x v="13"/>
    <n v="25.7"/>
    <n v="69.2"/>
    <n v="23.9"/>
    <x v="551"/>
    <n v="30.8"/>
    <s v="-"/>
    <n v="7653"/>
    <n v="28"/>
    <n v="0.11"/>
    <d v="1900-01-01T07:45:00"/>
    <n v="2013"/>
  </r>
  <r>
    <s v="351-400"/>
    <x v="435"/>
    <x v="10"/>
    <n v="22"/>
    <n v="57.6"/>
    <n v="12.7"/>
    <x v="194"/>
    <n v="29.4"/>
    <s v="-"/>
    <n v="9565"/>
    <n v="15.4"/>
    <n v="0.28000000000000003"/>
    <d v="1900-01-01T05:47:00"/>
    <n v="2013"/>
  </r>
  <r>
    <s v="351-400"/>
    <x v="383"/>
    <x v="22"/>
    <n v="21"/>
    <n v="26.1"/>
    <n v="12.1"/>
    <x v="295"/>
    <n v="39.299999999999997"/>
    <s v="-"/>
    <n v="33172"/>
    <n v="13.6"/>
    <n v="7.0000000000000007E-2"/>
    <s v="36 : 64"/>
    <n v="2013"/>
  </r>
  <r>
    <s v="351-400"/>
    <x v="436"/>
    <x v="0"/>
    <n v="18.600000000000001"/>
    <n v="35.200000000000003"/>
    <n v="9"/>
    <x v="525"/>
    <s v="-"/>
    <s v="-"/>
    <m/>
    <m/>
    <m/>
    <m/>
    <n v="2013"/>
  </r>
  <r>
    <s v="351-400"/>
    <x v="437"/>
    <x v="0"/>
    <n v="37.200000000000003"/>
    <n v="20.100000000000001"/>
    <n v="18.8"/>
    <x v="271"/>
    <s v="-"/>
    <s v="-"/>
    <n v="33268"/>
    <n v="13.3"/>
    <n v="0.05"/>
    <d v="1900-01-01T03:49:00"/>
    <n v="2013"/>
  </r>
  <r>
    <s v="351-400"/>
    <x v="328"/>
    <x v="36"/>
    <n v="21"/>
    <n v="48.7"/>
    <n v="21.1"/>
    <x v="552"/>
    <n v="39.9"/>
    <s v="-"/>
    <n v="10791"/>
    <n v="17.8"/>
    <n v="0.1"/>
    <d v="1900-01-01T03:49:00"/>
    <n v="2013"/>
  </r>
  <r>
    <s v="351-400"/>
    <x v="438"/>
    <x v="12"/>
    <n v="24.4"/>
    <n v="50.2"/>
    <n v="14.7"/>
    <x v="553"/>
    <n v="41.1"/>
    <s v="-"/>
    <n v="36051"/>
    <n v="46.6"/>
    <n v="0.11"/>
    <d v="1900-01-01T01:51:00"/>
    <n v="2013"/>
  </r>
  <r>
    <s v="351-400"/>
    <x v="331"/>
    <x v="28"/>
    <n v="19.2"/>
    <n v="41.4"/>
    <n v="13"/>
    <x v="117"/>
    <n v="37.700000000000003"/>
    <s v="-"/>
    <n v="18882"/>
    <n v="30.2"/>
    <n v="7.0000000000000007E-2"/>
    <d v="1900-01-01T08:44:00"/>
    <n v="2013"/>
  </r>
  <r>
    <s v="351-400"/>
    <x v="332"/>
    <x v="1"/>
    <n v="13.4"/>
    <n v="77.2"/>
    <n v="9.1"/>
    <x v="98"/>
    <n v="28.9"/>
    <s v="-"/>
    <n v="19665"/>
    <n v="19.399999999999999"/>
    <n v="0.27"/>
    <d v="1900-01-01T06:46:00"/>
    <n v="2013"/>
  </r>
  <r>
    <s v="351-400"/>
    <x v="333"/>
    <x v="0"/>
    <n v="37.5"/>
    <n v="32.6"/>
    <n v="25"/>
    <x v="554"/>
    <n v="35.700000000000003"/>
    <s v="-"/>
    <n v="40325"/>
    <n v="43.7"/>
    <n v="0.09"/>
    <d v="1900-01-01T02:50:00"/>
    <n v="2013"/>
  </r>
  <r>
    <s v="351-400"/>
    <x v="439"/>
    <x v="14"/>
    <n v="24.3"/>
    <n v="49.7"/>
    <n v="15.8"/>
    <x v="492"/>
    <n v="71.2"/>
    <s v="-"/>
    <n v="9703"/>
    <n v="15.2"/>
    <n v="0.05"/>
    <d v="1900-01-01T14:38:00"/>
    <n v="2013"/>
  </r>
  <r>
    <s v="351-400"/>
    <x v="440"/>
    <x v="16"/>
    <n v="21.9"/>
    <n v="56.2"/>
    <n v="20.2"/>
    <x v="109"/>
    <n v="28.5"/>
    <s v="-"/>
    <n v="30572"/>
    <n v="24.9"/>
    <n v="0.06"/>
    <d v="1900-01-01T10:42:00"/>
    <n v="2013"/>
  </r>
  <r>
    <s v="351-400"/>
    <x v="335"/>
    <x v="19"/>
    <n v="21.9"/>
    <n v="67.8"/>
    <n v="16.899999999999999"/>
    <x v="242"/>
    <n v="55.9"/>
    <s v="-"/>
    <n v="20951"/>
    <n v="25.9"/>
    <n v="0.23"/>
    <d v="1900-01-01T06:46:00"/>
    <n v="2013"/>
  </r>
  <r>
    <s v="351-400"/>
    <x v="441"/>
    <x v="36"/>
    <n v="17.600000000000001"/>
    <n v="44.1"/>
    <n v="19.7"/>
    <x v="131"/>
    <n v="32.200000000000003"/>
    <s v="-"/>
    <n v="19090"/>
    <n v="18.8"/>
    <n v="0.09"/>
    <d v="1900-01-01T04:48:00"/>
    <n v="2013"/>
  </r>
  <r>
    <s v="351-400"/>
    <x v="338"/>
    <x v="28"/>
    <n v="17.3"/>
    <n v="30"/>
    <n v="16.600000000000001"/>
    <x v="117"/>
    <n v="32.299999999999997"/>
    <s v="-"/>
    <n v="19693"/>
    <n v="25.3"/>
    <n v="0.06"/>
    <d v="1900-01-01T06:46:00"/>
    <n v="2013"/>
  </r>
  <r>
    <s v="351-400"/>
    <x v="339"/>
    <x v="0"/>
    <n v="36.799999999999997"/>
    <n v="24.2"/>
    <n v="17.8"/>
    <x v="241"/>
    <n v="33.9"/>
    <s v="-"/>
    <m/>
    <m/>
    <m/>
    <m/>
    <n v="2013"/>
  </r>
  <r>
    <s v="351-400"/>
    <x v="341"/>
    <x v="36"/>
    <n v="26.2"/>
    <n v="43.2"/>
    <n v="21.1"/>
    <x v="523"/>
    <n v="36.200000000000003"/>
    <s v="-"/>
    <n v="32720"/>
    <n v="18.8"/>
    <n v="0.09"/>
    <d v="1900-01-01T06:46:00"/>
    <n v="2013"/>
  </r>
  <r>
    <s v="351-400"/>
    <x v="394"/>
    <x v="28"/>
    <n v="29.1"/>
    <n v="28.4"/>
    <n v="21.3"/>
    <x v="555"/>
    <n v="51.3"/>
    <s v="-"/>
    <n v="19959"/>
    <n v="58.4"/>
    <n v="0.01"/>
    <d v="1900-01-01T16:36:00"/>
    <n v="2013"/>
  </r>
  <r>
    <s v="351-400"/>
    <x v="343"/>
    <x v="1"/>
    <n v="18.2"/>
    <n v="63.7"/>
    <n v="23.7"/>
    <x v="556"/>
    <n v="29.8"/>
    <s v="-"/>
    <n v="7828"/>
    <n v="15.9"/>
    <n v="0.22"/>
    <d v="1900-01-01T13:39:00"/>
    <n v="2013"/>
  </r>
  <r>
    <s v="351-400"/>
    <x v="396"/>
    <x v="1"/>
    <n v="26.3"/>
    <n v="63"/>
    <n v="21.6"/>
    <x v="270"/>
    <n v="35.799999999999997"/>
    <s v="-"/>
    <n v="15705"/>
    <n v="20.2"/>
    <n v="0.2"/>
    <d v="1900-01-01T02:50:00"/>
    <n v="2013"/>
  </r>
  <r>
    <s v="351-400"/>
    <x v="344"/>
    <x v="1"/>
    <n v="31.1"/>
    <n v="80.400000000000006"/>
    <n v="25"/>
    <x v="334"/>
    <n v="45.4"/>
    <s v="-"/>
    <n v="12063"/>
    <n v="16.600000000000001"/>
    <n v="0.38"/>
    <d v="1900-01-01T07:45:00"/>
    <n v="2013"/>
  </r>
  <r>
    <s v="351-400"/>
    <x v="397"/>
    <x v="39"/>
    <n v="18.600000000000001"/>
    <n v="42.4"/>
    <n v="27.4"/>
    <x v="479"/>
    <n v="30.1"/>
    <s v="-"/>
    <n v="10269"/>
    <n v="13"/>
    <n v="0.03"/>
    <d v="1900-01-01T18:34:00"/>
    <n v="2013"/>
  </r>
  <r>
    <s v="351-400"/>
    <x v="346"/>
    <x v="8"/>
    <n v="19.5"/>
    <n v="68.400000000000006"/>
    <n v="17.5"/>
    <x v="557"/>
    <n v="44.8"/>
    <s v="-"/>
    <n v="18340"/>
    <n v="23.8"/>
    <n v="0.21"/>
    <d v="1900-01-01T09:43:00"/>
    <n v="2013"/>
  </r>
  <r>
    <s v="351-400"/>
    <x v="442"/>
    <x v="8"/>
    <n v="20.7"/>
    <n v="74.7"/>
    <n v="21.5"/>
    <x v="167"/>
    <n v="33.9"/>
    <s v="-"/>
    <n v="24519"/>
    <n v="44.1"/>
    <n v="0.31"/>
    <d v="1900-01-01T05:47:00"/>
    <n v="2013"/>
  </r>
  <r>
    <s v="351-400"/>
    <x v="303"/>
    <x v="0"/>
    <n v="17.3"/>
    <n v="28.6"/>
    <n v="17.600000000000001"/>
    <x v="506"/>
    <n v="32.200000000000003"/>
    <s v="-"/>
    <n v="27520"/>
    <n v="26.9"/>
    <n v="0.06"/>
    <d v="1900-01-01T00:52:00"/>
    <n v="2013"/>
  </r>
  <r>
    <s v="351-400"/>
    <x v="443"/>
    <x v="42"/>
    <n v="15.5"/>
    <n v="53"/>
    <n v="11.4"/>
    <x v="558"/>
    <n v="28.4"/>
    <s v="-"/>
    <n v="15773"/>
    <n v="16.899999999999999"/>
    <n v="0.02"/>
    <d v="1899-12-31T20:56:00"/>
    <n v="2013"/>
  </r>
  <r>
    <s v="351-400"/>
    <x v="347"/>
    <x v="22"/>
    <n v="17.2"/>
    <n v="40.799999999999997"/>
    <n v="14.5"/>
    <x v="149"/>
    <n v="32.5"/>
    <s v="-"/>
    <n v="58413"/>
    <n v="15.4"/>
    <n v="0.09"/>
    <d v="1900-01-01T12:40:00"/>
    <n v="2013"/>
  </r>
  <r>
    <s v="351-400"/>
    <x v="444"/>
    <x v="22"/>
    <n v="19.399999999999999"/>
    <n v="26.9"/>
    <n v="9.5"/>
    <x v="101"/>
    <n v="36.6"/>
    <s v="-"/>
    <n v="22793"/>
    <n v="19"/>
    <n v="0.03"/>
    <d v="1900-01-01T03:49:00"/>
    <n v="2013"/>
  </r>
  <r>
    <s v="351-400"/>
    <x v="349"/>
    <x v="34"/>
    <n v="23.2"/>
    <n v="39.799999999999997"/>
    <n v="18.399999999999999"/>
    <x v="559"/>
    <n v="27.9"/>
    <s v="-"/>
    <n v="49292"/>
    <n v="14.1"/>
    <n v="7.0000000000000007E-2"/>
    <d v="1900-01-01T19:33:00"/>
    <n v="2013"/>
  </r>
  <r>
    <s v="351-400"/>
    <x v="399"/>
    <x v="0"/>
    <n v="18.600000000000001"/>
    <n v="28.1"/>
    <n v="24.2"/>
    <x v="333"/>
    <n v="30.9"/>
    <s v="-"/>
    <m/>
    <m/>
    <m/>
    <m/>
    <n v="2013"/>
  </r>
  <r>
    <s v="351-400"/>
    <x v="401"/>
    <x v="5"/>
    <n v="28.9"/>
    <n v="32.799999999999997"/>
    <n v="21.3"/>
    <x v="259"/>
    <n v="30.8"/>
    <s v="-"/>
    <n v="52316"/>
    <n v="16.899999999999999"/>
    <n v="0.08"/>
    <s v="35 : 65"/>
    <n v="2013"/>
  </r>
  <r>
    <n v="1"/>
    <x v="1"/>
    <x v="0"/>
    <n v="94.4"/>
    <n v="65.8"/>
    <n v="98.2"/>
    <x v="125"/>
    <n v="91.2"/>
    <n v="94.9"/>
    <n v="2243"/>
    <n v="6.9"/>
    <n v="0.27"/>
    <s v="33 : 67"/>
    <n v="2014"/>
  </r>
  <r>
    <n v="2"/>
    <x v="0"/>
    <x v="0"/>
    <n v="95.3"/>
    <n v="66.2"/>
    <n v="98.5"/>
    <x v="41"/>
    <n v="40.6"/>
    <n v="93.9"/>
    <n v="20152"/>
    <n v="8.9"/>
    <n v="0.25"/>
    <m/>
    <n v="2014"/>
  </r>
  <r>
    <n v="2"/>
    <x v="6"/>
    <x v="1"/>
    <n v="89"/>
    <n v="90.2"/>
    <n v="98.5"/>
    <x v="560"/>
    <n v="90.3"/>
    <n v="93.9"/>
    <n v="19919"/>
    <n v="11.6"/>
    <n v="0.34"/>
    <d v="1899-12-31T22:54:00"/>
    <n v="2014"/>
  </r>
  <r>
    <n v="4"/>
    <x v="3"/>
    <x v="0"/>
    <n v="94.7"/>
    <n v="68"/>
    <n v="96.8"/>
    <x v="41"/>
    <n v="61.3"/>
    <n v="93.8"/>
    <n v="15596"/>
    <n v="7.8"/>
    <n v="0.22"/>
    <d v="1899-12-31T18:58:00"/>
    <n v="2014"/>
  </r>
  <r>
    <n v="5"/>
    <x v="2"/>
    <x v="0"/>
    <n v="92.9"/>
    <n v="82"/>
    <n v="89"/>
    <x v="171"/>
    <n v="94.3"/>
    <n v="93"/>
    <n v="11074"/>
    <n v="9"/>
    <n v="0.33"/>
    <s v="37 : 63"/>
    <n v="2014"/>
  </r>
  <r>
    <n v="6"/>
    <x v="4"/>
    <x v="0"/>
    <n v="89.9"/>
    <n v="59.6"/>
    <n v="97.6"/>
    <x v="418"/>
    <n v="80.5"/>
    <n v="92.7"/>
    <n v="7929"/>
    <n v="8.4"/>
    <n v="0.27"/>
    <d v="1899-12-31T21:55:00"/>
    <n v="2014"/>
  </r>
  <r>
    <n v="7"/>
    <x v="5"/>
    <x v="1"/>
    <n v="90.6"/>
    <n v="86.7"/>
    <n v="95.3"/>
    <x v="17"/>
    <n v="52.8"/>
    <n v="92.3"/>
    <n v="18812"/>
    <n v="11.8"/>
    <n v="0.34"/>
    <d v="1899-12-31T22:54:00"/>
    <n v="2014"/>
  </r>
  <r>
    <n v="8"/>
    <x v="7"/>
    <x v="0"/>
    <n v="83.2"/>
    <n v="57.3"/>
    <n v="97.5"/>
    <x v="419"/>
    <n v="59.5"/>
    <n v="89.8"/>
    <n v="36186"/>
    <n v="16.399999999999999"/>
    <n v="0.15"/>
    <d v="1900-01-01T02:50:00"/>
    <n v="2014"/>
  </r>
  <r>
    <n v="9"/>
    <x v="11"/>
    <x v="0"/>
    <n v="85.6"/>
    <n v="58.6"/>
    <n v="88.2"/>
    <x v="561"/>
    <s v="-"/>
    <n v="87.8"/>
    <n v="14221"/>
    <n v="6.9"/>
    <n v="0.21"/>
    <d v="1899-12-31T18:58:00"/>
    <n v="2014"/>
  </r>
  <r>
    <n v="10"/>
    <x v="8"/>
    <x v="1"/>
    <n v="84.5"/>
    <n v="91.8"/>
    <n v="88.1"/>
    <x v="562"/>
    <n v="72.3"/>
    <n v="87.5"/>
    <n v="15060"/>
    <n v="11.7"/>
    <n v="0.51"/>
    <s v="37 : 63"/>
    <n v="2014"/>
  </r>
  <r>
    <n v="11"/>
    <x v="9"/>
    <x v="0"/>
    <n v="89.5"/>
    <n v="57.6"/>
    <n v="90.5"/>
    <x v="180"/>
    <n v="38.700000000000003"/>
    <n v="87.4"/>
    <n v="11751"/>
    <n v="4.4000000000000004"/>
    <n v="0.2"/>
    <d v="1900-01-01T02:50:00"/>
    <n v="2014"/>
  </r>
  <r>
    <n v="12"/>
    <x v="10"/>
    <x v="0"/>
    <n v="84.8"/>
    <n v="46.4"/>
    <n v="91"/>
    <x v="66"/>
    <s v="-"/>
    <n v="86.3"/>
    <n v="38206"/>
    <n v="10.3"/>
    <n v="0.15"/>
    <d v="1900-01-01T04:48:00"/>
    <n v="2014"/>
  </r>
  <r>
    <n v="13"/>
    <x v="17"/>
    <x v="0"/>
    <n v="86.6"/>
    <n v="68"/>
    <n v="79.099999999999994"/>
    <x v="66"/>
    <s v="-"/>
    <n v="85.2"/>
    <n v="25055"/>
    <n v="5.9"/>
    <n v="0.28000000000000003"/>
    <m/>
    <n v="2014"/>
  </r>
  <r>
    <n v="14"/>
    <x v="14"/>
    <x v="2"/>
    <n v="77.599999999999994"/>
    <n v="96.7"/>
    <n v="88.2"/>
    <x v="26"/>
    <n v="78.8"/>
    <n v="84.5"/>
    <n v="18178"/>
    <n v="14.7"/>
    <n v="0.37"/>
    <s v="31 : 69"/>
    <n v="2014"/>
  </r>
  <r>
    <n v="15"/>
    <x v="12"/>
    <x v="0"/>
    <n v="75.7"/>
    <n v="59.3"/>
    <n v="85.1"/>
    <x v="433"/>
    <n v="100"/>
    <n v="83.7"/>
    <n v="15128"/>
    <n v="3.6"/>
    <n v="0.23"/>
    <d v="1900-01-01T02:50:00"/>
    <n v="2014"/>
  </r>
  <r>
    <n v="16"/>
    <x v="18"/>
    <x v="0"/>
    <n v="79.8"/>
    <n v="40.6"/>
    <n v="81.2"/>
    <x v="433"/>
    <n v="45.2"/>
    <n v="81"/>
    <n v="20376"/>
    <n v="6.5"/>
    <n v="0.2"/>
    <d v="1900-01-01T03:49:00"/>
    <n v="2014"/>
  </r>
  <r>
    <n v="17"/>
    <x v="23"/>
    <x v="0"/>
    <n v="73.900000000000006"/>
    <n v="50"/>
    <n v="73"/>
    <x v="175"/>
    <n v="100"/>
    <n v="79.3"/>
    <n v="15172"/>
    <n v="4.8"/>
    <n v="0.17"/>
    <d v="1900-01-01T01:51:00"/>
    <n v="2014"/>
  </r>
  <r>
    <n v="18"/>
    <x v="15"/>
    <x v="0"/>
    <n v="70"/>
    <n v="49.5"/>
    <n v="86.2"/>
    <x v="27"/>
    <n v="53.5"/>
    <n v="79.2"/>
    <n v="41786"/>
    <n v="9"/>
    <n v="0.16"/>
    <d v="1900-01-01T00:52:00"/>
    <n v="2014"/>
  </r>
  <r>
    <n v="19"/>
    <x v="13"/>
    <x v="0"/>
    <n v="72.099999999999994"/>
    <n v="55.6"/>
    <n v="83.8"/>
    <x v="27"/>
    <n v="35.799999999999997"/>
    <n v="79.099999999999994"/>
    <n v="21424"/>
    <n v="10.199999999999999"/>
    <n v="0.19"/>
    <d v="1900-01-01T00:52:00"/>
    <n v="2014"/>
  </r>
  <r>
    <n v="20"/>
    <x v="16"/>
    <x v="3"/>
    <n v="73.599999999999994"/>
    <n v="70"/>
    <n v="81.5"/>
    <x v="563"/>
    <n v="45.8"/>
    <n v="78.3"/>
    <n v="66198"/>
    <n v="19.5"/>
    <n v="0.15"/>
    <m/>
    <n v="2014"/>
  </r>
  <r>
    <n v="21"/>
    <x v="21"/>
    <x v="1"/>
    <n v="70.5"/>
    <n v="90.2"/>
    <n v="77.5"/>
    <x v="13"/>
    <n v="46.8"/>
    <n v="77.599999999999994"/>
    <n v="26607"/>
    <n v="10.7"/>
    <n v="0.46"/>
    <d v="1900-01-01T08:44:00"/>
    <n v="2014"/>
  </r>
  <r>
    <n v="22"/>
    <x v="24"/>
    <x v="0"/>
    <n v="70.2"/>
    <n v="34.4"/>
    <n v="76"/>
    <x v="454"/>
    <n v="61.9"/>
    <n v="77.099999999999994"/>
    <n v="18334"/>
    <n v="13.8"/>
    <n v="0.15"/>
    <d v="1900-01-01T00:52:00"/>
    <n v="2014"/>
  </r>
  <r>
    <n v="23"/>
    <x v="25"/>
    <x v="5"/>
    <n v="84.7"/>
    <n v="29.6"/>
    <n v="88"/>
    <x v="564"/>
    <n v="56.7"/>
    <n v="76.400000000000006"/>
    <n v="26199"/>
    <n v="5.7"/>
    <n v="0.1"/>
    <m/>
    <n v="2014"/>
  </r>
  <r>
    <n v="24"/>
    <x v="19"/>
    <x v="0"/>
    <n v="63.1"/>
    <n v="58.1"/>
    <n v="77.400000000000006"/>
    <x v="173"/>
    <n v="52.5"/>
    <n v="76"/>
    <n v="11885"/>
    <n v="13.1"/>
    <n v="0.35"/>
    <s v="39 : 61"/>
    <n v="2014"/>
  </r>
  <r>
    <n v="25"/>
    <x v="22"/>
    <x v="0"/>
    <n v="65.599999999999994"/>
    <n v="43.2"/>
    <n v="69.2"/>
    <x v="66"/>
    <n v="43.1"/>
    <n v="73.400000000000006"/>
    <n v="44020"/>
    <n v="11.8"/>
    <n v="0.13"/>
    <d v="1900-01-01T05:47:00"/>
    <n v="2014"/>
  </r>
  <r>
    <n v="26"/>
    <x v="33"/>
    <x v="7"/>
    <n v="68"/>
    <n v="94.3"/>
    <n v="77.8"/>
    <x v="156"/>
    <n v="64.3"/>
    <n v="72.400000000000006"/>
    <n v="31592"/>
    <n v="15.5"/>
    <n v="0.34"/>
    <d v="1900-01-01T01:51:00"/>
    <n v="2014"/>
  </r>
  <r>
    <n v="27"/>
    <x v="201"/>
    <x v="0"/>
    <n v="64.7"/>
    <n v="42.4"/>
    <n v="69"/>
    <x v="565"/>
    <n v="59.6"/>
    <n v="72.2"/>
    <n v="49427"/>
    <n v="17.399999999999999"/>
    <n v="0.09"/>
    <d v="1900-01-01T03:49:00"/>
    <n v="2014"/>
  </r>
  <r>
    <n v="28"/>
    <x v="26"/>
    <x v="0"/>
    <n v="59.4"/>
    <n v="67.8"/>
    <n v="68.599999999999994"/>
    <x v="480"/>
    <n v="71.3"/>
    <n v="71.599999999999994"/>
    <n v="19967"/>
    <n v="20.100000000000001"/>
    <n v="0.26"/>
    <s v="31 : 69"/>
    <n v="2014"/>
  </r>
  <r>
    <n v="29"/>
    <x v="32"/>
    <x v="0"/>
    <n v="66"/>
    <n v="41.1"/>
    <n v="78.900000000000006"/>
    <x v="566"/>
    <s v="-"/>
    <n v="71.400000000000006"/>
    <n v="42727"/>
    <n v="18.7"/>
    <n v="0.2"/>
    <d v="1899-12-31T23:53:00"/>
    <n v="2014"/>
  </r>
  <r>
    <n v="30"/>
    <x v="200"/>
    <x v="0"/>
    <n v="69.8"/>
    <n v="32.299999999999997"/>
    <n v="67.7"/>
    <x v="176"/>
    <n v="51.2"/>
    <n v="71.099999999999994"/>
    <n v="39655"/>
    <n v="10.8"/>
    <n v="0.11"/>
    <d v="1900-01-01T03:49:00"/>
    <n v="2014"/>
  </r>
  <r>
    <n v="31"/>
    <x v="29"/>
    <x v="3"/>
    <n v="59.9"/>
    <n v="84.2"/>
    <n v="67.900000000000006"/>
    <x v="248"/>
    <n v="43.1"/>
    <n v="70.8"/>
    <n v="50152"/>
    <n v="17.600000000000001"/>
    <n v="0.25"/>
    <d v="1900-01-01T06:46:00"/>
    <n v="2014"/>
  </r>
  <r>
    <n v="32"/>
    <x v="85"/>
    <x v="1"/>
    <n v="65.2"/>
    <n v="81.7"/>
    <n v="74.2"/>
    <x v="567"/>
    <n v="43.6"/>
    <n v="69.8"/>
    <m/>
    <m/>
    <m/>
    <m/>
    <n v="2014"/>
  </r>
  <r>
    <n v="33"/>
    <x v="28"/>
    <x v="0"/>
    <n v="47.8"/>
    <n v="61.8"/>
    <n v="58.2"/>
    <x v="174"/>
    <n v="86.7"/>
    <n v="68.400000000000006"/>
    <n v="22020"/>
    <n v="27.3"/>
    <n v="0.11"/>
    <d v="1900-01-01T04:48:00"/>
    <n v="2014"/>
  </r>
  <r>
    <n v="34"/>
    <x v="35"/>
    <x v="8"/>
    <n v="57.1"/>
    <n v="81.3"/>
    <n v="64.2"/>
    <x v="198"/>
    <n v="65.099999999999994"/>
    <n v="68.2"/>
    <n v="40128"/>
    <n v="23.7"/>
    <n v="0.35"/>
    <d v="1900-01-01T07:45:00"/>
    <n v="2014"/>
  </r>
  <r>
    <n v="35"/>
    <x v="34"/>
    <x v="3"/>
    <n v="61.5"/>
    <n v="77.8"/>
    <n v="68.099999999999994"/>
    <x v="568"/>
    <n v="40.799999999999997"/>
    <n v="68.099999999999994"/>
    <n v="31326"/>
    <n v="13.7"/>
    <n v="0.23"/>
    <d v="1900-01-01T08:44:00"/>
    <n v="2014"/>
  </r>
  <r>
    <n v="36"/>
    <x v="43"/>
    <x v="11"/>
    <n v="58.1"/>
    <n v="73.2"/>
    <n v="67.7"/>
    <x v="515"/>
    <n v="68.7"/>
    <n v="67.8"/>
    <n v="7774"/>
    <n v="11.5"/>
    <n v="0.22"/>
    <d v="1900-01-01T22:30:00"/>
    <n v="2014"/>
  </r>
  <r>
    <n v="37"/>
    <x v="47"/>
    <x v="2"/>
    <n v="52.9"/>
    <n v="98.2"/>
    <n v="48.3"/>
    <x v="20"/>
    <n v="49.2"/>
    <n v="67.7"/>
    <n v="9666"/>
    <n v="10.5"/>
    <n v="0.54"/>
    <s v="27 : 73"/>
    <n v="2014"/>
  </r>
  <r>
    <n v="38"/>
    <x v="76"/>
    <x v="1"/>
    <n v="56.2"/>
    <n v="86"/>
    <n v="56.8"/>
    <x v="280"/>
    <n v="38.299999999999997"/>
    <n v="67.599999999999994"/>
    <n v="21394"/>
    <n v="11.4"/>
    <n v="0.37"/>
    <d v="1900-01-01T13:39:00"/>
    <n v="2014"/>
  </r>
  <r>
    <n v="39"/>
    <x v="39"/>
    <x v="1"/>
    <n v="56.6"/>
    <n v="81.5"/>
    <n v="56.9"/>
    <x v="280"/>
    <n v="42.5"/>
    <n v="67.5"/>
    <n v="25774"/>
    <n v="14.1"/>
    <n v="0.36"/>
    <d v="1900-01-01T10:42:00"/>
    <n v="2014"/>
  </r>
  <r>
    <n v="40"/>
    <x v="59"/>
    <x v="0"/>
    <n v="65.400000000000006"/>
    <n v="41.8"/>
    <n v="58.4"/>
    <x v="480"/>
    <n v="29.9"/>
    <n v="67.400000000000006"/>
    <n v="42056"/>
    <n v="6.8"/>
    <n v="0.19"/>
    <d v="1900-01-01T07:45:00"/>
    <n v="2014"/>
  </r>
  <r>
    <n v="40"/>
    <x v="31"/>
    <x v="0"/>
    <n v="52"/>
    <n v="35.6"/>
    <n v="63"/>
    <x v="175"/>
    <n v="48.4"/>
    <n v="67.400000000000006"/>
    <n v="27233"/>
    <n v="6.5"/>
    <n v="0.11"/>
    <d v="1900-01-01T00:52:00"/>
    <n v="2014"/>
  </r>
  <r>
    <n v="42"/>
    <x v="37"/>
    <x v="0"/>
    <n v="59.5"/>
    <n v="44.6"/>
    <n v="52.9"/>
    <x v="202"/>
    <s v="-"/>
    <n v="67.2"/>
    <n v="12528"/>
    <n v="5.7"/>
    <n v="0.17"/>
    <m/>
    <n v="2014"/>
  </r>
  <r>
    <n v="43"/>
    <x v="20"/>
    <x v="4"/>
    <n v="61.6"/>
    <n v="80.3"/>
    <n v="69.900000000000006"/>
    <x v="161"/>
    <n v="56.9"/>
    <n v="65.3"/>
    <n v="19835"/>
    <n v="17.600000000000001"/>
    <n v="0.38"/>
    <d v="1900-01-01T05:47:00"/>
    <n v="2014"/>
  </r>
  <r>
    <n v="44"/>
    <x v="109"/>
    <x v="6"/>
    <n v="76.400000000000006"/>
    <n v="29.4"/>
    <n v="79.2"/>
    <x v="569"/>
    <n v="86"/>
    <n v="65.2"/>
    <n v="26389"/>
    <n v="13.9"/>
    <n v="0.1"/>
    <m/>
    <n v="2014"/>
  </r>
  <r>
    <n v="45"/>
    <x v="36"/>
    <x v="9"/>
    <n v="72.3"/>
    <n v="60.6"/>
    <n v="58.1"/>
    <x v="149"/>
    <n v="99.9"/>
    <n v="65"/>
    <n v="40148"/>
    <n v="8.3000000000000007"/>
    <n v="0.14000000000000001"/>
    <m/>
    <n v="2014"/>
  </r>
  <r>
    <n v="46"/>
    <x v="51"/>
    <x v="0"/>
    <n v="61.4"/>
    <n v="31.7"/>
    <n v="62.7"/>
    <x v="570"/>
    <s v="-"/>
    <n v="64.900000000000006"/>
    <n v="46825"/>
    <n v="18"/>
    <n v="0.13"/>
    <d v="1900-01-01T04:48:00"/>
    <n v="2014"/>
  </r>
  <r>
    <n v="47"/>
    <x v="30"/>
    <x v="0"/>
    <n v="57.6"/>
    <n v="35"/>
    <n v="55.3"/>
    <x v="250"/>
    <n v="39.1"/>
    <n v="64.5"/>
    <n v="26518"/>
    <n v="7.3"/>
    <n v="0.08"/>
    <d v="1900-01-01T10:42:00"/>
    <n v="2014"/>
  </r>
  <r>
    <n v="48"/>
    <x v="42"/>
    <x v="8"/>
    <n v="51.8"/>
    <n v="91.4"/>
    <n v="65.099999999999994"/>
    <x v="86"/>
    <n v="44.8"/>
    <n v="64.400000000000006"/>
    <n v="14604"/>
    <n v="19.2"/>
    <n v="0.35"/>
    <d v="1900-01-01T04:48:00"/>
    <n v="2014"/>
  </r>
  <r>
    <n v="49"/>
    <x v="108"/>
    <x v="0"/>
    <n v="55.3"/>
    <n v="33.700000000000003"/>
    <n v="65.900000000000006"/>
    <x v="566"/>
    <n v="60"/>
    <n v="64.2"/>
    <n v="44501"/>
    <n v="12.4"/>
    <n v="0.12"/>
    <d v="1899-12-31T22:54:00"/>
    <n v="2014"/>
  </r>
  <r>
    <n v="50"/>
    <x v="58"/>
    <x v="0"/>
    <n v="56.5"/>
    <n v="44.2"/>
    <n v="46.1"/>
    <x v="21"/>
    <n v="31.1"/>
    <n v="63.5"/>
    <n v="24789"/>
    <n v="8.6"/>
    <n v="0.17"/>
    <d v="1900-01-01T10:42:00"/>
    <n v="2014"/>
  </r>
  <r>
    <n v="50"/>
    <x v="57"/>
    <x v="9"/>
    <n v="66.8"/>
    <n v="42.6"/>
    <n v="65.900000000000006"/>
    <x v="571"/>
    <n v="99.9"/>
    <n v="63.5"/>
    <n v="39763"/>
    <n v="13.7"/>
    <n v="0.1"/>
    <s v="32 : 68"/>
    <n v="2014"/>
  </r>
  <r>
    <n v="52"/>
    <x v="54"/>
    <x v="0"/>
    <n v="55.4"/>
    <n v="37.700000000000003"/>
    <n v="52"/>
    <x v="565"/>
    <n v="33.5"/>
    <n v="63.2"/>
    <n v="8653"/>
    <n v="10.1"/>
    <n v="0.19"/>
    <m/>
    <n v="2014"/>
  </r>
  <r>
    <n v="52"/>
    <x v="56"/>
    <x v="5"/>
    <n v="69.5"/>
    <n v="27.5"/>
    <n v="69.5"/>
    <x v="134"/>
    <n v="78.7"/>
    <n v="63.2"/>
    <n v="22809"/>
    <n v="5.6"/>
    <n v="7.0000000000000007E-2"/>
    <m/>
    <n v="2014"/>
  </r>
  <r>
    <n v="52"/>
    <x v="53"/>
    <x v="0"/>
    <n v="55.5"/>
    <n v="53.7"/>
    <n v="56.4"/>
    <x v="570"/>
    <n v="51.3"/>
    <n v="63.2"/>
    <n v="35364"/>
    <n v="13.9"/>
    <n v="0.13"/>
    <d v="1900-01-01T06:46:00"/>
    <n v="2014"/>
  </r>
  <r>
    <n v="55"/>
    <x v="61"/>
    <x v="12"/>
    <n v="55.4"/>
    <n v="56.3"/>
    <n v="54.1"/>
    <x v="31"/>
    <n v="41.4"/>
    <n v="63.1"/>
    <n v="35691"/>
    <n v="15.5"/>
    <n v="0.13"/>
    <d v="1900-01-01T14:38:00"/>
    <n v="2014"/>
  </r>
  <r>
    <n v="56"/>
    <x v="78"/>
    <x v="6"/>
    <n v="65.599999999999994"/>
    <n v="34.299999999999997"/>
    <n v="60"/>
    <x v="572"/>
    <n v="100"/>
    <n v="62.9"/>
    <n v="9027"/>
    <n v="10"/>
    <n v="0.09"/>
    <n v="0.88888888888888884"/>
    <n v="2014"/>
  </r>
  <r>
    <n v="57"/>
    <x v="40"/>
    <x v="4"/>
    <n v="52.4"/>
    <n v="77"/>
    <n v="59.7"/>
    <x v="538"/>
    <n v="58.5"/>
    <n v="62.5"/>
    <n v="11385"/>
    <n v="23.8"/>
    <n v="0.36"/>
    <m/>
    <n v="2014"/>
  </r>
  <r>
    <n v="58"/>
    <x v="86"/>
    <x v="1"/>
    <n v="54.5"/>
    <n v="80.900000000000006"/>
    <n v="52.2"/>
    <x v="435"/>
    <n v="40.799999999999997"/>
    <n v="62.3"/>
    <n v="34938"/>
    <n v="15.3"/>
    <n v="0.34"/>
    <d v="1900-01-01T04:48:00"/>
    <n v="2014"/>
  </r>
  <r>
    <n v="59"/>
    <x v="65"/>
    <x v="0"/>
    <n v="58.3"/>
    <n v="48.1"/>
    <n v="52.9"/>
    <x v="566"/>
    <n v="47.7"/>
    <n v="62"/>
    <n v="51462"/>
    <n v="13.4"/>
    <n v="0.12"/>
    <d v="1900-01-01T01:51:00"/>
    <n v="2014"/>
  </r>
  <r>
    <n v="60"/>
    <x v="27"/>
    <x v="6"/>
    <n v="54.2"/>
    <n v="33.799999999999997"/>
    <n v="49"/>
    <x v="209"/>
    <n v="100"/>
    <n v="61.7"/>
    <n v="3055"/>
    <n v="10.1"/>
    <n v="0.04"/>
    <n v="0.88888888888888884"/>
    <n v="2014"/>
  </r>
  <r>
    <n v="61"/>
    <x v="118"/>
    <x v="19"/>
    <n v="48.6"/>
    <n v="58.6"/>
    <n v="59.9"/>
    <x v="28"/>
    <n v="99.9"/>
    <n v="61.3"/>
    <n v="42503"/>
    <n v="41.9"/>
    <n v="0.18"/>
    <d v="1900-01-01T06:46:00"/>
    <n v="2014"/>
  </r>
  <r>
    <n v="62"/>
    <x v="105"/>
    <x v="0"/>
    <n v="53.7"/>
    <n v="60.6"/>
    <n v="62.5"/>
    <x v="572"/>
    <s v="-"/>
    <n v="60.7"/>
    <n v="39256"/>
    <n v="18.100000000000001"/>
    <n v="0.22"/>
    <d v="1899-12-31T18:58:00"/>
    <n v="2014"/>
  </r>
  <r>
    <n v="63"/>
    <x v="80"/>
    <x v="8"/>
    <n v="43.4"/>
    <n v="79.7"/>
    <n v="58"/>
    <x v="465"/>
    <n v="61"/>
    <n v="59.9"/>
    <n v="34718"/>
    <n v="32.700000000000003"/>
    <n v="0.27"/>
    <d v="1900-01-01T05:47:00"/>
    <n v="2014"/>
  </r>
  <r>
    <n v="63"/>
    <x v="44"/>
    <x v="12"/>
    <n v="45.1"/>
    <n v="51.5"/>
    <n v="48.8"/>
    <x v="186"/>
    <n v="41.2"/>
    <n v="59.9"/>
    <n v="25581"/>
    <n v="25.6"/>
    <n v="0.12"/>
    <d v="1900-01-01T03:49:00"/>
    <n v="2014"/>
  </r>
  <r>
    <n v="65"/>
    <x v="46"/>
    <x v="0"/>
    <n v="44.1"/>
    <n v="67.7"/>
    <n v="35.5"/>
    <x v="1"/>
    <n v="35.200000000000003"/>
    <n v="59.8"/>
    <n v="6333"/>
    <n v="9"/>
    <n v="0.26"/>
    <d v="1899-12-31T20:56:00"/>
    <n v="2014"/>
  </r>
  <r>
    <n v="65"/>
    <x v="41"/>
    <x v="10"/>
    <n v="54.6"/>
    <n v="67.099999999999994"/>
    <n v="37.1"/>
    <x v="464"/>
    <n v="44.7"/>
    <n v="59.8"/>
    <n v="2400"/>
    <n v="7.9"/>
    <n v="0.2"/>
    <d v="1899-12-31T22:54:00"/>
    <n v="2014"/>
  </r>
  <r>
    <n v="67"/>
    <x v="125"/>
    <x v="18"/>
    <n v="41.9"/>
    <n v="58.5"/>
    <n v="53.2"/>
    <x v="573"/>
    <n v="49.8"/>
    <n v="59.4"/>
    <n v="21222"/>
    <n v="17.100000000000001"/>
    <n v="0.1"/>
    <d v="1900-01-01T11:41:00"/>
    <n v="2014"/>
  </r>
  <r>
    <n v="68"/>
    <x v="82"/>
    <x v="12"/>
    <n v="57.8"/>
    <n v="61.3"/>
    <n v="44.8"/>
    <x v="515"/>
    <n v="42.1"/>
    <n v="59.2"/>
    <n v="28881"/>
    <n v="24.5"/>
    <n v="0.17"/>
    <d v="1900-01-01T07:45:00"/>
    <n v="2014"/>
  </r>
  <r>
    <n v="69"/>
    <x v="150"/>
    <x v="18"/>
    <n v="55.8"/>
    <n v="74.2"/>
    <n v="67.3"/>
    <x v="557"/>
    <n v="100"/>
    <n v="59.1"/>
    <n v="15920"/>
    <n v="19.399999999999999"/>
    <n v="0.25"/>
    <s v="26 : 74"/>
    <n v="2014"/>
  </r>
  <r>
    <n v="70"/>
    <x v="73"/>
    <x v="0"/>
    <n v="58.7"/>
    <n v="43.4"/>
    <n v="43.2"/>
    <x v="570"/>
    <n v="34.6"/>
    <n v="59"/>
    <n v="36534"/>
    <n v="12.9"/>
    <n v="0.2"/>
    <d v="1900-01-01T04:48:00"/>
    <n v="2014"/>
  </r>
  <r>
    <n v="70"/>
    <x v="38"/>
    <x v="10"/>
    <n v="46.3"/>
    <n v="86.1"/>
    <n v="40.5"/>
    <x v="237"/>
    <n v="74"/>
    <n v="59"/>
    <n v="2429"/>
    <n v="4.8"/>
    <n v="0.3"/>
    <n v="0.80694444444444446"/>
    <n v="2014"/>
  </r>
  <r>
    <n v="72"/>
    <x v="70"/>
    <x v="8"/>
    <n v="47.4"/>
    <n v="84.8"/>
    <n v="55.4"/>
    <x v="574"/>
    <n v="66.3"/>
    <n v="58.8"/>
    <n v="41868"/>
    <n v="20.2"/>
    <n v="0.28000000000000003"/>
    <d v="1900-01-01T09:43:00"/>
    <n v="2014"/>
  </r>
  <r>
    <n v="73"/>
    <x v="158"/>
    <x v="18"/>
    <n v="37.799999999999997"/>
    <n v="66.599999999999994"/>
    <n v="53.3"/>
    <x v="570"/>
    <n v="56"/>
    <n v="58.1"/>
    <n v="20580"/>
    <n v="18.899999999999999"/>
    <n v="0.18"/>
    <d v="1900-01-01T00:52:00"/>
    <n v="2014"/>
  </r>
  <r>
    <n v="74"/>
    <x v="96"/>
    <x v="2"/>
    <n v="39.1"/>
    <n v="91.1"/>
    <n v="41"/>
    <x v="440"/>
    <n v="98.5"/>
    <n v="57.7"/>
    <n v="12551"/>
    <n v="17.3"/>
    <n v="0.24"/>
    <d v="1900-01-01T06:46:00"/>
    <n v="2014"/>
  </r>
  <r>
    <n v="74"/>
    <x v="142"/>
    <x v="18"/>
    <n v="36.299999999999997"/>
    <n v="49.2"/>
    <n v="54.7"/>
    <x v="575"/>
    <n v="85.6"/>
    <n v="57.7"/>
    <n v="30779"/>
    <n v="15.4"/>
    <n v="7.0000000000000007E-2"/>
    <d v="1900-01-01T11:41:00"/>
    <n v="2014"/>
  </r>
  <r>
    <n v="76"/>
    <x v="173"/>
    <x v="7"/>
    <n v="37.700000000000003"/>
    <n v="91"/>
    <n v="54.3"/>
    <x v="230"/>
    <n v="100"/>
    <n v="57.2"/>
    <n v="25028"/>
    <n v="16.2"/>
    <n v="0.33"/>
    <d v="1900-01-01T00:52:00"/>
    <n v="2014"/>
  </r>
  <r>
    <n v="77"/>
    <x v="143"/>
    <x v="18"/>
    <n v="43.1"/>
    <n v="78.3"/>
    <n v="44.3"/>
    <x v="576"/>
    <n v="100"/>
    <n v="56.8"/>
    <n v="9248"/>
    <n v="17"/>
    <n v="0.21"/>
    <d v="1900-01-01T08:44:00"/>
    <n v="2014"/>
  </r>
  <r>
    <n v="78"/>
    <x v="63"/>
    <x v="0"/>
    <n v="48.6"/>
    <n v="29.4"/>
    <n v="45.4"/>
    <x v="67"/>
    <n v="39.4"/>
    <n v="56.7"/>
    <n v="26485"/>
    <n v="5.8"/>
    <n v="0.1"/>
    <d v="1900-01-01T03:49:00"/>
    <n v="2014"/>
  </r>
  <r>
    <n v="79"/>
    <x v="67"/>
    <x v="1"/>
    <n v="39.6"/>
    <n v="75"/>
    <n v="41.2"/>
    <x v="577"/>
    <n v="38"/>
    <n v="56.3"/>
    <n v="17906"/>
    <n v="14"/>
    <n v="0.25"/>
    <d v="1900-01-01T05:47:00"/>
    <n v="2014"/>
  </r>
  <r>
    <n v="80"/>
    <x v="84"/>
    <x v="1"/>
    <n v="38.299999999999997"/>
    <n v="76.8"/>
    <n v="38.299999999999997"/>
    <x v="430"/>
    <n v="35.299999999999997"/>
    <n v="56.1"/>
    <n v="15489"/>
    <n v="15.7"/>
    <n v="0.24"/>
    <d v="1900-01-01T06:46:00"/>
    <n v="2014"/>
  </r>
  <r>
    <n v="80"/>
    <x v="60"/>
    <x v="0"/>
    <n v="50.4"/>
    <n v="42.4"/>
    <n v="31.6"/>
    <x v="27"/>
    <n v="43.2"/>
    <n v="56.1"/>
    <n v="12338"/>
    <n v="4.5"/>
    <n v="0.18"/>
    <d v="1900-01-01T08:44:00"/>
    <n v="2014"/>
  </r>
  <r>
    <n v="80"/>
    <x v="52"/>
    <x v="0"/>
    <n v="46.7"/>
    <n v="43.4"/>
    <n v="32.1"/>
    <x v="173"/>
    <n v="39.1"/>
    <n v="56.1"/>
    <n v="10410"/>
    <n v="10"/>
    <n v="0.14000000000000001"/>
    <d v="1900-01-01T06:46:00"/>
    <n v="2014"/>
  </r>
  <r>
    <n v="83"/>
    <x v="121"/>
    <x v="0"/>
    <n v="50"/>
    <n v="52.6"/>
    <n v="49.1"/>
    <x v="118"/>
    <n v="32"/>
    <n v="55.9"/>
    <n v="44750"/>
    <n v="15.7"/>
    <n v="0.15"/>
    <d v="1900-01-01T03:49:00"/>
    <n v="2014"/>
  </r>
  <r>
    <n v="83"/>
    <x v="164"/>
    <x v="18"/>
    <n v="38.299999999999997"/>
    <n v="58.3"/>
    <n v="54.1"/>
    <x v="578"/>
    <n v="50.2"/>
    <n v="55.9"/>
    <n v="24570"/>
    <n v="14.4"/>
    <n v="0.11"/>
    <d v="1900-01-01T05:47:00"/>
    <n v="2014"/>
  </r>
  <r>
    <n v="85"/>
    <x v="123"/>
    <x v="19"/>
    <n v="41"/>
    <n v="49.5"/>
    <n v="48.9"/>
    <x v="104"/>
    <n v="94.6"/>
    <n v="55.5"/>
    <n v="32166"/>
    <n v="34.1"/>
    <n v="0.09"/>
    <d v="1900-01-01T09:43:00"/>
    <n v="2014"/>
  </r>
  <r>
    <n v="86"/>
    <x v="208"/>
    <x v="12"/>
    <n v="43.8"/>
    <n v="58.7"/>
    <n v="58"/>
    <x v="482"/>
    <n v="34.4"/>
    <n v="55.3"/>
    <n v="33062"/>
    <n v="39.299999999999997"/>
    <n v="0.2"/>
    <d v="1900-01-01T10:42:00"/>
    <n v="2014"/>
  </r>
  <r>
    <n v="87"/>
    <x v="100"/>
    <x v="12"/>
    <n v="48.2"/>
    <n v="63.1"/>
    <n v="35.200000000000003"/>
    <x v="189"/>
    <n v="50.1"/>
    <n v="55.2"/>
    <n v="35565"/>
    <n v="31.5"/>
    <n v="0.2"/>
    <s v="33 : 67"/>
    <n v="2014"/>
  </r>
  <r>
    <n v="88"/>
    <x v="64"/>
    <x v="0"/>
    <n v="51"/>
    <n v="35.4"/>
    <n v="38.6"/>
    <x v="92"/>
    <s v="-"/>
    <n v="55"/>
    <n v="9259"/>
    <n v="6.4"/>
    <n v="0.17"/>
    <d v="1900-01-01T00:52:00"/>
    <n v="2014"/>
  </r>
  <r>
    <n v="88"/>
    <x v="50"/>
    <x v="0"/>
    <n v="46.8"/>
    <n v="28.6"/>
    <n v="38.700000000000003"/>
    <x v="179"/>
    <n v="51"/>
    <n v="55"/>
    <n v="12161"/>
    <n v="3.6"/>
    <n v="0.1"/>
    <d v="1900-01-01T04:48:00"/>
    <n v="2014"/>
  </r>
  <r>
    <n v="90"/>
    <x v="62"/>
    <x v="0"/>
    <n v="41.2"/>
    <n v="47.5"/>
    <n v="34.700000000000003"/>
    <x v="424"/>
    <n v="31.2"/>
    <n v="54.7"/>
    <n v="11829"/>
    <n v="13.8"/>
    <n v="0.1"/>
    <d v="1899-12-31T20:56:00"/>
    <n v="2014"/>
  </r>
  <r>
    <n v="91"/>
    <x v="178"/>
    <x v="8"/>
    <n v="42.5"/>
    <n v="78.3"/>
    <n v="48.9"/>
    <x v="579"/>
    <n v="67"/>
    <n v="54.6"/>
    <n v="50882"/>
    <n v="40.5"/>
    <n v="0.36"/>
    <d v="1900-01-01T08:44:00"/>
    <n v="2014"/>
  </r>
  <r>
    <n v="92"/>
    <x v="92"/>
    <x v="3"/>
    <n v="35.299999999999997"/>
    <n v="68"/>
    <n v="42.7"/>
    <x v="566"/>
    <n v="86.9"/>
    <n v="54.5"/>
    <n v="23823"/>
    <n v="19.3"/>
    <n v="0.15"/>
    <d v="1900-01-01T05:47:00"/>
    <n v="2014"/>
  </r>
  <r>
    <n v="93"/>
    <x v="48"/>
    <x v="0"/>
    <n v="37.1"/>
    <n v="36.4"/>
    <n v="40.799999999999997"/>
    <x v="493"/>
    <n v="44.9"/>
    <n v="54.1"/>
    <n v="26614"/>
    <n v="16.100000000000001"/>
    <n v="0.16"/>
    <d v="1900-01-01T04:48:00"/>
    <n v="2014"/>
  </r>
  <r>
    <n v="94"/>
    <x v="177"/>
    <x v="12"/>
    <n v="45.6"/>
    <n v="54.4"/>
    <n v="48.7"/>
    <x v="545"/>
    <s v="-"/>
    <n v="53.8"/>
    <n v="29987"/>
    <n v="52.5"/>
    <n v="0.16"/>
    <m/>
    <n v="2014"/>
  </r>
  <r>
    <n v="95"/>
    <x v="202"/>
    <x v="0"/>
    <n v="42.8"/>
    <n v="50.7"/>
    <n v="29.9"/>
    <x v="493"/>
    <n v="41.4"/>
    <n v="53.6"/>
    <n v="9390"/>
    <n v="4.5"/>
    <n v="0.26"/>
    <d v="1900-01-01T01:51:00"/>
    <n v="2014"/>
  </r>
  <r>
    <n v="96"/>
    <x v="139"/>
    <x v="10"/>
    <n v="50.2"/>
    <n v="65.5"/>
    <n v="26.7"/>
    <x v="237"/>
    <n v="34.4"/>
    <n v="53.5"/>
    <n v="27862"/>
    <n v="8.6999999999999993"/>
    <n v="0.18"/>
    <d v="1900-01-01T00:52:00"/>
    <n v="2014"/>
  </r>
  <r>
    <n v="97"/>
    <x v="66"/>
    <x v="0"/>
    <n v="34.200000000000003"/>
    <n v="40.5"/>
    <n v="33.299999999999997"/>
    <x v="172"/>
    <s v="-"/>
    <n v="53.4"/>
    <n v="29325"/>
    <n v="16.100000000000001"/>
    <n v="0.08"/>
    <d v="1899-12-31T21:55:00"/>
    <n v="2014"/>
  </r>
  <r>
    <n v="98"/>
    <x v="224"/>
    <x v="18"/>
    <n v="33.1"/>
    <n v="89.1"/>
    <n v="47.1"/>
    <x v="471"/>
    <n v="98.2"/>
    <n v="52.9"/>
    <n v="15626"/>
    <n v="18.899999999999999"/>
    <n v="0.48"/>
    <d v="1900-01-01T08:44:00"/>
    <n v="2014"/>
  </r>
  <r>
    <n v="98"/>
    <x v="169"/>
    <x v="18"/>
    <n v="36"/>
    <n v="53"/>
    <n v="48.6"/>
    <x v="580"/>
    <n v="87.6"/>
    <n v="52.9"/>
    <n v="24556"/>
    <n v="25.6"/>
    <n v="0.12"/>
    <d v="1900-01-01T04:48:00"/>
    <n v="2014"/>
  </r>
  <r>
    <n v="100"/>
    <x v="101"/>
    <x v="14"/>
    <n v="35.5"/>
    <n v="51.3"/>
    <n v="46.5"/>
    <x v="54"/>
    <n v="30.7"/>
    <n v="52.6"/>
    <n v="23505"/>
    <n v="15.1"/>
    <n v="0.06"/>
    <d v="1900-01-01T18:34:00"/>
    <n v="2014"/>
  </r>
  <r>
    <n v="100"/>
    <x v="81"/>
    <x v="1"/>
    <n v="31.7"/>
    <n v="73.599999999999994"/>
    <n v="33.200000000000003"/>
    <x v="581"/>
    <n v="33.299999999999997"/>
    <n v="52.6"/>
    <m/>
    <m/>
    <m/>
    <m/>
    <n v="2014"/>
  </r>
  <r>
    <n v="102"/>
    <x v="87"/>
    <x v="1"/>
    <n v="30.4"/>
    <n v="92.6"/>
    <n v="21.2"/>
    <x v="582"/>
    <n v="33.1"/>
    <n v="52.5"/>
    <n v="8747"/>
    <n v="15.9"/>
    <n v="0.37"/>
    <d v="1900-01-01T09:43:00"/>
    <n v="2014"/>
  </r>
  <r>
    <n v="103"/>
    <x v="104"/>
    <x v="0"/>
    <n v="43.4"/>
    <n v="31.4"/>
    <n v="50.1"/>
    <x v="148"/>
    <n v="35.4"/>
    <n v="52.4"/>
    <n v="37032"/>
    <n v="17.3"/>
    <n v="0.08"/>
    <d v="1900-01-01T03:49:00"/>
    <n v="2014"/>
  </r>
  <r>
    <n v="103"/>
    <x v="128"/>
    <x v="11"/>
    <n v="28.6"/>
    <n v="53.4"/>
    <n v="41.4"/>
    <x v="201"/>
    <n v="31.5"/>
    <n v="52.4"/>
    <n v="31715"/>
    <n v="23.7"/>
    <n v="0.08"/>
    <d v="1900-01-01T14:38:00"/>
    <n v="2014"/>
  </r>
  <r>
    <n v="103"/>
    <x v="95"/>
    <x v="0"/>
    <n v="39.4"/>
    <n v="38"/>
    <n v="44.4"/>
    <x v="497"/>
    <n v="82.3"/>
    <n v="52.4"/>
    <n v="36429"/>
    <n v="12.7"/>
    <n v="0.08"/>
    <d v="1900-01-01T04:48:00"/>
    <n v="2014"/>
  </r>
  <r>
    <n v="106"/>
    <x v="113"/>
    <x v="18"/>
    <n v="37.299999999999997"/>
    <n v="68.7"/>
    <n v="47.9"/>
    <x v="130"/>
    <n v="100"/>
    <n v="52.3"/>
    <n v="8176"/>
    <n v="16"/>
    <n v="0.14000000000000001"/>
    <n v="0.84791666666666676"/>
    <n v="2014"/>
  </r>
  <r>
    <n v="106"/>
    <x v="137"/>
    <x v="3"/>
    <n v="45.7"/>
    <n v="75.599999999999994"/>
    <n v="42.9"/>
    <x v="105"/>
    <n v="90.9"/>
    <n v="52.3"/>
    <n v="38264"/>
    <n v="20.3"/>
    <n v="0.25"/>
    <d v="1900-01-01T09:43:00"/>
    <n v="2014"/>
  </r>
  <r>
    <n v="108"/>
    <x v="97"/>
    <x v="0"/>
    <n v="39"/>
    <n v="42.4"/>
    <n v="37.200000000000003"/>
    <x v="67"/>
    <n v="32.1"/>
    <n v="52.2"/>
    <n v="31331"/>
    <n v="8.4"/>
    <n v="0.09"/>
    <d v="1900-01-01T00:52:00"/>
    <n v="2014"/>
  </r>
  <r>
    <n v="109"/>
    <x v="207"/>
    <x v="4"/>
    <n v="45.5"/>
    <n v="66.900000000000006"/>
    <n v="54.7"/>
    <x v="479"/>
    <n v="46.4"/>
    <n v="52"/>
    <n v="17916"/>
    <n v="10.199999999999999"/>
    <n v="0.22"/>
    <d v="1900-01-01T05:47:00"/>
    <n v="2014"/>
  </r>
  <r>
    <n v="109"/>
    <x v="126"/>
    <x v="3"/>
    <n v="44.6"/>
    <n v="70.099999999999994"/>
    <n v="47.8"/>
    <x v="105"/>
    <n v="46.8"/>
    <n v="52"/>
    <n v="36299"/>
    <n v="21.6"/>
    <n v="0.23"/>
    <d v="1900-01-01T07:45:00"/>
    <n v="2014"/>
  </r>
  <r>
    <n v="111"/>
    <x v="147"/>
    <x v="11"/>
    <n v="38.9"/>
    <n v="57.8"/>
    <n v="49.7"/>
    <x v="156"/>
    <n v="40.5"/>
    <n v="51.9"/>
    <n v="25266"/>
    <n v="18.2"/>
    <n v="0.12"/>
    <d v="1900-01-01T09:43:00"/>
    <n v="2014"/>
  </r>
  <r>
    <n v="112"/>
    <x v="136"/>
    <x v="1"/>
    <n v="40.6"/>
    <n v="71.599999999999994"/>
    <n v="38.1"/>
    <x v="472"/>
    <n v="42.7"/>
    <n v="51.8"/>
    <n v="23311"/>
    <n v="15.5"/>
    <n v="0.31"/>
    <d v="1900-01-01T02:50:00"/>
    <n v="2014"/>
  </r>
  <r>
    <n v="112"/>
    <x v="71"/>
    <x v="0"/>
    <n v="49.7"/>
    <n v="30.2"/>
    <n v="33.9"/>
    <x v="199"/>
    <n v="49.4"/>
    <n v="51.8"/>
    <n v="23845"/>
    <n v="10.199999999999999"/>
    <n v="0.12"/>
    <d v="1900-01-01T04:48:00"/>
    <n v="2014"/>
  </r>
  <r>
    <n v="114"/>
    <x v="404"/>
    <x v="10"/>
    <n v="35.9"/>
    <n v="62"/>
    <n v="32.1"/>
    <x v="81"/>
    <n v="28.8"/>
    <n v="51.7"/>
    <n v="27603"/>
    <n v="15"/>
    <n v="0.17"/>
    <m/>
    <n v="2014"/>
  </r>
  <r>
    <n v="114"/>
    <x v="120"/>
    <x v="1"/>
    <n v="31"/>
    <n v="88"/>
    <n v="29.2"/>
    <x v="464"/>
    <n v="37.700000000000003"/>
    <n v="51.7"/>
    <n v="14260"/>
    <n v="14"/>
    <n v="0.4"/>
    <d v="1900-01-01T04:48:00"/>
    <n v="2014"/>
  </r>
  <r>
    <n v="114"/>
    <x v="153"/>
    <x v="8"/>
    <n v="38.799999999999997"/>
    <n v="83.5"/>
    <n v="50.1"/>
    <x v="325"/>
    <n v="52.6"/>
    <n v="51.7"/>
    <n v="38309"/>
    <n v="25.9"/>
    <n v="0.33"/>
    <d v="1899-12-31T23:53:00"/>
    <n v="2014"/>
  </r>
  <r>
    <n v="117"/>
    <x v="193"/>
    <x v="11"/>
    <n v="45"/>
    <n v="86.2"/>
    <n v="41.6"/>
    <x v="144"/>
    <n v="100"/>
    <n v="51.6"/>
    <n v="12062"/>
    <n v="14.6"/>
    <n v="0.21"/>
    <s v="30 : 70"/>
    <n v="2014"/>
  </r>
  <r>
    <n v="117"/>
    <x v="122"/>
    <x v="20"/>
    <n v="38.9"/>
    <n v="77.400000000000006"/>
    <n v="26.9"/>
    <x v="29"/>
    <n v="98.7"/>
    <n v="51.6"/>
    <n v="9990"/>
    <n v="5"/>
    <n v="0.18"/>
    <s v="27 : 73"/>
    <n v="2014"/>
  </r>
  <r>
    <n v="117"/>
    <x v="127"/>
    <x v="1"/>
    <n v="34.5"/>
    <n v="73.7"/>
    <n v="36.6"/>
    <x v="79"/>
    <n v="40.799999999999997"/>
    <n v="51.6"/>
    <n v="22616"/>
    <n v="16"/>
    <n v="0.28999999999999998"/>
    <d v="1900-01-01T09:43:00"/>
    <n v="2014"/>
  </r>
  <r>
    <n v="117"/>
    <x v="102"/>
    <x v="1"/>
    <n v="36.9"/>
    <n v="88.8"/>
    <n v="32.200000000000003"/>
    <x v="435"/>
    <n v="40.299999999999997"/>
    <n v="51.6"/>
    <n v="8338"/>
    <n v="12.7"/>
    <n v="0.47"/>
    <d v="1900-01-01T08:44:00"/>
    <n v="2014"/>
  </r>
  <r>
    <n v="121"/>
    <x v="79"/>
    <x v="1"/>
    <n v="29.5"/>
    <n v="80.099999999999994"/>
    <n v="32.200000000000003"/>
    <x v="81"/>
    <n v="31.3"/>
    <n v="51.2"/>
    <n v="12001"/>
    <n v="17.399999999999999"/>
    <n v="0.35"/>
    <d v="1900-01-01T06:46:00"/>
    <n v="2014"/>
  </r>
  <r>
    <n v="121"/>
    <x v="90"/>
    <x v="2"/>
    <n v="38"/>
    <n v="85.5"/>
    <n v="29.8"/>
    <x v="45"/>
    <n v="39.200000000000003"/>
    <n v="51.2"/>
    <n v="26583"/>
    <n v="6.5"/>
    <n v="0.19"/>
    <d v="1900-01-01T09:43:00"/>
    <n v="2014"/>
  </r>
  <r>
    <n v="123"/>
    <x v="88"/>
    <x v="11"/>
    <n v="30.1"/>
    <n v="67.400000000000006"/>
    <n v="48.6"/>
    <x v="73"/>
    <n v="33.5"/>
    <n v="51.1"/>
    <n v="28251"/>
    <n v="11.5"/>
    <n v="0.15"/>
    <m/>
    <n v="2014"/>
  </r>
  <r>
    <n v="124"/>
    <x v="117"/>
    <x v="2"/>
    <n v="31.4"/>
    <n v="96.7"/>
    <n v="33.9"/>
    <x v="583"/>
    <n v="38.299999999999997"/>
    <n v="51"/>
    <n v="15668"/>
    <n v="15"/>
    <n v="0.39"/>
    <d v="1900-01-01T13:39:00"/>
    <n v="2014"/>
  </r>
  <r>
    <n v="125"/>
    <x v="112"/>
    <x v="5"/>
    <n v="52.4"/>
    <n v="32.1"/>
    <n v="51.4"/>
    <x v="152"/>
    <n v="67.5"/>
    <n v="50.8"/>
    <n v="9586"/>
    <n v="7.3"/>
    <n v="0.13"/>
    <n v="0.6020833333333333"/>
    <n v="2014"/>
  </r>
  <r>
    <n v="126"/>
    <x v="98"/>
    <x v="0"/>
    <n v="38.5"/>
    <n v="32.700000000000003"/>
    <n v="34.5"/>
    <x v="584"/>
    <n v="42.3"/>
    <n v="50.5"/>
    <n v="6178"/>
    <n v="6.6"/>
    <n v="0.16"/>
    <d v="1899-12-31T23:53:00"/>
    <n v="2014"/>
  </r>
  <r>
    <n v="126"/>
    <x v="107"/>
    <x v="16"/>
    <n v="26.3"/>
    <n v="77.2"/>
    <n v="31"/>
    <x v="193"/>
    <n v="85.6"/>
    <n v="50.5"/>
    <n v="20040"/>
    <n v="12.1"/>
    <n v="0.18"/>
    <d v="1900-01-01T05:47:00"/>
    <n v="2014"/>
  </r>
  <r>
    <n v="128"/>
    <x v="205"/>
    <x v="0"/>
    <n v="48"/>
    <n v="30.9"/>
    <n v="49.9"/>
    <x v="571"/>
    <s v="-"/>
    <n v="50.4"/>
    <n v="50095"/>
    <n v="18.7"/>
    <n v="0.09"/>
    <d v="1900-01-01T06:46:00"/>
    <n v="2014"/>
  </r>
  <r>
    <n v="129"/>
    <x v="181"/>
    <x v="12"/>
    <n v="40.4"/>
    <n v="55.5"/>
    <n v="31.3"/>
    <x v="515"/>
    <n v="73.900000000000006"/>
    <n v="50.3"/>
    <n v="37917"/>
    <n v="27.6"/>
    <n v="0.16"/>
    <s v="31 : 69"/>
    <n v="2014"/>
  </r>
  <r>
    <n v="129"/>
    <x v="75"/>
    <x v="13"/>
    <n v="33.1"/>
    <n v="85.9"/>
    <n v="25.2"/>
    <x v="192"/>
    <n v="30.8"/>
    <n v="50.3"/>
    <n v="15521"/>
    <n v="18"/>
    <n v="0.25"/>
    <d v="1900-01-01T09:43:00"/>
    <n v="2014"/>
  </r>
  <r>
    <n v="131"/>
    <x v="210"/>
    <x v="18"/>
    <n v="29.7"/>
    <n v="58.6"/>
    <n v="46.1"/>
    <x v="113"/>
    <n v="42.5"/>
    <n v="50.2"/>
    <n v="17713"/>
    <n v="13"/>
    <n v="0.1"/>
    <d v="1900-01-01T10:42:00"/>
    <n v="2014"/>
  </r>
  <r>
    <n v="132"/>
    <x v="155"/>
    <x v="0"/>
    <n v="45.8"/>
    <n v="38.299999999999997"/>
    <n v="37"/>
    <x v="118"/>
    <s v="-"/>
    <n v="50.1"/>
    <n v="62468"/>
    <n v="13.6"/>
    <n v="0.13"/>
    <d v="1900-01-01T05:47:00"/>
    <n v="2014"/>
  </r>
  <r>
    <n v="132"/>
    <x v="135"/>
    <x v="2"/>
    <n v="27.3"/>
    <n v="84.5"/>
    <n v="39.700000000000003"/>
    <x v="568"/>
    <n v="52.7"/>
    <n v="50.1"/>
    <n v="11964"/>
    <n v="13.1"/>
    <n v="0.22"/>
    <m/>
    <n v="2014"/>
  </r>
  <r>
    <n v="132"/>
    <x v="55"/>
    <x v="0"/>
    <n v="40.700000000000003"/>
    <n v="33.1"/>
    <n v="38.9"/>
    <x v="497"/>
    <n v="52"/>
    <n v="50.1"/>
    <n v="56959"/>
    <n v="13"/>
    <n v="0.11"/>
    <d v="1900-01-01T01:51:00"/>
    <n v="2014"/>
  </r>
  <r>
    <n v="135"/>
    <x v="161"/>
    <x v="0"/>
    <n v="26.3"/>
    <n v="54.4"/>
    <n v="26.4"/>
    <x v="217"/>
    <n v="49.4"/>
    <n v="50"/>
    <n v="13216"/>
    <n v="17.399999999999999"/>
    <n v="0.19"/>
    <d v="1900-01-01T06:46:00"/>
    <n v="2014"/>
  </r>
  <r>
    <n v="136"/>
    <x v="68"/>
    <x v="0"/>
    <n v="25.9"/>
    <n v="39.4"/>
    <n v="29.1"/>
    <x v="1"/>
    <s v="-"/>
    <n v="49.9"/>
    <n v="17404"/>
    <n v="22.7"/>
    <n v="0.01"/>
    <d v="1900-01-01T05:47:00"/>
    <n v="2014"/>
  </r>
  <r>
    <n v="137"/>
    <x v="124"/>
    <x v="1"/>
    <n v="34.799999999999997"/>
    <n v="81.2"/>
    <n v="32.6"/>
    <x v="87"/>
    <n v="32.200000000000003"/>
    <n v="49.7"/>
    <n v="11512"/>
    <n v="14.9"/>
    <n v="0.33"/>
    <d v="1900-01-01T04:48:00"/>
    <n v="2014"/>
  </r>
  <r>
    <n v="138"/>
    <x v="166"/>
    <x v="20"/>
    <n v="30.7"/>
    <n v="67.2"/>
    <n v="46.4"/>
    <x v="471"/>
    <n v="67.5"/>
    <n v="49.6"/>
    <n v="23895"/>
    <n v="13.6"/>
    <n v="0.14000000000000001"/>
    <d v="1900-01-01T06:46:00"/>
    <n v="2014"/>
  </r>
  <r>
    <n v="139"/>
    <x v="228"/>
    <x v="0"/>
    <n v="22.7"/>
    <n v="47.3"/>
    <n v="27.2"/>
    <x v="454"/>
    <n v="74.8"/>
    <n v="49.5"/>
    <n v="5287"/>
    <n v="18.2"/>
    <n v="0.12"/>
    <s v="26 : 74"/>
    <n v="2014"/>
  </r>
  <r>
    <n v="139"/>
    <x v="167"/>
    <x v="1"/>
    <n v="34.9"/>
    <n v="68.5"/>
    <n v="38.200000000000003"/>
    <x v="428"/>
    <n v="42.1"/>
    <n v="49.5"/>
    <n v="27703"/>
    <n v="14.7"/>
    <n v="0.21"/>
    <d v="1900-01-01T10:42:00"/>
    <n v="2014"/>
  </r>
  <r>
    <n v="141"/>
    <x v="209"/>
    <x v="1"/>
    <n v="39.799999999999997"/>
    <n v="82.9"/>
    <n v="42.4"/>
    <x v="585"/>
    <n v="34.6"/>
    <n v="49.4"/>
    <n v="18529"/>
    <n v="16.600000000000001"/>
    <n v="0.37"/>
    <d v="1900-01-01T00:52:00"/>
    <n v="2014"/>
  </r>
  <r>
    <n v="142"/>
    <x v="114"/>
    <x v="15"/>
    <n v="47.1"/>
    <n v="27.3"/>
    <n v="58.3"/>
    <x v="282"/>
    <n v="47.1"/>
    <n v="49.2"/>
    <n v="31891"/>
    <n v="11.9"/>
    <n v="7.0000000000000007E-2"/>
    <s v="39 : 61"/>
    <n v="2014"/>
  </r>
  <r>
    <n v="143"/>
    <x v="83"/>
    <x v="0"/>
    <n v="39.4"/>
    <n v="25.5"/>
    <n v="36.1"/>
    <x v="458"/>
    <n v="61.3"/>
    <n v="49.1"/>
    <n v="25674"/>
    <n v="16.899999999999999"/>
    <n v="0.09"/>
    <d v="1899-12-31T21:55:00"/>
    <n v="2014"/>
  </r>
  <r>
    <n v="144"/>
    <x v="129"/>
    <x v="5"/>
    <n v="52.5"/>
    <n v="27.6"/>
    <n v="47.6"/>
    <x v="586"/>
    <n v="71.2"/>
    <n v="49"/>
    <n v="23144"/>
    <n v="7.8"/>
    <n v="0.09"/>
    <s v="31 : 69"/>
    <n v="2014"/>
  </r>
  <r>
    <n v="144"/>
    <x v="138"/>
    <x v="18"/>
    <n v="33.1"/>
    <n v="49.2"/>
    <n v="38.799999999999997"/>
    <x v="576"/>
    <n v="59.8"/>
    <n v="49"/>
    <n v="23280"/>
    <n v="16.3"/>
    <n v="0.06"/>
    <d v="1900-01-01T08:44:00"/>
    <n v="2014"/>
  </r>
  <r>
    <n v="146"/>
    <x v="160"/>
    <x v="0"/>
    <n v="33.799999999999997"/>
    <n v="28.6"/>
    <n v="35.9"/>
    <x v="584"/>
    <n v="31.4"/>
    <n v="48.9"/>
    <n v="83236"/>
    <n v="29.9"/>
    <n v="0.09"/>
    <d v="1900-01-01T02:50:00"/>
    <n v="2014"/>
  </r>
  <r>
    <n v="146"/>
    <x v="89"/>
    <x v="1"/>
    <n v="33.200000000000003"/>
    <n v="79.099999999999994"/>
    <n v="31.4"/>
    <x v="87"/>
    <n v="38.6"/>
    <n v="48.9"/>
    <n v="20925"/>
    <n v="13.5"/>
    <n v="0.28999999999999998"/>
    <d v="1900-01-01T05:47:00"/>
    <n v="2014"/>
  </r>
  <r>
    <n v="148"/>
    <x v="116"/>
    <x v="0"/>
    <n v="25.9"/>
    <n v="62.2"/>
    <n v="25.8"/>
    <x v="424"/>
    <n v="37.6"/>
    <n v="48.7"/>
    <n v="20626"/>
    <n v="22"/>
    <n v="0.12"/>
    <d v="1900-01-01T03:49:00"/>
    <n v="2014"/>
  </r>
  <r>
    <n v="148"/>
    <x v="183"/>
    <x v="1"/>
    <n v="29.2"/>
    <n v="76.7"/>
    <n v="32.799999999999997"/>
    <x v="56"/>
    <n v="37.200000000000003"/>
    <n v="48.7"/>
    <n v="17755"/>
    <n v="18.8"/>
    <n v="0.28000000000000003"/>
    <d v="1900-01-01T06:46:00"/>
    <n v="2014"/>
  </r>
  <r>
    <n v="150"/>
    <x v="131"/>
    <x v="5"/>
    <n v="51.8"/>
    <n v="29.3"/>
    <n v="48.1"/>
    <x v="569"/>
    <n v="85.9"/>
    <n v="48.5"/>
    <n v="17200"/>
    <n v="5"/>
    <n v="7.0000000000000007E-2"/>
    <s v="25 : 75"/>
    <n v="2014"/>
  </r>
  <r>
    <n v="150"/>
    <x v="176"/>
    <x v="20"/>
    <n v="33.9"/>
    <n v="76"/>
    <n v="32"/>
    <x v="113"/>
    <n v="43"/>
    <n v="48.5"/>
    <n v="27545"/>
    <n v="4.0999999999999996"/>
    <n v="0.19"/>
    <d v="1900-01-01T19:33:00"/>
    <n v="2014"/>
  </r>
  <r>
    <n v="152"/>
    <x v="132"/>
    <x v="12"/>
    <n v="40.1"/>
    <n v="55.9"/>
    <n v="28.4"/>
    <x v="123"/>
    <n v="86.6"/>
    <n v="48.4"/>
    <n v="26467"/>
    <n v="31.2"/>
    <n v="0.16"/>
    <d v="1900-01-01T04:48:00"/>
    <n v="2014"/>
  </r>
  <r>
    <n v="153"/>
    <x v="145"/>
    <x v="1"/>
    <n v="42.8"/>
    <n v="72.2"/>
    <n v="39.6"/>
    <x v="504"/>
    <n v="36.700000000000003"/>
    <n v="48.3"/>
    <n v="25295"/>
    <n v="16.399999999999999"/>
    <n v="0.23"/>
    <d v="1900-01-01T06:46:00"/>
    <n v="2014"/>
  </r>
  <r>
    <n v="154"/>
    <x v="186"/>
    <x v="12"/>
    <n v="39"/>
    <n v="61.9"/>
    <n v="33.6"/>
    <x v="482"/>
    <n v="83"/>
    <n v="48"/>
    <n v="25294"/>
    <n v="24.6"/>
    <n v="0.16"/>
    <s v="26 : 74"/>
    <n v="2014"/>
  </r>
  <r>
    <n v="155"/>
    <x v="405"/>
    <x v="10"/>
    <n v="39.1"/>
    <n v="57.1"/>
    <n v="27.6"/>
    <x v="195"/>
    <n v="36.1"/>
    <n v="47.8"/>
    <n v="16130"/>
    <n v="12.1"/>
    <n v="0.13"/>
    <m/>
    <n v="2014"/>
  </r>
  <r>
    <n v="156"/>
    <x v="99"/>
    <x v="10"/>
    <n v="37.1"/>
    <n v="63.3"/>
    <n v="35.200000000000003"/>
    <x v="261"/>
    <n v="30"/>
    <n v="47.5"/>
    <n v="2218"/>
    <n v="8"/>
    <n v="0.14000000000000001"/>
    <d v="1900-01-01T01:51:00"/>
    <n v="2014"/>
  </r>
  <r>
    <n v="157"/>
    <x v="203"/>
    <x v="2"/>
    <n v="38.9"/>
    <n v="78.5"/>
    <n v="31.4"/>
    <x v="62"/>
    <n v="45.1"/>
    <n v="47.4"/>
    <n v="14708"/>
    <n v="22.5"/>
    <n v="0.14000000000000001"/>
    <d v="1900-01-01T06:46:00"/>
    <n v="2014"/>
  </r>
  <r>
    <n v="157"/>
    <x v="175"/>
    <x v="1"/>
    <n v="38.4"/>
    <n v="70.3"/>
    <n v="36.299999999999997"/>
    <x v="38"/>
    <n v="39.200000000000003"/>
    <n v="47.4"/>
    <n v="30144"/>
    <n v="15"/>
    <n v="0.27"/>
    <d v="1900-01-01T06:46:00"/>
    <n v="2014"/>
  </r>
  <r>
    <n v="159"/>
    <x v="212"/>
    <x v="0"/>
    <n v="43"/>
    <n v="46.8"/>
    <n v="50.2"/>
    <x v="488"/>
    <n v="47.5"/>
    <n v="47.2"/>
    <n v="50657"/>
    <n v="21.4"/>
    <n v="0.09"/>
    <d v="1899-12-31T23:53:00"/>
    <n v="2014"/>
  </r>
  <r>
    <n v="160"/>
    <x v="163"/>
    <x v="0"/>
    <n v="51.9"/>
    <n v="43.6"/>
    <n v="25.6"/>
    <x v="38"/>
    <n v="71.900000000000006"/>
    <n v="47"/>
    <n v="15408"/>
    <n v="8.5"/>
    <n v="0.14000000000000001"/>
    <d v="1900-01-01T05:47:00"/>
    <n v="2014"/>
  </r>
  <r>
    <n v="161"/>
    <x v="93"/>
    <x v="13"/>
    <n v="27.1"/>
    <n v="79.599999999999994"/>
    <n v="29"/>
    <x v="587"/>
    <n v="33.1"/>
    <n v="46.7"/>
    <n v="22193"/>
    <n v="24.5"/>
    <n v="0.23"/>
    <m/>
    <n v="2014"/>
  </r>
  <r>
    <n v="161"/>
    <x v="133"/>
    <x v="0"/>
    <n v="44.2"/>
    <n v="29.3"/>
    <n v="31.6"/>
    <x v="148"/>
    <s v="-"/>
    <n v="46.7"/>
    <n v="27526"/>
    <n v="11.6"/>
    <n v="0.11"/>
    <d v="1900-01-01T04:48:00"/>
    <n v="2014"/>
  </r>
  <r>
    <n v="161"/>
    <x v="225"/>
    <x v="1"/>
    <n v="32.5"/>
    <n v="81.599999999999994"/>
    <n v="32.9"/>
    <x v="91"/>
    <n v="33.700000000000003"/>
    <n v="46.7"/>
    <n v="14541"/>
    <n v="13.4"/>
    <n v="0.35"/>
    <d v="1900-01-01T06:46:00"/>
    <n v="2014"/>
  </r>
  <r>
    <n v="164"/>
    <x v="206"/>
    <x v="0"/>
    <n v="28.8"/>
    <n v="50.6"/>
    <n v="24.3"/>
    <x v="179"/>
    <n v="36.799999999999997"/>
    <n v="46.6"/>
    <n v="5495"/>
    <n v="12.6"/>
    <n v="0.22"/>
    <d v="1900-01-01T07:45:00"/>
    <n v="2014"/>
  </r>
  <r>
    <n v="164"/>
    <x v="154"/>
    <x v="22"/>
    <n v="27"/>
    <n v="51.7"/>
    <n v="27.1"/>
    <x v="182"/>
    <n v="37.299999999999997"/>
    <n v="46.6"/>
    <n v="10901"/>
    <n v="18.3"/>
    <n v="0.13"/>
    <d v="1900-01-01T11:41:00"/>
    <n v="2014"/>
  </r>
  <r>
    <n v="164"/>
    <x v="295"/>
    <x v="19"/>
    <n v="34.5"/>
    <n v="61.1"/>
    <n v="33.200000000000003"/>
    <x v="487"/>
    <n v="100"/>
    <n v="46.6"/>
    <n v="12346"/>
    <n v="30.3"/>
    <n v="0.16"/>
    <d v="1900-01-01T08:44:00"/>
    <n v="2014"/>
  </r>
  <r>
    <n v="164"/>
    <x v="144"/>
    <x v="23"/>
    <n v="26.7"/>
    <n v="88"/>
    <n v="33.5"/>
    <x v="572"/>
    <n v="74.5"/>
    <n v="46.6"/>
    <n v="29787"/>
    <n v="18.899999999999999"/>
    <n v="0.28000000000000003"/>
    <d v="1900-01-01T06:46:00"/>
    <n v="2014"/>
  </r>
  <r>
    <n v="168"/>
    <x v="222"/>
    <x v="8"/>
    <n v="34.6"/>
    <n v="88.6"/>
    <n v="34.700000000000003"/>
    <x v="325"/>
    <n v="63.3"/>
    <n v="46.4"/>
    <n v="20851"/>
    <n v="20.7"/>
    <n v="0.27"/>
    <d v="1900-01-01T02:50:00"/>
    <n v="2014"/>
  </r>
  <r>
    <n v="169"/>
    <x v="165"/>
    <x v="1"/>
    <n v="31.1"/>
    <n v="75"/>
    <n v="31.2"/>
    <x v="72"/>
    <n v="37.700000000000003"/>
    <n v="46.3"/>
    <n v="18815"/>
    <n v="13.6"/>
    <n v="0.3"/>
    <d v="1900-01-01T04:48:00"/>
    <n v="2014"/>
  </r>
  <r>
    <n v="170"/>
    <x v="184"/>
    <x v="18"/>
    <n v="32.700000000000003"/>
    <n v="65.5"/>
    <n v="43.8"/>
    <x v="510"/>
    <n v="81.8"/>
    <n v="46.2"/>
    <n v="6631"/>
    <n v="12"/>
    <n v="0.26"/>
    <s v="37 : 63"/>
    <n v="2014"/>
  </r>
  <r>
    <n v="170"/>
    <x v="194"/>
    <x v="25"/>
    <n v="35.799999999999997"/>
    <n v="89.5"/>
    <n v="36.1"/>
    <x v="284"/>
    <n v="29.3"/>
    <n v="46.2"/>
    <n v="34651"/>
    <n v="20.5"/>
    <n v="0.25"/>
    <d v="1900-01-01T19:33:00"/>
    <n v="2014"/>
  </r>
  <r>
    <n v="172"/>
    <x v="216"/>
    <x v="19"/>
    <n v="30.1"/>
    <n v="63.4"/>
    <n v="35.299999999999997"/>
    <x v="230"/>
    <n v="57.8"/>
    <n v="46.1"/>
    <n v="28856"/>
    <n v="42"/>
    <n v="0.19"/>
    <d v="1900-01-01T06:46:00"/>
    <n v="2014"/>
  </r>
  <r>
    <n v="172"/>
    <x v="69"/>
    <x v="0"/>
    <n v="47.3"/>
    <n v="25.6"/>
    <n v="20.6"/>
    <x v="199"/>
    <s v="-"/>
    <n v="46.1"/>
    <n v="6753"/>
    <n v="5.5"/>
    <n v="7.0000000000000007E-2"/>
    <d v="1900-01-01T05:47:00"/>
    <n v="2014"/>
  </r>
  <r>
    <n v="174"/>
    <x v="159"/>
    <x v="0"/>
    <n v="27"/>
    <n v="37.1"/>
    <n v="35.5"/>
    <x v="226"/>
    <n v="98.1"/>
    <n v="46"/>
    <n v="19262"/>
    <n v="15.9"/>
    <n v="0.1"/>
    <d v="1900-01-01T08:44:00"/>
    <n v="2014"/>
  </r>
  <r>
    <n v="174"/>
    <x v="174"/>
    <x v="1"/>
    <n v="27.2"/>
    <n v="72.3"/>
    <n v="24"/>
    <x v="452"/>
    <n v="29.5"/>
    <n v="46"/>
    <n v="14992"/>
    <n v="14.7"/>
    <n v="0.28000000000000003"/>
    <d v="1900-01-01T10:42:00"/>
    <n v="2014"/>
  </r>
  <r>
    <n v="176"/>
    <x v="235"/>
    <x v="0"/>
    <n v="40.200000000000003"/>
    <n v="55.4"/>
    <n v="39.299999999999997"/>
    <x v="312"/>
    <n v="39.4"/>
    <n v="45.9"/>
    <n v="25668"/>
    <n v="19"/>
    <n v="0.19"/>
    <d v="1899-12-31T23:53:00"/>
    <n v="2014"/>
  </r>
  <r>
    <n v="176"/>
    <x v="245"/>
    <x v="19"/>
    <n v="22.7"/>
    <n v="77.5"/>
    <n v="30.4"/>
    <x v="54"/>
    <s v="-"/>
    <n v="45.9"/>
    <n v="23819"/>
    <n v="26.1"/>
    <n v="0.32"/>
    <d v="1900-01-01T06:46:00"/>
    <n v="2014"/>
  </r>
  <r>
    <n v="178"/>
    <x v="215"/>
    <x v="10"/>
    <n v="24"/>
    <n v="67"/>
    <n v="19.100000000000001"/>
    <x v="250"/>
    <n v="29.1"/>
    <n v="45.8"/>
    <n v="27756"/>
    <n v="14.8"/>
    <n v="0.17"/>
    <d v="1900-01-01T15:37:00"/>
    <n v="2014"/>
  </r>
  <r>
    <n v="178"/>
    <x v="77"/>
    <x v="0"/>
    <n v="32.5"/>
    <n v="57.8"/>
    <n v="22.9"/>
    <x v="25"/>
    <n v="32.299999999999997"/>
    <n v="45.8"/>
    <n v="21908"/>
    <n v="10.9"/>
    <n v="0.24"/>
    <d v="1900-01-01T02:50:00"/>
    <n v="2014"/>
  </r>
  <r>
    <n v="180"/>
    <x v="91"/>
    <x v="0"/>
    <n v="36.1"/>
    <n v="23.7"/>
    <n v="21.8"/>
    <x v="255"/>
    <n v="38.799999999999997"/>
    <n v="45.7"/>
    <n v="7326"/>
    <n v="4.5999999999999996"/>
    <n v="0.05"/>
    <d v="1900-01-01T03:49:00"/>
    <n v="2014"/>
  </r>
  <r>
    <n v="181"/>
    <x v="103"/>
    <x v="0"/>
    <n v="30.7"/>
    <n v="35.6"/>
    <n v="35.5"/>
    <x v="118"/>
    <n v="65.599999999999994"/>
    <n v="45.6"/>
    <n v="6671"/>
    <n v="15"/>
    <n v="0.16"/>
    <s v="30 : 70"/>
    <n v="2014"/>
  </r>
  <r>
    <n v="181"/>
    <x v="179"/>
    <x v="12"/>
    <n v="35.799999999999997"/>
    <n v="54.2"/>
    <n v="20.399999999999999"/>
    <x v="189"/>
    <s v="-"/>
    <n v="45.6"/>
    <n v="32474"/>
    <n v="70.400000000000006"/>
    <n v="0.13"/>
    <d v="1900-01-01T07:45:00"/>
    <n v="2014"/>
  </r>
  <r>
    <n v="183"/>
    <x v="156"/>
    <x v="0"/>
    <n v="35.6"/>
    <n v="38.799999999999997"/>
    <n v="32.4"/>
    <x v="118"/>
    <n v="28.2"/>
    <n v="45.5"/>
    <n v="29991"/>
    <n v="17.399999999999999"/>
    <n v="0.11"/>
    <d v="1899-12-31T20:56:00"/>
    <n v="2014"/>
  </r>
  <r>
    <n v="184"/>
    <x v="230"/>
    <x v="0"/>
    <n v="34.5"/>
    <n v="48.5"/>
    <n v="19.8"/>
    <x v="575"/>
    <n v="34.5"/>
    <n v="45.4"/>
    <n v="18539"/>
    <n v="15.1"/>
    <n v="0.26"/>
    <d v="1900-01-01T02:50:00"/>
    <n v="2014"/>
  </r>
  <r>
    <n v="185"/>
    <x v="217"/>
    <x v="0"/>
    <n v="43.2"/>
    <n v="32.9"/>
    <n v="25.8"/>
    <x v="118"/>
    <s v="-"/>
    <n v="45.3"/>
    <n v="15286"/>
    <n v="5.7"/>
    <n v="0.14000000000000001"/>
    <d v="1900-01-01T02:50:00"/>
    <n v="2014"/>
  </r>
  <r>
    <n v="185"/>
    <x v="220"/>
    <x v="21"/>
    <n v="32.4"/>
    <n v="70.3"/>
    <n v="33"/>
    <x v="579"/>
    <n v="32.5"/>
    <n v="45.3"/>
    <n v="27139"/>
    <n v="18.8"/>
    <n v="0.18"/>
    <m/>
    <n v="2014"/>
  </r>
  <r>
    <n v="185"/>
    <x v="221"/>
    <x v="3"/>
    <n v="36.5"/>
    <n v="62.4"/>
    <n v="34.799999999999997"/>
    <x v="588"/>
    <n v="41.6"/>
    <n v="45.3"/>
    <n v="36733"/>
    <n v="26.3"/>
    <n v="0.15"/>
    <d v="1900-01-01T12:40:00"/>
    <n v="2014"/>
  </r>
  <r>
    <n v="188"/>
    <x v="149"/>
    <x v="1"/>
    <n v="27.9"/>
    <n v="83.6"/>
    <n v="26.8"/>
    <x v="428"/>
    <n v="45.1"/>
    <n v="45.2"/>
    <n v="12938"/>
    <n v="15.8"/>
    <n v="0.33"/>
    <d v="1900-01-01T06:46:00"/>
    <n v="2014"/>
  </r>
  <r>
    <n v="188"/>
    <x v="277"/>
    <x v="0"/>
    <n v="25.5"/>
    <n v="46.8"/>
    <n v="28.6"/>
    <x v="570"/>
    <n v="44.4"/>
    <n v="45.2"/>
    <n v="16306"/>
    <n v="22.8"/>
    <n v="0.23"/>
    <d v="1899-12-31T20:56:00"/>
    <n v="2014"/>
  </r>
  <r>
    <n v="190"/>
    <x v="191"/>
    <x v="6"/>
    <n v="44.5"/>
    <n v="35"/>
    <n v="47"/>
    <x v="326"/>
    <n v="70.099999999999994"/>
    <n v="45.1"/>
    <n v="24774"/>
    <n v="11.6"/>
    <n v="0.14000000000000001"/>
    <m/>
    <n v="2014"/>
  </r>
  <r>
    <n v="191"/>
    <x v="204"/>
    <x v="26"/>
    <n v="42.8"/>
    <n v="52.9"/>
    <n v="37"/>
    <x v="510"/>
    <n v="33.299999999999997"/>
    <n v="45"/>
    <n v="17612"/>
    <n v="10.7"/>
    <n v="0.05"/>
    <d v="1900-01-01T07:45:00"/>
    <n v="2014"/>
  </r>
  <r>
    <n v="191"/>
    <x v="196"/>
    <x v="0"/>
    <n v="45.5"/>
    <n v="43.3"/>
    <n v="34.9"/>
    <x v="312"/>
    <n v="31.1"/>
    <n v="45"/>
    <n v="24313"/>
    <n v="9.1999999999999993"/>
    <n v="0.17"/>
    <d v="1900-01-01T05:47:00"/>
    <n v="2014"/>
  </r>
  <r>
    <n v="193"/>
    <x v="413"/>
    <x v="10"/>
    <n v="41.6"/>
    <n v="58.7"/>
    <n v="22.5"/>
    <x v="589"/>
    <n v="99.1"/>
    <n v="44.9"/>
    <n v="1283"/>
    <n v="5.6"/>
    <n v="0.22"/>
    <s v="28 : 72"/>
    <n v="2014"/>
  </r>
  <r>
    <n v="194"/>
    <x v="94"/>
    <x v="0"/>
    <n v="45.6"/>
    <n v="36"/>
    <n v="26.3"/>
    <x v="590"/>
    <n v="30"/>
    <n v="44.8"/>
    <n v="20541"/>
    <n v="12"/>
    <n v="0.16"/>
    <d v="1900-01-01T08:44:00"/>
    <n v="2014"/>
  </r>
  <r>
    <n v="194"/>
    <x v="213"/>
    <x v="1"/>
    <n v="36"/>
    <n v="70.599999999999994"/>
    <n v="34.1"/>
    <x v="585"/>
    <n v="34.4"/>
    <n v="44.8"/>
    <n v="12050"/>
    <n v="14.8"/>
    <n v="0.28000000000000003"/>
    <d v="1900-01-01T07:45:00"/>
    <n v="2014"/>
  </r>
  <r>
    <n v="196"/>
    <x v="140"/>
    <x v="1"/>
    <n v="22.5"/>
    <n v="65.7"/>
    <n v="21.4"/>
    <x v="577"/>
    <n v="46.5"/>
    <n v="44.7"/>
    <n v="11628"/>
    <n v="15.3"/>
    <n v="0.25"/>
    <d v="1900-01-01T12:40:00"/>
    <n v="2014"/>
  </r>
  <r>
    <n v="197"/>
    <x v="409"/>
    <x v="0"/>
    <n v="15.9"/>
    <n v="61.5"/>
    <n v="14.5"/>
    <x v="462"/>
    <n v="44.7"/>
    <n v="44.6"/>
    <n v="4408"/>
    <n v="13.7"/>
    <n v="0.26"/>
    <s v="34 : 66"/>
    <n v="2014"/>
  </r>
  <r>
    <n v="198"/>
    <x v="152"/>
    <x v="1"/>
    <n v="29.7"/>
    <n v="76.3"/>
    <n v="28.3"/>
    <x v="591"/>
    <n v="36.9"/>
    <n v="44.5"/>
    <n v="20174"/>
    <n v="15.2"/>
    <n v="0.28999999999999998"/>
    <d v="1900-01-01T02:50:00"/>
    <n v="2014"/>
  </r>
  <r>
    <n v="199"/>
    <x v="310"/>
    <x v="17"/>
    <n v="20.5"/>
    <n v="49.8"/>
    <n v="22.8"/>
    <x v="430"/>
    <n v="45.9"/>
    <n v="44.3"/>
    <n v="11506"/>
    <n v="25"/>
    <n v="7.0000000000000007E-2"/>
    <d v="1900-01-01T02:50:00"/>
    <n v="2014"/>
  </r>
  <r>
    <n v="199"/>
    <x v="214"/>
    <x v="26"/>
    <n v="39.9"/>
    <n v="43.3"/>
    <n v="48.3"/>
    <x v="508"/>
    <n v="44.7"/>
    <n v="44.3"/>
    <n v="23977"/>
    <n v="24.4"/>
    <n v="0.04"/>
    <m/>
    <n v="2014"/>
  </r>
  <r>
    <s v="201-225"/>
    <x v="151"/>
    <x v="1"/>
    <n v="31.3"/>
    <n v="83.5"/>
    <n v="27.4"/>
    <x v="571"/>
    <n v="29"/>
    <s v="-"/>
    <n v="9454"/>
    <n v="17.2"/>
    <n v="0.38"/>
    <d v="1900-01-01T07:45:00"/>
    <n v="2014"/>
  </r>
  <r>
    <s v="201-225"/>
    <x v="227"/>
    <x v="1"/>
    <n v="28"/>
    <n v="70.599999999999994"/>
    <n v="30.9"/>
    <x v="102"/>
    <n v="34.4"/>
    <s v="-"/>
    <n v="23347"/>
    <n v="13.1"/>
    <n v="0.23"/>
    <d v="1900-01-01T09:43:00"/>
    <n v="2014"/>
  </r>
  <r>
    <s v="201-225"/>
    <x v="223"/>
    <x v="4"/>
    <n v="30.9"/>
    <n v="65.900000000000006"/>
    <n v="33.5"/>
    <x v="141"/>
    <n v="55.7"/>
    <s v="-"/>
    <n v="10015"/>
    <n v="7.1"/>
    <n v="0.28000000000000003"/>
    <d v="1900-01-01T03:49:00"/>
    <n v="2014"/>
  </r>
  <r>
    <s v="201-225"/>
    <x v="250"/>
    <x v="9"/>
    <n v="41.6"/>
    <n v="37.9"/>
    <n v="31.9"/>
    <x v="146"/>
    <n v="46.7"/>
    <s v="-"/>
    <n v="32175"/>
    <n v="12.2"/>
    <n v="0.11"/>
    <d v="1900-01-01T02:50:00"/>
    <n v="2014"/>
  </r>
  <r>
    <s v="201-225"/>
    <x v="171"/>
    <x v="12"/>
    <n v="28.9"/>
    <n v="56.4"/>
    <n v="20.399999999999999"/>
    <x v="189"/>
    <n v="39.799999999999997"/>
    <s v="-"/>
    <n v="31861"/>
    <n v="9.3000000000000007"/>
    <n v="0.15"/>
    <d v="1900-01-01T12:40:00"/>
    <n v="2014"/>
  </r>
  <r>
    <s v="201-225"/>
    <x v="287"/>
    <x v="17"/>
    <n v="26.2"/>
    <n v="35.700000000000003"/>
    <n v="19.2"/>
    <x v="237"/>
    <n v="68.2"/>
    <s v="-"/>
    <n v="34550"/>
    <n v="16"/>
    <n v="0.05"/>
    <s v="34 : 66"/>
    <n v="2014"/>
  </r>
  <r>
    <s v="201-225"/>
    <x v="251"/>
    <x v="6"/>
    <n v="46.2"/>
    <n v="35.5"/>
    <n v="42.2"/>
    <x v="592"/>
    <n v="70.3"/>
    <s v="-"/>
    <n v="24043"/>
    <n v="15.8"/>
    <n v="0.14000000000000001"/>
    <m/>
    <n v="2014"/>
  </r>
  <r>
    <s v="201-225"/>
    <x v="412"/>
    <x v="3"/>
    <n v="37.700000000000003"/>
    <n v="54"/>
    <n v="29.1"/>
    <x v="105"/>
    <n v="68.5"/>
    <s v="-"/>
    <n v="27227"/>
    <n v="16.2"/>
    <n v="0.12"/>
    <m/>
    <n v="2014"/>
  </r>
  <r>
    <s v="201-225"/>
    <x v="182"/>
    <x v="17"/>
    <n v="39.200000000000003"/>
    <n v="31.2"/>
    <n v="30"/>
    <x v="534"/>
    <n v="57"/>
    <s v="-"/>
    <n v="25779"/>
    <n v="22.2"/>
    <n v="7.0000000000000007E-2"/>
    <d v="1899-12-31T20:56:00"/>
    <n v="2014"/>
  </r>
  <r>
    <s v="201-225"/>
    <x v="229"/>
    <x v="5"/>
    <n v="37.4"/>
    <n v="28"/>
    <n v="32.1"/>
    <x v="324"/>
    <n v="80.599999999999994"/>
    <s v="-"/>
    <n v="15529"/>
    <n v="7.9"/>
    <n v="0.1"/>
    <s v="29 : 71"/>
    <n v="2014"/>
  </r>
  <r>
    <s v="201-225"/>
    <x v="407"/>
    <x v="1"/>
    <n v="20.5"/>
    <n v="57.3"/>
    <n v="22.9"/>
    <x v="13"/>
    <n v="30.6"/>
    <s v="-"/>
    <n v="2958"/>
    <n v="13.4"/>
    <n v="0.17"/>
    <d v="1900-01-01T13:39:00"/>
    <n v="2014"/>
  </r>
  <r>
    <s v="201-225"/>
    <x v="326"/>
    <x v="6"/>
    <n v="37.6"/>
    <n v="33.700000000000003"/>
    <n v="38.799999999999997"/>
    <x v="544"/>
    <n v="98.6"/>
    <s v="-"/>
    <n v="24365"/>
    <n v="20.3"/>
    <n v="0.09"/>
    <s v="39 : 61"/>
    <n v="2014"/>
  </r>
  <r>
    <s v="201-225"/>
    <x v="231"/>
    <x v="26"/>
    <n v="35.1"/>
    <n v="59.7"/>
    <n v="37.200000000000003"/>
    <x v="135"/>
    <n v="36.200000000000003"/>
    <s v="-"/>
    <n v="13855"/>
    <n v="19.399999999999999"/>
    <n v="0.04"/>
    <s v="35 : 65"/>
    <n v="2014"/>
  </r>
  <r>
    <s v="201-225"/>
    <x v="254"/>
    <x v="5"/>
    <n v="19.3"/>
    <n v="29.4"/>
    <n v="9.6"/>
    <x v="171"/>
    <n v="31"/>
    <s v="-"/>
    <n v="9303"/>
    <n v="9.9"/>
    <n v="0.04"/>
    <s v="35 : 65"/>
    <n v="2014"/>
  </r>
  <r>
    <s v="201-225"/>
    <x v="233"/>
    <x v="12"/>
    <n v="38.6"/>
    <n v="54.6"/>
    <n v="20.6"/>
    <x v="545"/>
    <n v="51.1"/>
    <s v="-"/>
    <n v="9187"/>
    <n v="11.2"/>
    <n v="0.1"/>
    <d v="1899-12-31T23:53:00"/>
    <n v="2014"/>
  </r>
  <r>
    <s v="201-225"/>
    <x v="72"/>
    <x v="8"/>
    <n v="28.7"/>
    <n v="78.2"/>
    <n v="34.299999999999997"/>
    <x v="593"/>
    <n v="54.1"/>
    <s v="-"/>
    <n v="20771"/>
    <n v="30.1"/>
    <n v="0.26"/>
    <d v="1900-01-01T00:52:00"/>
    <n v="2014"/>
  </r>
  <r>
    <s v="201-225"/>
    <x v="134"/>
    <x v="21"/>
    <n v="30.8"/>
    <n v="62.9"/>
    <n v="28.2"/>
    <x v="574"/>
    <n v="34.700000000000003"/>
    <s v="-"/>
    <n v="11623"/>
    <n v="11.1"/>
    <n v="0.12"/>
    <d v="1900-01-01T12:40:00"/>
    <n v="2014"/>
  </r>
  <r>
    <s v="201-225"/>
    <x v="256"/>
    <x v="3"/>
    <n v="32.799999999999997"/>
    <n v="62.9"/>
    <n v="30.2"/>
    <x v="593"/>
    <n v="45.4"/>
    <s v="-"/>
    <n v="28341"/>
    <n v="16.5"/>
    <n v="0.17"/>
    <d v="1900-01-01T05:47:00"/>
    <n v="2014"/>
  </r>
  <r>
    <s v="201-225"/>
    <x v="238"/>
    <x v="11"/>
    <n v="23.4"/>
    <n v="47.1"/>
    <n v="35.799999999999997"/>
    <x v="487"/>
    <n v="38"/>
    <s v="-"/>
    <n v="26420"/>
    <n v="16.399999999999999"/>
    <n v="0.12"/>
    <m/>
    <n v="2014"/>
  </r>
  <r>
    <s v="201-225"/>
    <x v="187"/>
    <x v="25"/>
    <n v="25.2"/>
    <n v="91.4"/>
    <n v="17.2"/>
    <x v="129"/>
    <n v="40.200000000000003"/>
    <s v="-"/>
    <n v="18209"/>
    <n v="16.899999999999999"/>
    <n v="0.39"/>
    <d v="1900-01-01T06:46:00"/>
    <n v="2014"/>
  </r>
  <r>
    <s v="201-225"/>
    <x v="49"/>
    <x v="9"/>
    <n v="38.700000000000003"/>
    <n v="25.8"/>
    <n v="26.1"/>
    <x v="443"/>
    <n v="69.400000000000006"/>
    <s v="-"/>
    <n v="14290"/>
    <n v="7.9"/>
    <n v="0.02"/>
    <m/>
    <n v="2014"/>
  </r>
  <r>
    <s v="201-225"/>
    <x v="242"/>
    <x v="10"/>
    <n v="25.2"/>
    <n v="69.2"/>
    <n v="21.1"/>
    <x v="458"/>
    <n v="32"/>
    <s v="-"/>
    <n v="46208"/>
    <n v="17.8"/>
    <n v="0.21"/>
    <d v="1900-01-01T10:42:00"/>
    <n v="2014"/>
  </r>
  <r>
    <s v="201-225"/>
    <x v="304"/>
    <x v="28"/>
    <n v="27.2"/>
    <n v="54.7"/>
    <n v="22.9"/>
    <x v="118"/>
    <n v="42.8"/>
    <s v="-"/>
    <n v="16841"/>
    <n v="43.2"/>
    <n v="0.08"/>
    <d v="1900-01-01T03:49:00"/>
    <n v="2014"/>
  </r>
  <r>
    <s v="201-225"/>
    <x v="188"/>
    <x v="12"/>
    <n v="31.1"/>
    <n v="56.6"/>
    <n v="21.6"/>
    <x v="123"/>
    <n v="32.299999999999997"/>
    <s v="-"/>
    <n v="28327"/>
    <n v="38.9"/>
    <n v="0.12"/>
    <d v="1900-01-01T10:42:00"/>
    <n v="2014"/>
  </r>
  <r>
    <s v="201-225"/>
    <x v="130"/>
    <x v="3"/>
    <n v="18.100000000000001"/>
    <n v="67"/>
    <n v="28.5"/>
    <x v="447"/>
    <n v="30.1"/>
    <s v="-"/>
    <n v="17581"/>
    <n v="21.5"/>
    <n v="0.11"/>
    <d v="1900-01-01T08:44:00"/>
    <n v="2014"/>
  </r>
  <r>
    <s v="201-225"/>
    <x v="74"/>
    <x v="0"/>
    <n v="37.200000000000003"/>
    <n v="26"/>
    <n v="18.5"/>
    <x v="226"/>
    <n v="31.9"/>
    <s v="-"/>
    <n v="7867"/>
    <n v="11.8"/>
    <n v="7.0000000000000007E-2"/>
    <d v="1900-01-01T06:46:00"/>
    <n v="2014"/>
  </r>
  <r>
    <s v="226-250"/>
    <x v="226"/>
    <x v="22"/>
    <n v="30.6"/>
    <n v="48.3"/>
    <n v="28"/>
    <x v="478"/>
    <n v="39.1"/>
    <s v="-"/>
    <n v="30538"/>
    <n v="12.3"/>
    <n v="0.1"/>
    <d v="1900-01-01T11:41:00"/>
    <n v="2014"/>
  </r>
  <r>
    <s v="226-250"/>
    <x v="111"/>
    <x v="17"/>
    <n v="24.4"/>
    <n v="43.7"/>
    <n v="26"/>
    <x v="567"/>
    <n v="46.6"/>
    <s v="-"/>
    <m/>
    <m/>
    <m/>
    <m/>
    <n v="2014"/>
  </r>
  <r>
    <s v="226-250"/>
    <x v="157"/>
    <x v="0"/>
    <n v="47.2"/>
    <n v="30.8"/>
    <n v="12.1"/>
    <x v="286"/>
    <s v="-"/>
    <s v="-"/>
    <m/>
    <m/>
    <m/>
    <m/>
    <n v="2014"/>
  </r>
  <r>
    <s v="226-250"/>
    <x v="288"/>
    <x v="29"/>
    <n v="54.4"/>
    <n v="55.7"/>
    <n v="36.6"/>
    <x v="594"/>
    <n v="72.2"/>
    <s v="-"/>
    <n v="30822"/>
    <n v="7.7"/>
    <n v="0.2"/>
    <d v="1899-12-31T19:57:00"/>
    <n v="2014"/>
  </r>
  <r>
    <s v="226-250"/>
    <x v="445"/>
    <x v="33"/>
    <n v="25.8"/>
    <n v="29.3"/>
    <n v="14"/>
    <x v="132"/>
    <n v="28.4"/>
    <s v="-"/>
    <n v="16691"/>
    <n v="23.9"/>
    <n v="0.01"/>
    <d v="1899-12-31T22:54:00"/>
    <n v="2014"/>
  </r>
  <r>
    <s v="226-250"/>
    <x v="218"/>
    <x v="3"/>
    <n v="36.200000000000003"/>
    <n v="59.8"/>
    <n v="29.5"/>
    <x v="75"/>
    <n v="63.5"/>
    <s v="-"/>
    <n v="20488"/>
    <n v="22.1"/>
    <n v="0.1"/>
    <d v="1900-01-01T10:42:00"/>
    <n v="2014"/>
  </r>
  <r>
    <s v="226-250"/>
    <x v="427"/>
    <x v="9"/>
    <n v="35.5"/>
    <n v="48.4"/>
    <n v="13.4"/>
    <x v="443"/>
    <n v="40.4"/>
    <s v="-"/>
    <n v="24954"/>
    <n v="12.7"/>
    <n v="0.06"/>
    <m/>
    <n v="2014"/>
  </r>
  <r>
    <s v="226-250"/>
    <x v="198"/>
    <x v="3"/>
    <n v="22"/>
    <n v="58.4"/>
    <n v="27.9"/>
    <x v="279"/>
    <n v="41.8"/>
    <s v="-"/>
    <n v="26640"/>
    <n v="28.3"/>
    <n v="0.19"/>
    <d v="1900-01-01T07:45:00"/>
    <n v="2014"/>
  </r>
  <r>
    <s v="226-250"/>
    <x v="292"/>
    <x v="12"/>
    <n v="37.6"/>
    <n v="66.3"/>
    <n v="30.7"/>
    <x v="271"/>
    <n v="88"/>
    <s v="-"/>
    <n v="20300"/>
    <n v="53.6"/>
    <n v="0.18"/>
    <s v="28 : 72"/>
    <n v="2014"/>
  </r>
  <r>
    <s v="226-250"/>
    <x v="271"/>
    <x v="18"/>
    <n v="32"/>
    <n v="57.6"/>
    <n v="45.7"/>
    <x v="503"/>
    <n v="55.5"/>
    <s v="-"/>
    <n v="7576"/>
    <n v="22.4"/>
    <n v="0.1"/>
    <d v="1900-01-01T01:51:00"/>
    <n v="2014"/>
  </r>
  <r>
    <s v="226-250"/>
    <x v="232"/>
    <x v="0"/>
    <n v="43"/>
    <n v="29"/>
    <n v="20.6"/>
    <x v="595"/>
    <s v="-"/>
    <s v="-"/>
    <n v="11381"/>
    <n v="8.4"/>
    <n v="0.08"/>
    <d v="1900-01-01T08:44:00"/>
    <n v="2014"/>
  </r>
  <r>
    <s v="226-250"/>
    <x v="141"/>
    <x v="22"/>
    <n v="24.5"/>
    <n v="45"/>
    <n v="24.7"/>
    <x v="104"/>
    <n v="30.3"/>
    <s v="-"/>
    <n v="47491"/>
    <n v="12.2"/>
    <n v="0.1"/>
    <d v="1900-01-01T14:38:00"/>
    <n v="2014"/>
  </r>
  <r>
    <s v="226-250"/>
    <x v="190"/>
    <x v="0"/>
    <n v="31.8"/>
    <n v="25.4"/>
    <n v="22.3"/>
    <x v="596"/>
    <n v="36.5"/>
    <s v="-"/>
    <n v="36108"/>
    <n v="15.7"/>
    <n v="0.06"/>
    <d v="1900-01-01T06:46:00"/>
    <n v="2014"/>
  </r>
  <r>
    <s v="226-250"/>
    <x v="408"/>
    <x v="12"/>
    <n v="32.700000000000003"/>
    <n v="49.6"/>
    <n v="16.5"/>
    <x v="123"/>
    <n v="47.5"/>
    <s v="-"/>
    <n v="36146"/>
    <n v="53.9"/>
    <n v="0.09"/>
    <d v="1900-01-01T01:51:00"/>
    <n v="2014"/>
  </r>
  <r>
    <s v="226-250"/>
    <x v="275"/>
    <x v="12"/>
    <n v="29.7"/>
    <n v="44.2"/>
    <n v="22.7"/>
    <x v="147"/>
    <n v="39.799999999999997"/>
    <s v="-"/>
    <n v="24444"/>
    <n v="23.8"/>
    <n v="0.08"/>
    <d v="1900-01-01T05:47:00"/>
    <n v="2014"/>
  </r>
  <r>
    <s v="226-250"/>
    <x v="185"/>
    <x v="12"/>
    <n v="27"/>
    <n v="58.9"/>
    <n v="30.7"/>
    <x v="571"/>
    <n v="59.5"/>
    <s v="-"/>
    <n v="10930"/>
    <n v="59.1"/>
    <n v="0.12"/>
    <d v="1900-01-01T06:46:00"/>
    <n v="2014"/>
  </r>
  <r>
    <s v="226-250"/>
    <x v="259"/>
    <x v="28"/>
    <n v="25.2"/>
    <n v="42.8"/>
    <n v="23.3"/>
    <x v="515"/>
    <n v="35.299999999999997"/>
    <s v="-"/>
    <n v="33370"/>
    <n v="72.5"/>
    <n v="0.05"/>
    <d v="1900-01-01T12:40:00"/>
    <n v="2014"/>
  </r>
  <r>
    <s v="226-250"/>
    <x v="301"/>
    <x v="12"/>
    <n v="30"/>
    <n v="45.1"/>
    <n v="18.2"/>
    <x v="597"/>
    <n v="39.5"/>
    <s v="-"/>
    <n v="39838"/>
    <n v="46.1"/>
    <n v="0.08"/>
    <d v="1900-01-01T05:47:00"/>
    <n v="2014"/>
  </r>
  <r>
    <s v="226-250"/>
    <x v="240"/>
    <x v="23"/>
    <n v="24.6"/>
    <n v="84.8"/>
    <n v="26.9"/>
    <x v="96"/>
    <n v="37.6"/>
    <s v="-"/>
    <n v="18600"/>
    <n v="20.3"/>
    <n v="0.21"/>
    <d v="1900-01-01T09:43:00"/>
    <n v="2014"/>
  </r>
  <r>
    <s v="226-250"/>
    <x v="219"/>
    <x v="27"/>
    <n v="47.2"/>
    <n v="24.9"/>
    <n v="50.8"/>
    <x v="367"/>
    <n v="40.1"/>
    <s v="-"/>
    <n v="81402"/>
    <n v="14.6"/>
    <n v="0.04"/>
    <d v="1900-01-01T00:52:00"/>
    <n v="2014"/>
  </r>
  <r>
    <s v="226-250"/>
    <x v="278"/>
    <x v="16"/>
    <n v="22.4"/>
    <n v="68.2"/>
    <n v="29.3"/>
    <x v="519"/>
    <n v="99"/>
    <s v="-"/>
    <n v="23321"/>
    <n v="18.600000000000001"/>
    <n v="0.09"/>
    <d v="1900-01-01T08:44:00"/>
    <n v="2014"/>
  </r>
  <r>
    <s v="226-250"/>
    <x v="262"/>
    <x v="28"/>
    <n v="19.100000000000001"/>
    <n v="49.8"/>
    <n v="15"/>
    <x v="598"/>
    <n v="32.9"/>
    <s v="-"/>
    <n v="18135"/>
    <n v="25.8"/>
    <n v="0.09"/>
    <d v="1900-01-01T08:44:00"/>
    <n v="2014"/>
  </r>
  <r>
    <s v="226-250"/>
    <x v="420"/>
    <x v="28"/>
    <n v="26.1"/>
    <n v="39.700000000000003"/>
    <n v="20.9"/>
    <x v="499"/>
    <n v="41.9"/>
    <s v="-"/>
    <n v="67552"/>
    <n v="66"/>
    <n v="0.06"/>
    <d v="1900-01-01T14:38:00"/>
    <n v="2014"/>
  </r>
  <r>
    <s v="226-250"/>
    <x v="243"/>
    <x v="3"/>
    <n v="28.9"/>
    <n v="62"/>
    <n v="37.4"/>
    <x v="501"/>
    <n v="38.5"/>
    <s v="-"/>
    <n v="30726"/>
    <n v="24.2"/>
    <n v="0.14000000000000001"/>
    <d v="1899-12-31T21:55:00"/>
    <n v="2014"/>
  </r>
  <r>
    <s v="226-250"/>
    <x v="244"/>
    <x v="3"/>
    <n v="37.299999999999997"/>
    <n v="62.7"/>
    <n v="33.700000000000003"/>
    <x v="446"/>
    <n v="52.3"/>
    <s v="-"/>
    <n v="27387"/>
    <n v="20.7"/>
    <n v="0.16"/>
    <d v="1900-01-01T06:46:00"/>
    <n v="2014"/>
  </r>
  <r>
    <s v="226-250"/>
    <x v="168"/>
    <x v="12"/>
    <n v="27.1"/>
    <n v="47.4"/>
    <n v="16"/>
    <x v="587"/>
    <n v="30.4"/>
    <s v="-"/>
    <n v="26576"/>
    <n v="38.4"/>
    <n v="0.08"/>
    <d v="1900-01-01T09:43:00"/>
    <n v="2014"/>
  </r>
  <r>
    <s v="226-250"/>
    <x v="350"/>
    <x v="25"/>
    <n v="39.200000000000003"/>
    <n v="72.400000000000006"/>
    <n v="30.8"/>
    <x v="368"/>
    <n v="66.599999999999994"/>
    <s v="-"/>
    <n v="26419"/>
    <n v="52"/>
    <n v="0.27"/>
    <s v="27 : 73"/>
    <n v="2014"/>
  </r>
  <r>
    <s v="251-275"/>
    <x v="264"/>
    <x v="1"/>
    <n v="21.6"/>
    <n v="89.1"/>
    <n v="19.100000000000001"/>
    <x v="102"/>
    <n v="34.1"/>
    <s v="-"/>
    <n v="12613"/>
    <n v="17.600000000000001"/>
    <n v="0.38"/>
    <d v="1899-12-31T22:54:00"/>
    <n v="2014"/>
  </r>
  <r>
    <s v="251-275"/>
    <x v="192"/>
    <x v="3"/>
    <n v="32.6"/>
    <n v="59.1"/>
    <n v="28.8"/>
    <x v="556"/>
    <n v="67.099999999999994"/>
    <s v="-"/>
    <n v="15064"/>
    <n v="14.4"/>
    <n v="0.18"/>
    <d v="1900-01-01T07:45:00"/>
    <n v="2014"/>
  </r>
  <r>
    <s v="251-275"/>
    <x v="148"/>
    <x v="4"/>
    <n v="28.4"/>
    <n v="62.6"/>
    <n v="35.700000000000003"/>
    <x v="242"/>
    <n v="40.299999999999997"/>
    <s v="-"/>
    <n v="22064"/>
    <n v="25.9"/>
    <n v="0.26"/>
    <d v="1900-01-01T03:49:00"/>
    <n v="2014"/>
  </r>
  <r>
    <s v="251-275"/>
    <x v="423"/>
    <x v="25"/>
    <n v="25.9"/>
    <n v="69.400000000000006"/>
    <n v="15.9"/>
    <x v="224"/>
    <n v="33.700000000000003"/>
    <s v="-"/>
    <n v="7426"/>
    <n v="2.9"/>
    <n v="0.28000000000000003"/>
    <d v="1900-01-01T02:50:00"/>
    <n v="2014"/>
  </r>
  <r>
    <s v="251-275"/>
    <x v="289"/>
    <x v="10"/>
    <n v="23.4"/>
    <n v="54.2"/>
    <n v="24.7"/>
    <x v="261"/>
    <n v="33.4"/>
    <s v="-"/>
    <n v="36731"/>
    <n v="18.399999999999999"/>
    <n v="0.14000000000000001"/>
    <d v="1900-01-01T03:49:00"/>
    <n v="2014"/>
  </r>
  <r>
    <s v="251-275"/>
    <x v="119"/>
    <x v="9"/>
    <n v="36.799999999999997"/>
    <n v="50.8"/>
    <n v="23.2"/>
    <x v="353"/>
    <n v="51.8"/>
    <s v="-"/>
    <n v="29743"/>
    <n v="13.3"/>
    <n v="0.1"/>
    <d v="1899-12-31T22:54:00"/>
    <n v="2014"/>
  </r>
  <r>
    <s v="251-275"/>
    <x v="180"/>
    <x v="15"/>
    <n v="37.299999999999997"/>
    <n v="28.9"/>
    <n v="42.1"/>
    <x v="297"/>
    <n v="99.5"/>
    <s v="-"/>
    <n v="12646"/>
    <n v="16.600000000000001"/>
    <n v="0.05"/>
    <s v="27 : 73"/>
    <n v="2014"/>
  </r>
  <r>
    <s v="251-275"/>
    <x v="106"/>
    <x v="15"/>
    <n v="39.5"/>
    <n v="21.5"/>
    <n v="35.4"/>
    <x v="599"/>
    <n v="43.4"/>
    <s v="-"/>
    <n v="10221"/>
    <n v="13.5"/>
    <n v="0.05"/>
    <s v="33 : 67"/>
    <n v="2014"/>
  </r>
  <r>
    <s v="251-275"/>
    <x v="267"/>
    <x v="21"/>
    <n v="32.200000000000003"/>
    <n v="54.2"/>
    <n v="26.7"/>
    <x v="489"/>
    <n v="46.2"/>
    <s v="-"/>
    <n v="17381"/>
    <n v="13.9"/>
    <n v="0.09"/>
    <d v="1899-12-31T22:54:00"/>
    <n v="2014"/>
  </r>
  <r>
    <s v="251-275"/>
    <x v="268"/>
    <x v="1"/>
    <n v="26.9"/>
    <n v="87.5"/>
    <n v="22.8"/>
    <x v="517"/>
    <n v="48.5"/>
    <s v="-"/>
    <n v="17940"/>
    <n v="17.899999999999999"/>
    <n v="0.3"/>
    <d v="1900-01-01T06:46:00"/>
    <n v="2014"/>
  </r>
  <r>
    <s v="251-275"/>
    <x v="325"/>
    <x v="35"/>
    <n v="29.7"/>
    <n v="20.7"/>
    <n v="37.200000000000003"/>
    <x v="552"/>
    <n v="98.3"/>
    <s v="-"/>
    <n v="10977"/>
    <n v="18.7"/>
    <n v="0"/>
    <s v="27 : 73"/>
    <n v="2014"/>
  </r>
  <r>
    <s v="251-275"/>
    <x v="199"/>
    <x v="11"/>
    <n v="29"/>
    <n v="45.2"/>
    <n v="23.9"/>
    <x v="105"/>
    <n v="99.8"/>
    <s v="-"/>
    <n v="3879"/>
    <n v="4.5999999999999996"/>
    <m/>
    <d v="1900-01-01T19:33:00"/>
    <n v="2014"/>
  </r>
  <r>
    <s v="251-275"/>
    <x v="272"/>
    <x v="12"/>
    <n v="28.7"/>
    <n v="49.5"/>
    <n v="15"/>
    <x v="123"/>
    <n v="38.4"/>
    <s v="-"/>
    <n v="35487"/>
    <n v="37.4"/>
    <n v="0.12"/>
    <d v="1899-12-31T18:58:00"/>
    <n v="2014"/>
  </r>
  <r>
    <s v="251-275"/>
    <x v="446"/>
    <x v="12"/>
    <n v="29.7"/>
    <n v="53.4"/>
    <n v="18.7"/>
    <x v="130"/>
    <s v="-"/>
    <s v="-"/>
    <n v="43280"/>
    <n v="43.4"/>
    <n v="0.11"/>
    <d v="1900-01-01T12:40:00"/>
    <n v="2014"/>
  </r>
  <r>
    <s v="251-275"/>
    <x v="236"/>
    <x v="1"/>
    <n v="30.6"/>
    <n v="82.4"/>
    <n v="30.5"/>
    <x v="532"/>
    <n v="32.700000000000003"/>
    <s v="-"/>
    <n v="12695"/>
    <n v="19.8"/>
    <n v="0.39"/>
    <d v="1900-01-01T07:45:00"/>
    <n v="2014"/>
  </r>
  <r>
    <s v="251-275"/>
    <x v="298"/>
    <x v="31"/>
    <n v="12.5"/>
    <n v="59.9"/>
    <n v="24.3"/>
    <x v="580"/>
    <n v="78.5"/>
    <s v="-"/>
    <n v="13960"/>
    <n v="25.9"/>
    <n v="0.08"/>
    <d v="1900-01-01T18:34:00"/>
    <n v="2014"/>
  </r>
  <r>
    <s v="251-275"/>
    <x v="447"/>
    <x v="0"/>
    <n v="32.6"/>
    <n v="42"/>
    <n v="30"/>
    <x v="479"/>
    <n v="34.200000000000003"/>
    <s v="-"/>
    <n v="21789"/>
    <n v="16.399999999999999"/>
    <n v="0.09"/>
    <d v="1899-12-31T22:54:00"/>
    <n v="2014"/>
  </r>
  <r>
    <s v="251-275"/>
    <x v="302"/>
    <x v="8"/>
    <n v="21.2"/>
    <n v="70.5"/>
    <n v="28.2"/>
    <x v="325"/>
    <n v="74.2"/>
    <s v="-"/>
    <n v="23508"/>
    <n v="21.9"/>
    <n v="0.18"/>
    <d v="1900-01-01T08:44:00"/>
    <n v="2014"/>
  </r>
  <r>
    <s v="251-275"/>
    <x v="429"/>
    <x v="28"/>
    <n v="27.9"/>
    <n v="40.5"/>
    <n v="20"/>
    <x v="279"/>
    <n v="63.3"/>
    <s v="-"/>
    <n v="22958"/>
    <n v="40.6"/>
    <n v="0.06"/>
    <d v="1900-01-01T08:44:00"/>
    <n v="2014"/>
  </r>
  <r>
    <s v="251-275"/>
    <x v="241"/>
    <x v="0"/>
    <n v="34.6"/>
    <n v="34.4"/>
    <n v="27.9"/>
    <x v="312"/>
    <n v="31.5"/>
    <s v="-"/>
    <n v="29336"/>
    <n v="16.3"/>
    <n v="0.01"/>
    <d v="1900-01-01T07:45:00"/>
    <n v="2014"/>
  </r>
  <r>
    <s v="251-275"/>
    <x v="443"/>
    <x v="42"/>
    <n v="14.5"/>
    <n v="55.7"/>
    <n v="10.5"/>
    <x v="600"/>
    <n v="30.6"/>
    <s v="-"/>
    <n v="15773"/>
    <n v="16.899999999999999"/>
    <n v="0.02"/>
    <d v="1899-12-31T20:56:00"/>
    <n v="2014"/>
  </r>
  <r>
    <s v="251-275"/>
    <x v="351"/>
    <x v="19"/>
    <n v="30"/>
    <n v="54.4"/>
    <n v="24.9"/>
    <x v="105"/>
    <n v="44.7"/>
    <s v="-"/>
    <n v="9020"/>
    <n v="17.100000000000001"/>
    <n v="0.16"/>
    <d v="1900-01-01T07:45:00"/>
    <n v="2014"/>
  </r>
  <r>
    <s v="276-300"/>
    <x v="246"/>
    <x v="3"/>
    <n v="19.399999999999999"/>
    <n v="57.5"/>
    <n v="24.1"/>
    <x v="279"/>
    <s v="-"/>
    <s v="-"/>
    <n v="25036"/>
    <n v="29.8"/>
    <n v="0.18"/>
    <d v="1899-12-31T23:53:00"/>
    <n v="2014"/>
  </r>
  <r>
    <s v="276-300"/>
    <x v="247"/>
    <x v="11"/>
    <n v="26.2"/>
    <n v="61.5"/>
    <n v="34.799999999999997"/>
    <x v="168"/>
    <n v="77.3"/>
    <s v="-"/>
    <n v="8605"/>
    <n v="11.6"/>
    <n v="0.15"/>
    <s v="30 : 70"/>
    <n v="2014"/>
  </r>
  <r>
    <s v="276-300"/>
    <x v="248"/>
    <x v="0"/>
    <n v="28.6"/>
    <n v="31.4"/>
    <n v="29.8"/>
    <x v="284"/>
    <n v="38.5"/>
    <s v="-"/>
    <n v="26769"/>
    <n v="19"/>
    <n v="0.05"/>
    <d v="1900-01-01T04:48:00"/>
    <n v="2014"/>
  </r>
  <r>
    <s v="276-300"/>
    <x v="249"/>
    <x v="0"/>
    <n v="41.3"/>
    <n v="21.7"/>
    <n v="10.9"/>
    <x v="558"/>
    <s v="-"/>
    <s v="-"/>
    <n v="7086"/>
    <n v="8.3000000000000007"/>
    <n v="0.02"/>
    <d v="1900-01-01T09:43:00"/>
    <n v="2014"/>
  </r>
  <r>
    <s v="276-300"/>
    <x v="411"/>
    <x v="17"/>
    <n v="16.600000000000001"/>
    <n v="57.8"/>
    <n v="17.100000000000001"/>
    <x v="68"/>
    <n v="41.1"/>
    <s v="-"/>
    <n v="4488"/>
    <n v="14.6"/>
    <n v="0.08"/>
    <d v="1900-01-01T04:48:00"/>
    <n v="2014"/>
  </r>
  <r>
    <s v="276-300"/>
    <x v="252"/>
    <x v="8"/>
    <n v="20.9"/>
    <n v="91.1"/>
    <n v="23.8"/>
    <x v="601"/>
    <n v="37.9"/>
    <s v="-"/>
    <n v="27930"/>
    <n v="20"/>
    <n v="0.44"/>
    <d v="1900-01-01T07:45:00"/>
    <n v="2014"/>
  </r>
  <r>
    <s v="276-300"/>
    <x v="321"/>
    <x v="1"/>
    <n v="16.399999999999999"/>
    <n v="48.3"/>
    <n v="16"/>
    <x v="87"/>
    <n v="28.9"/>
    <s v="-"/>
    <n v="24121"/>
    <n v="25.9"/>
    <n v="0.13"/>
    <d v="1900-01-01T04:48:00"/>
    <n v="2014"/>
  </r>
  <r>
    <s v="276-300"/>
    <x v="322"/>
    <x v="28"/>
    <n v="28.6"/>
    <n v="36.4"/>
    <n v="25"/>
    <x v="197"/>
    <n v="75.900000000000006"/>
    <s v="-"/>
    <n v="30025"/>
    <n v="22.2"/>
    <n v="0.12"/>
    <s v="34 : 66"/>
    <n v="2014"/>
  </r>
  <r>
    <s v="276-300"/>
    <x v="290"/>
    <x v="8"/>
    <n v="26.6"/>
    <n v="67.900000000000006"/>
    <n v="32.299999999999997"/>
    <x v="245"/>
    <n v="65.3"/>
    <s v="-"/>
    <n v="33391"/>
    <n v="35.799999999999997"/>
    <n v="0.17"/>
    <d v="1900-01-01T06:46:00"/>
    <n v="2014"/>
  </r>
  <r>
    <s v="276-300"/>
    <x v="293"/>
    <x v="5"/>
    <n v="43.3"/>
    <n v="22"/>
    <n v="21.1"/>
    <x v="152"/>
    <n v="46.6"/>
    <s v="-"/>
    <n v="2872"/>
    <n v="3.3"/>
    <n v="7.0000000000000007E-2"/>
    <d v="1900-01-01T03:49:00"/>
    <n v="2014"/>
  </r>
  <r>
    <s v="276-300"/>
    <x v="327"/>
    <x v="13"/>
    <n v="27.2"/>
    <n v="67.099999999999994"/>
    <n v="20.100000000000001"/>
    <x v="593"/>
    <n v="50"/>
    <s v="-"/>
    <n v="15805"/>
    <n v="22.3"/>
    <n v="0.15"/>
    <d v="1900-01-01T07:45:00"/>
    <n v="2014"/>
  </r>
  <r>
    <s v="276-300"/>
    <x v="448"/>
    <x v="0"/>
    <n v="26.1"/>
    <n v="38.200000000000003"/>
    <n v="25.5"/>
    <x v="284"/>
    <n v="52.5"/>
    <s v="-"/>
    <n v="3837"/>
    <n v="8.1999999999999993"/>
    <n v="7.0000000000000007E-2"/>
    <d v="1900-01-01T05:47:00"/>
    <n v="2014"/>
  </r>
  <r>
    <s v="276-300"/>
    <x v="273"/>
    <x v="1"/>
    <n v="26.7"/>
    <n v="77.400000000000006"/>
    <n v="25.2"/>
    <x v="235"/>
    <n v="35"/>
    <s v="-"/>
    <n v="12830"/>
    <n v="18.8"/>
    <n v="0.3"/>
    <d v="1899-12-31T22:54:00"/>
    <n v="2014"/>
  </r>
  <r>
    <s v="276-300"/>
    <x v="255"/>
    <x v="28"/>
    <n v="30.7"/>
    <n v="40.700000000000003"/>
    <n v="18.600000000000001"/>
    <x v="478"/>
    <n v="33.5"/>
    <s v="-"/>
    <n v="85532"/>
    <n v="22.9"/>
    <n v="7.0000000000000007E-2"/>
    <d v="1900-01-01T08:44:00"/>
    <n v="2014"/>
  </r>
  <r>
    <s v="276-300"/>
    <x v="428"/>
    <x v="2"/>
    <n v="25.9"/>
    <n v="84.5"/>
    <n v="16.3"/>
    <x v="254"/>
    <n v="30.6"/>
    <s v="-"/>
    <n v="10416"/>
    <n v="46.9"/>
    <n v="0.19"/>
    <d v="1900-01-01T10:42:00"/>
    <n v="2014"/>
  </r>
  <r>
    <s v="276-300"/>
    <x v="237"/>
    <x v="0"/>
    <n v="39.6"/>
    <n v="35"/>
    <n v="28.9"/>
    <x v="602"/>
    <n v="30.7"/>
    <s v="-"/>
    <n v="33119"/>
    <n v="19.899999999999999"/>
    <n v="7.0000000000000007E-2"/>
    <d v="1900-01-01T09:43:00"/>
    <n v="2014"/>
  </r>
  <r>
    <s v="276-300"/>
    <x v="299"/>
    <x v="0"/>
    <n v="33.9"/>
    <n v="33.6"/>
    <n v="19.8"/>
    <x v="571"/>
    <n v="35.9"/>
    <s v="-"/>
    <m/>
    <m/>
    <m/>
    <m/>
    <n v="2014"/>
  </r>
  <r>
    <s v="276-300"/>
    <x v="258"/>
    <x v="28"/>
    <n v="25.7"/>
    <n v="35.6"/>
    <n v="19.8"/>
    <x v="136"/>
    <n v="39"/>
    <s v="-"/>
    <n v="58618"/>
    <n v="24.3"/>
    <n v="0.05"/>
    <d v="1900-01-01T12:40:00"/>
    <n v="2014"/>
  </r>
  <r>
    <s v="276-300"/>
    <x v="419"/>
    <x v="0"/>
    <n v="29.5"/>
    <n v="22.6"/>
    <n v="15"/>
    <x v="497"/>
    <n v="34.5"/>
    <s v="-"/>
    <n v="12470"/>
    <n v="15.2"/>
    <n v="0.03"/>
    <d v="1900-01-01T06:46:00"/>
    <n v="2014"/>
  </r>
  <r>
    <s v="276-300"/>
    <x v="342"/>
    <x v="0"/>
    <n v="24.1"/>
    <n v="38.5"/>
    <n v="31.1"/>
    <x v="479"/>
    <n v="95"/>
    <s v="-"/>
    <n v="31424"/>
    <n v="21.5"/>
    <n v="0.1"/>
    <m/>
    <n v="2014"/>
  </r>
  <r>
    <s v="276-300"/>
    <x v="276"/>
    <x v="20"/>
    <n v="18.5"/>
    <n v="66.400000000000006"/>
    <n v="18.3"/>
    <x v="603"/>
    <n v="70.900000000000006"/>
    <s v="-"/>
    <n v="22210"/>
    <n v="12.7"/>
    <n v="0.16"/>
    <d v="1900-01-01T04:48:00"/>
    <n v="2014"/>
  </r>
  <r>
    <s v="276-300"/>
    <x v="280"/>
    <x v="8"/>
    <n v="22.8"/>
    <n v="83.9"/>
    <n v="25.2"/>
    <x v="345"/>
    <n v="59.6"/>
    <s v="-"/>
    <n v="16489"/>
    <n v="25.4"/>
    <n v="0.24"/>
    <d v="1900-01-01T02:50:00"/>
    <n v="2014"/>
  </r>
  <r>
    <s v="276-300"/>
    <x v="281"/>
    <x v="23"/>
    <n v="19.7"/>
    <n v="82.9"/>
    <n v="27.7"/>
    <x v="489"/>
    <n v="46.4"/>
    <s v="-"/>
    <n v="17142"/>
    <n v="21.1"/>
    <n v="0.21"/>
    <d v="1900-01-01T07:45:00"/>
    <n v="2014"/>
  </r>
  <r>
    <s v="276-300"/>
    <x v="282"/>
    <x v="0"/>
    <n v="33.700000000000003"/>
    <n v="27.5"/>
    <n v="40.4"/>
    <x v="604"/>
    <n v="42"/>
    <s v="-"/>
    <n v="30850"/>
    <n v="18.600000000000001"/>
    <n v="0.1"/>
    <d v="1899-12-31T18:58:00"/>
    <n v="2014"/>
  </r>
  <r>
    <s v="276-300"/>
    <x v="305"/>
    <x v="3"/>
    <n v="24.2"/>
    <n v="55.3"/>
    <n v="28.1"/>
    <x v="370"/>
    <n v="36.200000000000003"/>
    <s v="-"/>
    <n v="48007"/>
    <n v="39.4"/>
    <n v="0.09"/>
    <d v="1900-01-01T11:41:00"/>
    <n v="2014"/>
  </r>
  <r>
    <s v="301-350"/>
    <x v="306"/>
    <x v="20"/>
    <n v="20"/>
    <n v="70.8"/>
    <n v="24.5"/>
    <x v="605"/>
    <n v="39.799999999999997"/>
    <s v="-"/>
    <n v="17422"/>
    <n v="15.9"/>
    <n v="0.15"/>
    <d v="1900-01-01T00:52:00"/>
    <n v="2014"/>
  </r>
  <r>
    <s v="301-350"/>
    <x v="307"/>
    <x v="14"/>
    <n v="26.9"/>
    <n v="64.3"/>
    <n v="17"/>
    <x v="284"/>
    <n v="39.4"/>
    <s v="-"/>
    <n v="16099"/>
    <n v="24.2"/>
    <n v="0.17"/>
    <s v="32 : 68"/>
    <n v="2014"/>
  </r>
  <r>
    <s v="301-350"/>
    <x v="284"/>
    <x v="1"/>
    <n v="19.3"/>
    <n v="65.5"/>
    <n v="17.600000000000001"/>
    <x v="504"/>
    <n v="32.799999999999997"/>
    <s v="-"/>
    <n v="9252"/>
    <n v="19.2"/>
    <n v="0.18"/>
    <d v="1900-01-01T00:52:00"/>
    <n v="2014"/>
  </r>
  <r>
    <s v="301-350"/>
    <x v="285"/>
    <x v="22"/>
    <n v="24.5"/>
    <n v="46"/>
    <n v="19.399999999999999"/>
    <x v="606"/>
    <n v="33.4"/>
    <s v="-"/>
    <n v="28296"/>
    <n v="13"/>
    <n v="0.15"/>
    <d v="1900-01-01T08:44:00"/>
    <n v="2014"/>
  </r>
  <r>
    <s v="301-350"/>
    <x v="263"/>
    <x v="1"/>
    <n v="20.6"/>
    <n v="68.8"/>
    <n v="23.2"/>
    <x v="235"/>
    <n v="30.7"/>
    <s v="-"/>
    <n v="9567"/>
    <n v="19.5"/>
    <n v="0.22"/>
    <d v="1900-01-01T07:45:00"/>
    <n v="2014"/>
  </r>
  <r>
    <s v="301-350"/>
    <x v="417"/>
    <x v="12"/>
    <n v="22.8"/>
    <n v="54.1"/>
    <n v="12.7"/>
    <x v="57"/>
    <s v="-"/>
    <s v="-"/>
    <n v="12520"/>
    <n v="35.5"/>
    <n v="0.08"/>
    <d v="1899-12-31T22:54:00"/>
    <n v="2014"/>
  </r>
  <r>
    <s v="301-350"/>
    <x v="172"/>
    <x v="12"/>
    <n v="22.8"/>
    <n v="46.9"/>
    <n v="17.899999999999999"/>
    <x v="571"/>
    <n v="35.799999999999997"/>
    <s v="-"/>
    <n v="21428"/>
    <n v="67.8"/>
    <n v="0.08"/>
    <d v="1900-01-01T09:43:00"/>
    <n v="2014"/>
  </r>
  <r>
    <s v="301-350"/>
    <x v="421"/>
    <x v="10"/>
    <n v="21.2"/>
    <n v="50.6"/>
    <n v="16.3"/>
    <x v="350"/>
    <n v="33.299999999999997"/>
    <s v="-"/>
    <n v="35308"/>
    <n v="16.100000000000001"/>
    <n v="0.11"/>
    <d v="1900-01-01T02:50:00"/>
    <n v="2014"/>
  </r>
  <r>
    <s v="301-350"/>
    <x v="357"/>
    <x v="8"/>
    <n v="16.600000000000001"/>
    <n v="73.400000000000006"/>
    <n v="18.7"/>
    <x v="601"/>
    <n v="31.1"/>
    <s v="-"/>
    <n v="32713"/>
    <n v="30.4"/>
    <n v="0.17"/>
    <d v="1900-01-01T12:40:00"/>
    <n v="2014"/>
  </r>
  <r>
    <s v="301-350"/>
    <x v="189"/>
    <x v="0"/>
    <n v="33.9"/>
    <n v="38.200000000000003"/>
    <n v="15"/>
    <x v="312"/>
    <n v="32.5"/>
    <s v="-"/>
    <n v="20713"/>
    <n v="10.8"/>
    <n v="0.18"/>
    <d v="1900-01-01T00:52:00"/>
    <n v="2014"/>
  </r>
  <r>
    <s v="301-350"/>
    <x v="362"/>
    <x v="1"/>
    <n v="24.7"/>
    <n v="87.8"/>
    <n v="20.8"/>
    <x v="503"/>
    <n v="44.3"/>
    <s v="-"/>
    <n v="8773"/>
    <n v="17.8"/>
    <n v="0.43"/>
    <d v="1899-12-31T17:59:00"/>
    <n v="2014"/>
  </r>
  <r>
    <s v="301-350"/>
    <x v="286"/>
    <x v="5"/>
    <n v="41"/>
    <n v="24.6"/>
    <n v="28.3"/>
    <x v="528"/>
    <n v="44.2"/>
    <s v="-"/>
    <n v="18162"/>
    <n v="8.1999999999999993"/>
    <n v="0.09"/>
    <s v="29 : 71"/>
    <n v="2014"/>
  </r>
  <r>
    <s v="301-350"/>
    <x v="110"/>
    <x v="4"/>
    <n v="20.7"/>
    <n v="59.5"/>
    <n v="13.9"/>
    <x v="154"/>
    <n v="30.2"/>
    <s v="-"/>
    <n v="10441"/>
    <n v="11"/>
    <n v="0.25"/>
    <d v="1900-01-01T13:39:00"/>
    <n v="2014"/>
  </r>
  <r>
    <s v="301-350"/>
    <x v="364"/>
    <x v="0"/>
    <n v="26.1"/>
    <n v="34.1"/>
    <n v="15.5"/>
    <x v="284"/>
    <n v="38.700000000000003"/>
    <s v="-"/>
    <n v="21379"/>
    <n v="15.1"/>
    <n v="0.1"/>
    <d v="1900-01-01T02:50:00"/>
    <n v="2014"/>
  </r>
  <r>
    <s v="301-350"/>
    <x v="316"/>
    <x v="1"/>
    <n v="19.399999999999999"/>
    <n v="71.2"/>
    <n v="19.399999999999999"/>
    <x v="585"/>
    <n v="30.4"/>
    <s v="-"/>
    <n v="8397"/>
    <n v="15.7"/>
    <n v="0.2"/>
    <d v="1900-01-01T07:45:00"/>
    <n v="2014"/>
  </r>
  <r>
    <s v="301-350"/>
    <x v="433"/>
    <x v="37"/>
    <n v="13"/>
    <n v="24.4"/>
    <n v="10.5"/>
    <x v="87"/>
    <n v="62.2"/>
    <s v="-"/>
    <n v="17791"/>
    <n v="23.7"/>
    <n v="0.01"/>
    <d v="1899-12-31T18:58:00"/>
    <n v="2014"/>
  </r>
  <r>
    <s v="301-350"/>
    <x v="266"/>
    <x v="5"/>
    <n v="38.6"/>
    <n v="24.5"/>
    <n v="28"/>
    <x v="607"/>
    <n v="75"/>
    <s v="-"/>
    <n v="18925"/>
    <n v="6.7"/>
    <n v="0.08"/>
    <s v="28 : 72"/>
    <n v="2014"/>
  </r>
  <r>
    <s v="301-350"/>
    <x v="318"/>
    <x v="0"/>
    <n v="28.9"/>
    <n v="35.700000000000003"/>
    <n v="16"/>
    <x v="608"/>
    <n v="39.700000000000003"/>
    <s v="-"/>
    <n v="6300"/>
    <n v="11.3"/>
    <n v="0.15"/>
    <d v="1899-12-31T20:56:00"/>
    <n v="2014"/>
  </r>
  <r>
    <s v="301-350"/>
    <x v="319"/>
    <x v="11"/>
    <n v="20.6"/>
    <n v="50.2"/>
    <n v="26"/>
    <x v="144"/>
    <s v="-"/>
    <s v="-"/>
    <n v="17866"/>
    <n v="7.7"/>
    <n v="0.1"/>
    <d v="1900-01-01T04:48:00"/>
    <n v="2014"/>
  </r>
  <r>
    <s v="301-350"/>
    <x v="424"/>
    <x v="8"/>
    <n v="16.7"/>
    <n v="86.4"/>
    <n v="16"/>
    <x v="229"/>
    <n v="49.9"/>
    <s v="-"/>
    <n v="16606"/>
    <n v="32.799999999999997"/>
    <n v="0.43"/>
    <d v="1900-01-01T11:41:00"/>
    <n v="2014"/>
  </r>
  <r>
    <s v="301-350"/>
    <x v="425"/>
    <x v="15"/>
    <n v="31.5"/>
    <n v="24.9"/>
    <n v="40.700000000000003"/>
    <x v="609"/>
    <n v="100"/>
    <s v="-"/>
    <n v="21234"/>
    <n v="14.4"/>
    <n v="0.11"/>
    <s v="36 : 64"/>
    <n v="2014"/>
  </r>
  <r>
    <s v="301-350"/>
    <x v="162"/>
    <x v="15"/>
    <n v="27.3"/>
    <n v="22.1"/>
    <n v="32.6"/>
    <x v="610"/>
    <n v="45"/>
    <s v="-"/>
    <n v="9336"/>
    <n v="19.600000000000001"/>
    <n v="0.04"/>
    <s v="37 : 63"/>
    <n v="2014"/>
  </r>
  <r>
    <s v="301-350"/>
    <x v="376"/>
    <x v="13"/>
    <n v="24.5"/>
    <n v="69.5"/>
    <n v="21"/>
    <x v="194"/>
    <n v="45.7"/>
    <s v="-"/>
    <n v="14067"/>
    <n v="26.8"/>
    <n v="0.14000000000000001"/>
    <d v="1900-01-01T08:44:00"/>
    <n v="2014"/>
  </r>
  <r>
    <s v="301-350"/>
    <x v="418"/>
    <x v="0"/>
    <n v="25.7"/>
    <n v="35.4"/>
    <n v="19.7"/>
    <x v="286"/>
    <n v="31.6"/>
    <s v="-"/>
    <n v="22578"/>
    <n v="16.8"/>
    <n v="0.09"/>
    <d v="1899-12-31T23:53:00"/>
    <n v="2014"/>
  </r>
  <r>
    <s v="301-350"/>
    <x v="323"/>
    <x v="28"/>
    <n v="27"/>
    <n v="36.299999999999997"/>
    <n v="25.2"/>
    <x v="537"/>
    <n v="36.299999999999997"/>
    <s v="-"/>
    <n v="120986"/>
    <n v="32.299999999999997"/>
    <n v="7.0000000000000007E-2"/>
    <d v="1900-01-01T11:41:00"/>
    <n v="2014"/>
  </r>
  <r>
    <s v="301-350"/>
    <x v="324"/>
    <x v="9"/>
    <n v="35.700000000000003"/>
    <n v="22.8"/>
    <n v="31.8"/>
    <x v="528"/>
    <n v="79.2"/>
    <s v="-"/>
    <n v="38191"/>
    <n v="12.8"/>
    <n v="0.06"/>
    <s v="37 : 63"/>
    <n v="2014"/>
  </r>
  <r>
    <s v="301-350"/>
    <x v="291"/>
    <x v="27"/>
    <n v="41.3"/>
    <n v="19"/>
    <n v="37.5"/>
    <x v="611"/>
    <n v="49"/>
    <s v="-"/>
    <n v="27095"/>
    <n v="15.3"/>
    <n v="0.03"/>
    <d v="1900-01-01T00:52:00"/>
    <n v="2014"/>
  </r>
  <r>
    <s v="301-350"/>
    <x v="253"/>
    <x v="0"/>
    <n v="23.8"/>
    <n v="33.9"/>
    <n v="26.2"/>
    <x v="585"/>
    <s v="-"/>
    <s v="-"/>
    <n v="15387"/>
    <n v="18.5"/>
    <n v="0.08"/>
    <d v="1900-01-01T03:49:00"/>
    <n v="2014"/>
  </r>
  <r>
    <s v="301-350"/>
    <x v="270"/>
    <x v="16"/>
    <n v="24.7"/>
    <n v="46.7"/>
    <n v="29.3"/>
    <x v="225"/>
    <n v="95.9"/>
    <s v="-"/>
    <n v="21849"/>
    <n v="23"/>
    <n v="0.08"/>
    <d v="1900-01-01T05:47:00"/>
    <n v="2014"/>
  </r>
  <r>
    <s v="301-350"/>
    <x v="234"/>
    <x v="11"/>
    <n v="19.8"/>
    <n v="50.1"/>
    <n v="29.6"/>
    <x v="612"/>
    <n v="30.5"/>
    <s v="-"/>
    <n v="16667"/>
    <n v="11.9"/>
    <n v="7.0000000000000007E-2"/>
    <d v="1900-01-01T12:40:00"/>
    <n v="2014"/>
  </r>
  <r>
    <s v="301-350"/>
    <x v="329"/>
    <x v="23"/>
    <n v="18.2"/>
    <n v="88"/>
    <n v="24.4"/>
    <x v="75"/>
    <n v="52.3"/>
    <s v="-"/>
    <n v="12187"/>
    <n v="16.5"/>
    <n v="0.2"/>
    <d v="1900-01-01T03:49:00"/>
    <n v="2014"/>
  </r>
  <r>
    <s v="301-350"/>
    <x v="415"/>
    <x v="0"/>
    <n v="36.1"/>
    <n v="38.700000000000003"/>
    <n v="22.8"/>
    <x v="613"/>
    <n v="31.7"/>
    <s v="-"/>
    <n v="25742"/>
    <n v="13"/>
    <n v="0.11"/>
    <d v="1900-01-01T03:49:00"/>
    <n v="2014"/>
  </r>
  <r>
    <s v="301-350"/>
    <x v="296"/>
    <x v="30"/>
    <n v="18.2"/>
    <n v="47.1"/>
    <n v="16.600000000000001"/>
    <x v="614"/>
    <n v="35"/>
    <s v="-"/>
    <n v="14650"/>
    <n v="26.9"/>
    <n v="0.05"/>
    <d v="1900-01-01T15:37:00"/>
    <n v="2014"/>
  </r>
  <r>
    <s v="301-350"/>
    <x v="330"/>
    <x v="14"/>
    <n v="23.8"/>
    <n v="39.700000000000003"/>
    <n v="18.600000000000001"/>
    <x v="615"/>
    <n v="33.4"/>
    <s v="-"/>
    <n v="10798"/>
    <n v="17.3"/>
    <n v="0.06"/>
    <d v="1900-01-01T16:36:00"/>
    <n v="2014"/>
  </r>
  <r>
    <s v="301-350"/>
    <x v="332"/>
    <x v="1"/>
    <n v="14.1"/>
    <n v="81.099999999999994"/>
    <n v="10.199999999999999"/>
    <x v="91"/>
    <n v="30.3"/>
    <s v="-"/>
    <n v="19665"/>
    <n v="19.399999999999999"/>
    <n v="0.27"/>
    <d v="1900-01-01T06:46:00"/>
    <n v="2014"/>
  </r>
  <r>
    <s v="301-350"/>
    <x v="333"/>
    <x v="0"/>
    <n v="37"/>
    <n v="31.5"/>
    <n v="23.8"/>
    <x v="521"/>
    <n v="36.9"/>
    <s v="-"/>
    <n v="40325"/>
    <n v="43.7"/>
    <n v="0.09"/>
    <d v="1900-01-01T02:50:00"/>
    <n v="2014"/>
  </r>
  <r>
    <s v="301-350"/>
    <x v="335"/>
    <x v="19"/>
    <n v="25.1"/>
    <n v="67.099999999999994"/>
    <n v="16.399999999999999"/>
    <x v="512"/>
    <n v="60.7"/>
    <s v="-"/>
    <n v="20951"/>
    <n v="25.9"/>
    <n v="0.23"/>
    <d v="1900-01-01T06:46:00"/>
    <n v="2014"/>
  </r>
  <r>
    <s v="301-350"/>
    <x v="336"/>
    <x v="3"/>
    <n v="30.8"/>
    <n v="40"/>
    <n v="29.3"/>
    <x v="446"/>
    <n v="52.8"/>
    <s v="-"/>
    <n v="28576"/>
    <n v="27.8"/>
    <n v="0.11"/>
    <d v="1900-01-01T07:45:00"/>
    <n v="2014"/>
  </r>
  <r>
    <s v="301-350"/>
    <x v="260"/>
    <x v="0"/>
    <n v="32.6"/>
    <n v="28.9"/>
    <n v="31.4"/>
    <x v="360"/>
    <n v="31.1"/>
    <s v="-"/>
    <n v="29885"/>
    <n v="14.1"/>
    <n v="0.05"/>
    <d v="1900-01-01T05:47:00"/>
    <n v="2014"/>
  </r>
  <r>
    <s v="301-350"/>
    <x v="261"/>
    <x v="28"/>
    <n v="19.3"/>
    <n v="38.9"/>
    <n v="17.3"/>
    <x v="148"/>
    <n v="32"/>
    <s v="-"/>
    <n v="62577"/>
    <n v="18.3"/>
    <n v="0.04"/>
    <d v="1900-01-01T08:44:00"/>
    <n v="2014"/>
  </r>
  <r>
    <s v="301-350"/>
    <x v="340"/>
    <x v="28"/>
    <n v="20.3"/>
    <n v="35"/>
    <n v="18.100000000000001"/>
    <x v="478"/>
    <n v="41.7"/>
    <s v="-"/>
    <n v="47247"/>
    <n v="18"/>
    <n v="0.04"/>
    <d v="1900-01-01T04:48:00"/>
    <n v="2014"/>
  </r>
  <r>
    <s v="301-350"/>
    <x v="394"/>
    <x v="28"/>
    <n v="31"/>
    <n v="37.4"/>
    <n v="20.399999999999999"/>
    <x v="537"/>
    <n v="51.2"/>
    <s v="-"/>
    <n v="19959"/>
    <n v="58.4"/>
    <n v="0.01"/>
    <d v="1900-01-01T16:36:00"/>
    <n v="2014"/>
  </r>
  <r>
    <s v="301-350"/>
    <x v="395"/>
    <x v="8"/>
    <n v="22.5"/>
    <n v="80"/>
    <n v="21.8"/>
    <x v="371"/>
    <n v="83.2"/>
    <s v="-"/>
    <n v="18971"/>
    <n v="26.2"/>
    <n v="0.32"/>
    <d v="1900-01-01T11:41:00"/>
    <n v="2014"/>
  </r>
  <r>
    <s v="301-350"/>
    <x v="345"/>
    <x v="14"/>
    <n v="23.1"/>
    <n v="33.9"/>
    <n v="22.2"/>
    <x v="616"/>
    <n v="45.6"/>
    <s v="-"/>
    <n v="10045"/>
    <n v="9.5"/>
    <n v="0.04"/>
    <d v="1900-01-01T18:34:00"/>
    <n v="2014"/>
  </r>
  <r>
    <s v="301-350"/>
    <x v="442"/>
    <x v="8"/>
    <n v="22.1"/>
    <n v="87.3"/>
    <n v="22"/>
    <x v="282"/>
    <n v="36.4"/>
    <s v="-"/>
    <n v="24519"/>
    <n v="44.1"/>
    <n v="0.31"/>
    <d v="1900-01-01T05:47:00"/>
    <n v="2014"/>
  </r>
  <r>
    <s v="301-350"/>
    <x v="279"/>
    <x v="5"/>
    <n v="36.6"/>
    <n v="32.6"/>
    <n v="20.9"/>
    <x v="135"/>
    <n v="35.299999999999997"/>
    <s v="-"/>
    <n v="15930"/>
    <n v="12.6"/>
    <n v="0.16"/>
    <s v="38 : 62"/>
    <n v="2014"/>
  </r>
  <r>
    <s v="301-350"/>
    <x v="431"/>
    <x v="0"/>
    <n v="26.6"/>
    <n v="21"/>
    <n v="19.3"/>
    <x v="284"/>
    <s v="-"/>
    <s v="-"/>
    <m/>
    <m/>
    <m/>
    <m/>
    <n v="2014"/>
  </r>
  <r>
    <s v="301-350"/>
    <x v="348"/>
    <x v="23"/>
    <n v="18.399999999999999"/>
    <n v="82.4"/>
    <n v="18.100000000000001"/>
    <x v="96"/>
    <n v="46.3"/>
    <s v="-"/>
    <n v="10159"/>
    <n v="17"/>
    <n v="0.25"/>
    <d v="1900-01-01T09:43:00"/>
    <n v="2014"/>
  </r>
  <r>
    <s v="301-350"/>
    <x v="349"/>
    <x v="34"/>
    <n v="18.7"/>
    <n v="42.8"/>
    <n v="14.3"/>
    <x v="580"/>
    <n v="28.3"/>
    <s v="-"/>
    <n v="49292"/>
    <n v="14.1"/>
    <n v="7.0000000000000007E-2"/>
    <d v="1900-01-01T19:33:00"/>
    <n v="2014"/>
  </r>
  <r>
    <s v="301-350"/>
    <x v="352"/>
    <x v="0"/>
    <n v="28.4"/>
    <n v="35.200000000000003"/>
    <n v="26.5"/>
    <x v="602"/>
    <n v="55.6"/>
    <s v="-"/>
    <n v="24550"/>
    <n v="18.3"/>
    <n v="7.0000000000000007E-2"/>
    <d v="1900-01-01T02:50:00"/>
    <n v="2014"/>
  </r>
  <r>
    <s v="301-350"/>
    <x v="283"/>
    <x v="0"/>
    <n v="35.299999999999997"/>
    <n v="28.2"/>
    <n v="15.7"/>
    <x v="571"/>
    <s v="-"/>
    <s v="-"/>
    <n v="23065"/>
    <n v="10.7"/>
    <n v="7.0000000000000007E-2"/>
    <d v="1900-01-01T09:43:00"/>
    <n v="2014"/>
  </r>
  <r>
    <s v="301-350"/>
    <x v="449"/>
    <x v="9"/>
    <n v="14.8"/>
    <n v="18.899999999999999"/>
    <n v="7.8"/>
    <x v="45"/>
    <n v="58.7"/>
    <s v="-"/>
    <n v="50260"/>
    <n v="14.9"/>
    <n v="0.02"/>
    <s v="31 : 69"/>
    <n v="2014"/>
  </r>
  <r>
    <s v="301-350"/>
    <x v="197"/>
    <x v="9"/>
    <n v="35.9"/>
    <n v="21"/>
    <n v="32.1"/>
    <x v="617"/>
    <n v="94.5"/>
    <s v="-"/>
    <n v="47508"/>
    <n v="15.9"/>
    <n v="0.05"/>
    <d v="1899-12-31T17:59:00"/>
    <n v="2014"/>
  </r>
  <r>
    <s v="351-400"/>
    <x v="311"/>
    <x v="8"/>
    <n v="17.899999999999999"/>
    <n v="58.9"/>
    <n v="18.600000000000001"/>
    <x v="345"/>
    <n v="35.5"/>
    <s v="-"/>
    <n v="5570"/>
    <n v="25.4"/>
    <n v="0.15"/>
    <d v="1900-01-01T19:33:00"/>
    <n v="2014"/>
  </r>
  <r>
    <s v="351-400"/>
    <x v="312"/>
    <x v="32"/>
    <n v="29.1"/>
    <n v="53.2"/>
    <n v="19.899999999999999"/>
    <x v="618"/>
    <n v="29"/>
    <s v="-"/>
    <n v="51438"/>
    <n v="13"/>
    <n v="0.15"/>
    <d v="1900-01-01T14:38:00"/>
    <n v="2014"/>
  </r>
  <r>
    <s v="351-400"/>
    <x v="450"/>
    <x v="15"/>
    <n v="18.899999999999999"/>
    <n v="20.5"/>
    <n v="28.1"/>
    <x v="352"/>
    <n v="60.8"/>
    <s v="-"/>
    <n v="7983"/>
    <n v="15.4"/>
    <n v="0.08"/>
    <d v="1900-01-01T05:47:00"/>
    <n v="2014"/>
  </r>
  <r>
    <s v="351-400"/>
    <x v="313"/>
    <x v="0"/>
    <n v="24.5"/>
    <n v="37.299999999999997"/>
    <n v="18"/>
    <x v="619"/>
    <n v="28.8"/>
    <s v="-"/>
    <n v="26622"/>
    <n v="17"/>
    <n v="7.0000000000000007E-2"/>
    <d v="1900-01-01T06:46:00"/>
    <n v="2014"/>
  </r>
  <r>
    <s v="351-400"/>
    <x v="451"/>
    <x v="6"/>
    <n v="30.4"/>
    <n v="42.9"/>
    <n v="27.7"/>
    <x v="620"/>
    <n v="55.3"/>
    <s v="-"/>
    <n v="16729"/>
    <n v="10.4"/>
    <n v="0.19"/>
    <m/>
    <n v="2014"/>
  </r>
  <r>
    <s v="351-400"/>
    <x v="452"/>
    <x v="33"/>
    <n v="33.799999999999997"/>
    <n v="15.3"/>
    <n v="23"/>
    <x v="301"/>
    <s v="-"/>
    <s v="-"/>
    <n v="8371"/>
    <n v="17.3"/>
    <n v="0.01"/>
    <n v="0.80694444444444446"/>
    <n v="2014"/>
  </r>
  <r>
    <s v="351-400"/>
    <x v="453"/>
    <x v="33"/>
    <n v="31.3"/>
    <n v="17.3"/>
    <n v="25.2"/>
    <x v="507"/>
    <n v="42.4"/>
    <s v="-"/>
    <n v="6167"/>
    <n v="12.2"/>
    <n v="0"/>
    <n v="0.6020833333333333"/>
    <n v="2014"/>
  </r>
  <r>
    <s v="351-400"/>
    <x v="410"/>
    <x v="33"/>
    <n v="39.299999999999997"/>
    <n v="14.7"/>
    <n v="30"/>
    <x v="621"/>
    <s v="-"/>
    <s v="-"/>
    <n v="9928"/>
    <n v="17.5"/>
    <n v="0"/>
    <n v="0.68402777777777779"/>
    <n v="2014"/>
  </r>
  <r>
    <s v="351-400"/>
    <x v="432"/>
    <x v="33"/>
    <n v="25.1"/>
    <n v="15.6"/>
    <n v="12.3"/>
    <x v="622"/>
    <n v="64.8"/>
    <s v="-"/>
    <n v="8061"/>
    <n v="18.7"/>
    <n v="0.01"/>
    <n v="0.76597222222222217"/>
    <n v="2014"/>
  </r>
  <r>
    <s v="351-400"/>
    <x v="265"/>
    <x v="25"/>
    <n v="20"/>
    <n v="57.7"/>
    <n v="15.3"/>
    <x v="196"/>
    <n v="41.9"/>
    <s v="-"/>
    <n v="19646"/>
    <n v="29.1"/>
    <n v="0.1"/>
    <d v="1900-01-01T00:52:00"/>
    <n v="2014"/>
  </r>
  <r>
    <s v="351-400"/>
    <x v="422"/>
    <x v="40"/>
    <n v="18.2"/>
    <n v="74.3"/>
    <n v="9.4"/>
    <x v="134"/>
    <n v="39.700000000000003"/>
    <s v="-"/>
    <n v="35889"/>
    <n v="8.4"/>
    <n v="0.21"/>
    <d v="1900-01-01T09:43:00"/>
    <n v="2014"/>
  </r>
  <r>
    <s v="351-400"/>
    <x v="454"/>
    <x v="40"/>
    <n v="21.4"/>
    <n v="72.2"/>
    <n v="21.1"/>
    <x v="528"/>
    <n v="93.9"/>
    <s v="-"/>
    <n v="40666"/>
    <n v="13.4"/>
    <n v="7.0000000000000007E-2"/>
    <m/>
    <n v="2014"/>
  </r>
  <r>
    <s v="351-400"/>
    <x v="368"/>
    <x v="12"/>
    <n v="30.9"/>
    <n v="47.2"/>
    <n v="15.4"/>
    <x v="623"/>
    <n v="42.7"/>
    <s v="-"/>
    <n v="22401"/>
    <n v="62.7"/>
    <n v="0.12"/>
    <d v="1899-12-31T17:59:00"/>
    <n v="2014"/>
  </r>
  <r>
    <s v="351-400"/>
    <x v="369"/>
    <x v="1"/>
    <n v="14.9"/>
    <n v="58.1"/>
    <n v="12.5"/>
    <x v="504"/>
    <n v="28.8"/>
    <s v="-"/>
    <n v="18513"/>
    <n v="19.8"/>
    <n v="0.13"/>
    <d v="1900-01-01T04:48:00"/>
    <n v="2014"/>
  </r>
  <r>
    <s v="351-400"/>
    <x v="370"/>
    <x v="1"/>
    <n v="30.5"/>
    <n v="65.400000000000006"/>
    <n v="27.9"/>
    <x v="624"/>
    <n v="42.6"/>
    <s v="-"/>
    <n v="13951"/>
    <n v="15.9"/>
    <n v="0.22"/>
    <s v="38 : 62"/>
    <n v="2014"/>
  </r>
  <r>
    <s v="351-400"/>
    <x v="374"/>
    <x v="15"/>
    <n v="22.6"/>
    <n v="34.5"/>
    <n v="22.1"/>
    <x v="352"/>
    <n v="83.9"/>
    <s v="-"/>
    <n v="10915"/>
    <n v="9.8000000000000007"/>
    <n v="0.06"/>
    <s v="31 : 69"/>
    <n v="2014"/>
  </r>
  <r>
    <s v="351-400"/>
    <x v="320"/>
    <x v="15"/>
    <n v="25.5"/>
    <n v="21.6"/>
    <n v="40.4"/>
    <x v="270"/>
    <n v="47.9"/>
    <s v="-"/>
    <n v="7446"/>
    <n v="17.399999999999999"/>
    <n v="0.11"/>
    <s v="34 : 66"/>
    <n v="2014"/>
  </r>
  <r>
    <s v="351-400"/>
    <x v="377"/>
    <x v="13"/>
    <n v="24.9"/>
    <n v="70.3"/>
    <n v="20.9"/>
    <x v="625"/>
    <n v="33"/>
    <s v="-"/>
    <n v="7653"/>
    <n v="28"/>
    <n v="0.11"/>
    <d v="1900-01-01T07:45:00"/>
    <n v="2014"/>
  </r>
  <r>
    <s v="351-400"/>
    <x v="380"/>
    <x v="0"/>
    <n v="21.3"/>
    <n v="30.2"/>
    <n v="14.3"/>
    <x v="585"/>
    <s v="-"/>
    <s v="-"/>
    <m/>
    <m/>
    <m/>
    <m/>
    <n v="2014"/>
  </r>
  <r>
    <s v="351-400"/>
    <x v="383"/>
    <x v="22"/>
    <n v="20.9"/>
    <n v="28.2"/>
    <n v="13.1"/>
    <x v="626"/>
    <n v="39.799999999999997"/>
    <s v="-"/>
    <n v="33172"/>
    <n v="13.6"/>
    <n v="7.0000000000000007E-2"/>
    <s v="36 : 64"/>
    <n v="2014"/>
  </r>
  <r>
    <s v="351-400"/>
    <x v="269"/>
    <x v="12"/>
    <n v="27.8"/>
    <n v="50.9"/>
    <n v="20.9"/>
    <x v="158"/>
    <n v="45.2"/>
    <s v="-"/>
    <n v="38675"/>
    <n v="46.3"/>
    <n v="0.13"/>
    <d v="1900-01-01T00:52:00"/>
    <n v="2014"/>
  </r>
  <r>
    <s v="351-400"/>
    <x v="455"/>
    <x v="0"/>
    <n v="15"/>
    <n v="22.2"/>
    <n v="23.1"/>
    <x v="595"/>
    <n v="29.2"/>
    <s v="-"/>
    <n v="27420"/>
    <n v="31.7"/>
    <n v="0.05"/>
    <d v="1900-01-01T09:43:00"/>
    <n v="2014"/>
  </r>
  <r>
    <s v="351-400"/>
    <x v="170"/>
    <x v="9"/>
    <n v="29.4"/>
    <n v="25.5"/>
    <n v="18.2"/>
    <x v="518"/>
    <n v="43.4"/>
    <s v="-"/>
    <n v="51351"/>
    <n v="16.600000000000001"/>
    <n v="0.08"/>
    <d v="1900-01-01T03:49:00"/>
    <n v="2014"/>
  </r>
  <r>
    <s v="351-400"/>
    <x v="387"/>
    <x v="8"/>
    <n v="17"/>
    <n v="68.5"/>
    <n v="19.399999999999999"/>
    <x v="345"/>
    <n v="46.7"/>
    <s v="-"/>
    <n v="20314"/>
    <n v="36.5"/>
    <n v="0.33"/>
    <d v="1899-12-31T20:56:00"/>
    <n v="2014"/>
  </r>
  <r>
    <s v="351-400"/>
    <x v="437"/>
    <x v="0"/>
    <n v="35.4"/>
    <n v="22.4"/>
    <n v="15"/>
    <x v="521"/>
    <s v="-"/>
    <s v="-"/>
    <n v="33268"/>
    <n v="13.3"/>
    <n v="0.05"/>
    <d v="1900-01-01T03:49:00"/>
    <n v="2014"/>
  </r>
  <r>
    <s v="351-400"/>
    <x v="294"/>
    <x v="21"/>
    <n v="20.3"/>
    <n v="59.6"/>
    <n v="15.8"/>
    <x v="601"/>
    <n v="39.200000000000003"/>
    <s v="-"/>
    <n v="10398"/>
    <n v="12.2"/>
    <n v="0.1"/>
    <d v="1900-01-01T12:40:00"/>
    <n v="2014"/>
  </r>
  <r>
    <s v="351-400"/>
    <x v="389"/>
    <x v="28"/>
    <n v="26.8"/>
    <n v="34.700000000000003"/>
    <n v="21.1"/>
    <x v="537"/>
    <n v="34.9"/>
    <s v="-"/>
    <n v="51560"/>
    <n v="65.099999999999994"/>
    <n v="0.02"/>
    <d v="1900-01-01T17:35:00"/>
    <n v="2014"/>
  </r>
  <r>
    <s v="351-400"/>
    <x v="438"/>
    <x v="12"/>
    <n v="20.399999999999999"/>
    <n v="47.7"/>
    <n v="12"/>
    <x v="571"/>
    <n v="41.7"/>
    <s v="-"/>
    <n v="36051"/>
    <n v="46.6"/>
    <n v="0.11"/>
    <d v="1900-01-01T01:51:00"/>
    <n v="2014"/>
  </r>
  <r>
    <s v="351-400"/>
    <x v="331"/>
    <x v="28"/>
    <n v="15.4"/>
    <n v="38.6"/>
    <n v="14.4"/>
    <x v="478"/>
    <n v="38.5"/>
    <s v="-"/>
    <n v="18882"/>
    <n v="30.2"/>
    <n v="7.0000000000000007E-2"/>
    <d v="1900-01-01T08:44:00"/>
    <n v="2014"/>
  </r>
  <r>
    <s v="351-400"/>
    <x v="456"/>
    <x v="28"/>
    <n v="17.7"/>
    <n v="37.299999999999997"/>
    <n v="13.2"/>
    <x v="253"/>
    <n v="34.200000000000003"/>
    <s v="-"/>
    <n v="54290"/>
    <n v="17.2"/>
    <n v="7.0000000000000007E-2"/>
    <d v="1900-01-01T11:41:00"/>
    <n v="2014"/>
  </r>
  <r>
    <s v="351-400"/>
    <x v="274"/>
    <x v="25"/>
    <n v="24.6"/>
    <n v="59.9"/>
    <n v="14.4"/>
    <x v="196"/>
    <n v="29.5"/>
    <s v="-"/>
    <n v="20584"/>
    <n v="26.8"/>
    <n v="0.12"/>
    <d v="1900-01-01T17:35:00"/>
    <n v="2014"/>
  </r>
  <r>
    <s v="351-400"/>
    <x v="297"/>
    <x v="3"/>
    <n v="20.6"/>
    <n v="39.1"/>
    <n v="22.6"/>
    <x v="446"/>
    <n v="47.8"/>
    <s v="-"/>
    <n v="21643"/>
    <n v="28.3"/>
    <n v="0.04"/>
    <d v="1900-01-01T12:40:00"/>
    <n v="2014"/>
  </r>
  <r>
    <s v="351-400"/>
    <x v="439"/>
    <x v="14"/>
    <n v="27.5"/>
    <n v="42.8"/>
    <n v="16.3"/>
    <x v="557"/>
    <s v="-"/>
    <s v="-"/>
    <n v="9703"/>
    <n v="15.2"/>
    <n v="0.05"/>
    <d v="1900-01-01T14:38:00"/>
    <n v="2014"/>
  </r>
  <r>
    <s v="351-400"/>
    <x v="337"/>
    <x v="0"/>
    <n v="16.899999999999999"/>
    <n v="34.4"/>
    <n v="15"/>
    <x v="590"/>
    <n v="32.6"/>
    <s v="-"/>
    <n v="13908"/>
    <n v="18.100000000000001"/>
    <n v="7.0000000000000007E-2"/>
    <d v="1899-12-31T22:54:00"/>
    <n v="2014"/>
  </r>
  <r>
    <s v="351-400"/>
    <x v="441"/>
    <x v="36"/>
    <n v="17.2"/>
    <n v="46.9"/>
    <n v="18.600000000000001"/>
    <x v="556"/>
    <n v="37.4"/>
    <s v="-"/>
    <n v="19090"/>
    <n v="18.8"/>
    <n v="0.09"/>
    <d v="1900-01-01T04:48:00"/>
    <n v="2014"/>
  </r>
  <r>
    <s v="351-400"/>
    <x v="457"/>
    <x v="22"/>
    <n v="27.3"/>
    <n v="45.7"/>
    <n v="23.4"/>
    <x v="495"/>
    <n v="86.2"/>
    <s v="-"/>
    <n v="11259"/>
    <n v="10.6"/>
    <n v="0.16"/>
    <d v="1900-01-01T04:48:00"/>
    <n v="2014"/>
  </r>
  <r>
    <s v="351-400"/>
    <x v="339"/>
    <x v="0"/>
    <n v="34.1"/>
    <n v="26.7"/>
    <n v="14.7"/>
    <x v="602"/>
    <n v="35.200000000000003"/>
    <s v="-"/>
    <m/>
    <m/>
    <m/>
    <m/>
    <n v="2014"/>
  </r>
  <r>
    <s v="351-400"/>
    <x v="341"/>
    <x v="36"/>
    <n v="20.5"/>
    <n v="43.9"/>
    <n v="17.8"/>
    <x v="532"/>
    <n v="36.700000000000003"/>
    <s v="-"/>
    <n v="32720"/>
    <n v="18.8"/>
    <n v="0.09"/>
    <d v="1900-01-01T06:46:00"/>
    <n v="2014"/>
  </r>
  <r>
    <s v="351-400"/>
    <x v="430"/>
    <x v="1"/>
    <n v="13.7"/>
    <n v="73.3"/>
    <n v="11.8"/>
    <x v="197"/>
    <n v="29.1"/>
    <s v="-"/>
    <n v="20161"/>
    <n v="19.100000000000001"/>
    <n v="0.23"/>
    <d v="1899-12-31T21:55:00"/>
    <n v="2014"/>
  </r>
  <r>
    <s v="351-400"/>
    <x v="458"/>
    <x v="22"/>
    <n v="19"/>
    <n v="34.299999999999997"/>
    <n v="13.6"/>
    <x v="478"/>
    <n v="30.6"/>
    <s v="-"/>
    <n v="12533"/>
    <n v="12.8"/>
    <n v="0.09"/>
    <d v="1900-01-01T13:39:00"/>
    <n v="2014"/>
  </r>
  <r>
    <s v="351-400"/>
    <x v="343"/>
    <x v="1"/>
    <n v="19"/>
    <n v="62.8"/>
    <n v="22.6"/>
    <x v="235"/>
    <n v="30.3"/>
    <s v="-"/>
    <n v="7828"/>
    <n v="15.9"/>
    <n v="0.22"/>
    <d v="1900-01-01T13:39:00"/>
    <n v="2014"/>
  </r>
  <r>
    <s v="351-400"/>
    <x v="344"/>
    <x v="1"/>
    <n v="31.1"/>
    <n v="83.5"/>
    <n v="22.7"/>
    <x v="627"/>
    <n v="40.299999999999997"/>
    <s v="-"/>
    <n v="12063"/>
    <n v="16.600000000000001"/>
    <n v="0.38"/>
    <d v="1900-01-01T07:45:00"/>
    <n v="2014"/>
  </r>
  <r>
    <s v="351-400"/>
    <x v="397"/>
    <x v="39"/>
    <n v="20.3"/>
    <n v="43.7"/>
    <n v="21.2"/>
    <x v="352"/>
    <n v="30.3"/>
    <s v="-"/>
    <n v="10269"/>
    <n v="13"/>
    <n v="0.03"/>
    <d v="1900-01-01T18:34:00"/>
    <n v="2014"/>
  </r>
  <r>
    <s v="351-400"/>
    <x v="346"/>
    <x v="8"/>
    <n v="18.7"/>
    <n v="69.900000000000006"/>
    <n v="16.7"/>
    <x v="345"/>
    <n v="36.9"/>
    <s v="-"/>
    <n v="18340"/>
    <n v="23.8"/>
    <n v="0.21"/>
    <d v="1900-01-01T09:43:00"/>
    <n v="2014"/>
  </r>
  <r>
    <s v="351-400"/>
    <x v="347"/>
    <x v="22"/>
    <n v="16.600000000000001"/>
    <n v="39.299999999999997"/>
    <n v="12.4"/>
    <x v="626"/>
    <n v="31.7"/>
    <s v="-"/>
    <n v="58413"/>
    <n v="15.4"/>
    <n v="0.09"/>
    <d v="1900-01-01T12:40:00"/>
    <n v="2014"/>
  </r>
  <r>
    <s v="351-400"/>
    <x v="444"/>
    <x v="22"/>
    <n v="19.7"/>
    <n v="25.9"/>
    <n v="10.7"/>
    <x v="441"/>
    <n v="38.200000000000003"/>
    <s v="-"/>
    <n v="22793"/>
    <n v="19"/>
    <n v="0.03"/>
    <d v="1900-01-01T03:49:00"/>
    <n v="2014"/>
  </r>
  <r>
    <s v="351-400"/>
    <x v="399"/>
    <x v="0"/>
    <n v="18.899999999999999"/>
    <n v="29.7"/>
    <n v="28.6"/>
    <x v="602"/>
    <n v="29.6"/>
    <s v="-"/>
    <m/>
    <m/>
    <m/>
    <m/>
    <n v="2014"/>
  </r>
  <r>
    <n v="1"/>
    <x v="1"/>
    <x v="0"/>
    <n v="92.2"/>
    <n v="67"/>
    <n v="98.1"/>
    <x v="418"/>
    <n v="89.1"/>
    <n v="94.3"/>
    <n v="2243"/>
    <n v="6.9"/>
    <n v="0.27"/>
    <s v="33 : 67"/>
    <n v="2015"/>
  </r>
  <r>
    <n v="2"/>
    <x v="0"/>
    <x v="0"/>
    <n v="92.9"/>
    <n v="67.599999999999994"/>
    <n v="98.6"/>
    <x v="628"/>
    <n v="44"/>
    <n v="93.3"/>
    <n v="20152"/>
    <n v="8.9"/>
    <n v="0.25"/>
    <m/>
    <n v="2015"/>
  </r>
  <r>
    <n v="3"/>
    <x v="6"/>
    <x v="1"/>
    <n v="88.6"/>
    <n v="90.7"/>
    <n v="97.7"/>
    <x v="425"/>
    <n v="72.900000000000006"/>
    <n v="93.2"/>
    <n v="19919"/>
    <n v="11.6"/>
    <n v="0.34"/>
    <d v="1899-12-31T22:54:00"/>
    <n v="2015"/>
  </r>
  <r>
    <n v="4"/>
    <x v="3"/>
    <x v="0"/>
    <n v="91.5"/>
    <n v="69"/>
    <n v="96.7"/>
    <x v="41"/>
    <n v="63.1"/>
    <n v="92.9"/>
    <n v="15596"/>
    <n v="7.8"/>
    <n v="0.22"/>
    <d v="1899-12-31T18:58:00"/>
    <n v="2015"/>
  </r>
  <r>
    <n v="5"/>
    <x v="5"/>
    <x v="1"/>
    <n v="89.7"/>
    <n v="87.8"/>
    <n v="95.6"/>
    <x v="438"/>
    <n v="51.1"/>
    <n v="92"/>
    <n v="18812"/>
    <n v="11.8"/>
    <n v="0.34"/>
    <d v="1899-12-31T22:54:00"/>
    <n v="2015"/>
  </r>
  <r>
    <n v="6"/>
    <x v="2"/>
    <x v="0"/>
    <n v="89.1"/>
    <n v="84.3"/>
    <n v="88.2"/>
    <x v="171"/>
    <n v="95.7"/>
    <n v="91.9"/>
    <n v="11074"/>
    <n v="9"/>
    <n v="0.33"/>
    <s v="37 : 63"/>
    <n v="2015"/>
  </r>
  <r>
    <n v="7"/>
    <x v="4"/>
    <x v="0"/>
    <n v="86.6"/>
    <n v="61.2"/>
    <n v="94.7"/>
    <x v="60"/>
    <n v="82.7"/>
    <n v="90.9"/>
    <n v="7929"/>
    <n v="8.4"/>
    <n v="0.27"/>
    <d v="1899-12-31T21:55:00"/>
    <n v="2015"/>
  </r>
  <r>
    <n v="8"/>
    <x v="7"/>
    <x v="0"/>
    <n v="84.2"/>
    <n v="58.5"/>
    <n v="96.7"/>
    <x v="41"/>
    <n v="44.8"/>
    <n v="89.5"/>
    <n v="36186"/>
    <n v="16.399999999999999"/>
    <n v="0.15"/>
    <d v="1900-01-01T02:50:00"/>
    <n v="2015"/>
  </r>
  <r>
    <n v="9"/>
    <x v="8"/>
    <x v="1"/>
    <n v="84.6"/>
    <n v="92.7"/>
    <n v="88.3"/>
    <x v="581"/>
    <n v="72.7"/>
    <n v="87.5"/>
    <n v="15060"/>
    <n v="11.7"/>
    <n v="0.51"/>
    <s v="37 : 63"/>
    <n v="2015"/>
  </r>
  <r>
    <n v="9"/>
    <x v="9"/>
    <x v="0"/>
    <n v="88.5"/>
    <n v="59.8"/>
    <n v="90.8"/>
    <x v="3"/>
    <n v="42"/>
    <n v="87.5"/>
    <n v="11751"/>
    <n v="4.4000000000000004"/>
    <n v="0.2"/>
    <d v="1900-01-01T02:50:00"/>
    <n v="2015"/>
  </r>
  <r>
    <n v="11"/>
    <x v="11"/>
    <x v="0"/>
    <n v="83.9"/>
    <n v="65.2"/>
    <n v="89.9"/>
    <x v="172"/>
    <n v="36.799999999999997"/>
    <n v="87.1"/>
    <n v="14221"/>
    <n v="6.9"/>
    <n v="0.21"/>
    <d v="1899-12-31T18:58:00"/>
    <n v="2015"/>
  </r>
  <r>
    <n v="12"/>
    <x v="10"/>
    <x v="0"/>
    <n v="82.4"/>
    <n v="49.2"/>
    <n v="90.5"/>
    <x v="21"/>
    <s v="-"/>
    <n v="85.5"/>
    <n v="38206"/>
    <n v="10.3"/>
    <n v="0.15"/>
    <d v="1900-01-01T04:48:00"/>
    <n v="2015"/>
  </r>
  <r>
    <n v="13"/>
    <x v="14"/>
    <x v="2"/>
    <n v="78.2"/>
    <n v="96.6"/>
    <n v="90.2"/>
    <x v="285"/>
    <n v="73.2"/>
    <n v="84.6"/>
    <n v="18178"/>
    <n v="14.7"/>
    <n v="0.37"/>
    <s v="31 : 69"/>
    <n v="2015"/>
  </r>
  <r>
    <n v="14"/>
    <x v="17"/>
    <x v="0"/>
    <n v="83.9"/>
    <n v="68.3"/>
    <n v="79.400000000000006"/>
    <x v="21"/>
    <s v="-"/>
    <n v="84.4"/>
    <n v="25055"/>
    <n v="5.9"/>
    <n v="0.28000000000000003"/>
    <m/>
    <n v="2015"/>
  </r>
  <r>
    <n v="15"/>
    <x v="12"/>
    <x v="0"/>
    <n v="75.599999999999994"/>
    <n v="59.7"/>
    <n v="84.2"/>
    <x v="16"/>
    <n v="100"/>
    <n v="83"/>
    <n v="15128"/>
    <n v="3.6"/>
    <n v="0.23"/>
    <d v="1900-01-01T02:50:00"/>
    <n v="2015"/>
  </r>
  <r>
    <n v="16"/>
    <x v="18"/>
    <x v="0"/>
    <n v="79"/>
    <n v="43.8"/>
    <n v="82"/>
    <x v="629"/>
    <n v="43"/>
    <n v="81"/>
    <n v="20376"/>
    <n v="6.5"/>
    <n v="0.2"/>
    <d v="1900-01-01T03:49:00"/>
    <n v="2015"/>
  </r>
  <r>
    <n v="17"/>
    <x v="15"/>
    <x v="0"/>
    <n v="77"/>
    <n v="49.8"/>
    <n v="86.5"/>
    <x v="273"/>
    <n v="55.7"/>
    <n v="80.900000000000006"/>
    <n v="41786"/>
    <n v="9"/>
    <n v="0.16"/>
    <d v="1900-01-01T00:52:00"/>
    <n v="2015"/>
  </r>
  <r>
    <n v="18"/>
    <x v="23"/>
    <x v="0"/>
    <n v="73.5"/>
    <n v="50.5"/>
    <n v="75.2"/>
    <x v="630"/>
    <n v="100"/>
    <n v="79.900000000000006"/>
    <n v="15172"/>
    <n v="4.8"/>
    <n v="0.17"/>
    <d v="1900-01-01T01:51:00"/>
    <n v="2015"/>
  </r>
  <r>
    <n v="19"/>
    <x v="13"/>
    <x v="0"/>
    <n v="71.599999999999994"/>
    <n v="59"/>
    <n v="83.8"/>
    <x v="7"/>
    <n v="33.700000000000003"/>
    <n v="79.400000000000006"/>
    <n v="21424"/>
    <n v="10.199999999999999"/>
    <n v="0.19"/>
    <d v="1900-01-01T00:52:00"/>
    <n v="2015"/>
  </r>
  <r>
    <n v="20"/>
    <x v="16"/>
    <x v="3"/>
    <n v="74.400000000000006"/>
    <n v="71.2"/>
    <n v="85.1"/>
    <x v="219"/>
    <n v="46.1"/>
    <n v="79.3"/>
    <n v="66198"/>
    <n v="19.5"/>
    <n v="0.15"/>
    <m/>
    <n v="2015"/>
  </r>
  <r>
    <n v="21"/>
    <x v="24"/>
    <x v="0"/>
    <n v="72.7"/>
    <n v="36.700000000000003"/>
    <n v="78.900000000000006"/>
    <x v="9"/>
    <n v="77"/>
    <n v="79.2"/>
    <n v="18334"/>
    <n v="13.8"/>
    <n v="0.15"/>
    <d v="1900-01-01T00:52:00"/>
    <n v="2015"/>
  </r>
  <r>
    <n v="22"/>
    <x v="21"/>
    <x v="1"/>
    <n v="70.400000000000006"/>
    <n v="90.6"/>
    <n v="80.400000000000006"/>
    <x v="255"/>
    <n v="46.2"/>
    <n v="78.7"/>
    <n v="26607"/>
    <n v="10.7"/>
    <n v="0.46"/>
    <d v="1900-01-01T08:44:00"/>
    <n v="2015"/>
  </r>
  <r>
    <n v="23"/>
    <x v="25"/>
    <x v="5"/>
    <n v="81.400000000000006"/>
    <n v="32.4"/>
    <n v="85.1"/>
    <x v="252"/>
    <n v="51.2"/>
    <n v="76.099999999999994"/>
    <n v="26199"/>
    <n v="5.7"/>
    <n v="0.1"/>
    <m/>
    <n v="2015"/>
  </r>
  <r>
    <n v="24"/>
    <x v="19"/>
    <x v="0"/>
    <n v="61.6"/>
    <n v="59.3"/>
    <n v="74.900000000000006"/>
    <x v="228"/>
    <n v="53"/>
    <n v="74.3"/>
    <n v="11885"/>
    <n v="13.1"/>
    <n v="0.35"/>
    <s v="39 : 61"/>
    <n v="2015"/>
  </r>
  <r>
    <n v="25"/>
    <x v="33"/>
    <x v="7"/>
    <n v="72"/>
    <n v="94.9"/>
    <n v="78.099999999999994"/>
    <x v="57"/>
    <n v="53.4"/>
    <n v="73.3"/>
    <n v="31592"/>
    <n v="15.5"/>
    <n v="0.34"/>
    <d v="1900-01-01T01:51:00"/>
    <n v="2015"/>
  </r>
  <r>
    <n v="26"/>
    <x v="22"/>
    <x v="0"/>
    <n v="64.5"/>
    <n v="47.9"/>
    <n v="68.900000000000006"/>
    <x v="433"/>
    <n v="44.7"/>
    <n v="73.2"/>
    <n v="44020"/>
    <n v="11.8"/>
    <n v="0.13"/>
    <d v="1900-01-01T05:47:00"/>
    <n v="2015"/>
  </r>
  <r>
    <n v="27"/>
    <x v="26"/>
    <x v="0"/>
    <n v="62.5"/>
    <n v="68.900000000000006"/>
    <n v="71.2"/>
    <x v="69"/>
    <n v="72.3"/>
    <n v="72.8"/>
    <n v="19967"/>
    <n v="20.100000000000001"/>
    <n v="0.26"/>
    <s v="31 : 69"/>
    <n v="2015"/>
  </r>
  <r>
    <n v="28"/>
    <x v="201"/>
    <x v="0"/>
    <n v="64.3"/>
    <n v="33.1"/>
    <n v="72"/>
    <x v="7"/>
    <n v="58.1"/>
    <n v="72.3"/>
    <n v="49427"/>
    <n v="17.399999999999999"/>
    <n v="0.09"/>
    <d v="1900-01-01T03:49:00"/>
    <n v="2015"/>
  </r>
  <r>
    <n v="29"/>
    <x v="61"/>
    <x v="12"/>
    <n v="65.099999999999994"/>
    <n v="56.4"/>
    <n v="69.099999999999994"/>
    <x v="219"/>
    <n v="100"/>
    <n v="71.900000000000006"/>
    <n v="35691"/>
    <n v="15.5"/>
    <n v="0.13"/>
    <d v="1900-01-01T14:38:00"/>
    <n v="2015"/>
  </r>
  <r>
    <n v="29"/>
    <x v="32"/>
    <x v="0"/>
    <n v="67.7"/>
    <n v="43.9"/>
    <n v="79"/>
    <x v="54"/>
    <n v="51.7"/>
    <n v="71.900000000000006"/>
    <n v="42727"/>
    <n v="18.7"/>
    <n v="0.2"/>
    <d v="1899-12-31T23:53:00"/>
    <n v="2015"/>
  </r>
  <r>
    <n v="29"/>
    <x v="200"/>
    <x v="0"/>
    <n v="67.7"/>
    <n v="33.6"/>
    <n v="71.3"/>
    <x v="631"/>
    <n v="53.3"/>
    <n v="71.900000000000006"/>
    <n v="39655"/>
    <n v="10.8"/>
    <n v="0.11"/>
    <d v="1900-01-01T03:49:00"/>
    <n v="2015"/>
  </r>
  <r>
    <n v="32"/>
    <x v="29"/>
    <x v="3"/>
    <n v="60.5"/>
    <n v="84.8"/>
    <n v="69"/>
    <x v="632"/>
    <n v="40.1"/>
    <n v="71.8"/>
    <n v="50152"/>
    <n v="17.600000000000001"/>
    <n v="0.25"/>
    <d v="1900-01-01T06:46:00"/>
    <n v="2015"/>
  </r>
  <r>
    <n v="33"/>
    <x v="35"/>
    <x v="8"/>
    <n v="60.4"/>
    <n v="81.3"/>
    <n v="70.900000000000006"/>
    <x v="19"/>
    <n v="61.2"/>
    <n v="71.2"/>
    <n v="40128"/>
    <n v="23.7"/>
    <n v="0.35"/>
    <d v="1900-01-01T07:45:00"/>
    <n v="2015"/>
  </r>
  <r>
    <n v="34"/>
    <x v="85"/>
    <x v="1"/>
    <n v="65.400000000000006"/>
    <n v="87.4"/>
    <n v="74.2"/>
    <x v="428"/>
    <n v="40.6"/>
    <n v="70.900000000000006"/>
    <m/>
    <m/>
    <m/>
    <m/>
    <n v="2015"/>
  </r>
  <r>
    <n v="34"/>
    <x v="47"/>
    <x v="2"/>
    <n v="54.7"/>
    <n v="98.8"/>
    <n v="56.9"/>
    <x v="433"/>
    <n v="61.9"/>
    <n v="70.900000000000006"/>
    <n v="9666"/>
    <n v="10.5"/>
    <n v="0.54"/>
    <s v="27 : 73"/>
    <n v="2015"/>
  </r>
  <r>
    <n v="36"/>
    <x v="39"/>
    <x v="1"/>
    <n v="58.9"/>
    <n v="84.3"/>
    <n v="62.9"/>
    <x v="6"/>
    <n v="41.2"/>
    <n v="70.400000000000006"/>
    <n v="25774"/>
    <n v="14.1"/>
    <n v="0.36"/>
    <d v="1900-01-01T10:42:00"/>
    <n v="2015"/>
  </r>
  <r>
    <n v="37"/>
    <x v="28"/>
    <x v="0"/>
    <n v="49.4"/>
    <n v="64.3"/>
    <n v="61.4"/>
    <x v="2"/>
    <n v="87.1"/>
    <n v="70"/>
    <n v="22020"/>
    <n v="27.3"/>
    <n v="0.11"/>
    <d v="1900-01-01T04:48:00"/>
    <n v="2015"/>
  </r>
  <r>
    <n v="38"/>
    <x v="59"/>
    <x v="0"/>
    <n v="68.3"/>
    <n v="41.2"/>
    <n v="62.4"/>
    <x v="633"/>
    <n v="30.2"/>
    <n v="69.900000000000006"/>
    <n v="42056"/>
    <n v="6.8"/>
    <n v="0.19"/>
    <d v="1900-01-01T07:45:00"/>
    <n v="2015"/>
  </r>
  <r>
    <n v="39"/>
    <x v="34"/>
    <x v="3"/>
    <n v="63.3"/>
    <n v="79"/>
    <n v="69.900000000000006"/>
    <x v="515"/>
    <n v="38.6"/>
    <n v="69.599999999999994"/>
    <n v="31326"/>
    <n v="13.7"/>
    <n v="0.23"/>
    <d v="1900-01-01T08:44:00"/>
    <n v="2015"/>
  </r>
  <r>
    <n v="40"/>
    <x v="76"/>
    <x v="1"/>
    <n v="55.6"/>
    <n v="87"/>
    <n v="62.3"/>
    <x v="6"/>
    <n v="39"/>
    <n v="69.400000000000006"/>
    <n v="21394"/>
    <n v="11.4"/>
    <n v="0.37"/>
    <d v="1900-01-01T13:39:00"/>
    <n v="2015"/>
  </r>
  <r>
    <n v="41"/>
    <x v="31"/>
    <x v="0"/>
    <n v="52"/>
    <n v="37"/>
    <n v="66.599999999999994"/>
    <x v="202"/>
    <n v="54.2"/>
    <n v="68.599999999999994"/>
    <n v="27233"/>
    <n v="6.5"/>
    <n v="0.11"/>
    <d v="1900-01-01T00:52:00"/>
    <n v="2015"/>
  </r>
  <r>
    <n v="42"/>
    <x v="37"/>
    <x v="0"/>
    <n v="57.6"/>
    <n v="46.5"/>
    <n v="55.2"/>
    <x v="454"/>
    <s v="-"/>
    <n v="67.8"/>
    <n v="12528"/>
    <n v="5.7"/>
    <n v="0.17"/>
    <m/>
    <n v="2015"/>
  </r>
  <r>
    <n v="43"/>
    <x v="20"/>
    <x v="4"/>
    <n v="62.1"/>
    <n v="81.900000000000006"/>
    <n v="72.599999999999994"/>
    <x v="107"/>
    <n v="56"/>
    <n v="67.5"/>
    <n v="19835"/>
    <n v="17.600000000000001"/>
    <n v="0.38"/>
    <d v="1900-01-01T05:47:00"/>
    <n v="2015"/>
  </r>
  <r>
    <n v="44"/>
    <x v="43"/>
    <x v="11"/>
    <n v="57.1"/>
    <n v="60.6"/>
    <n v="68"/>
    <x v="166"/>
    <n v="65.5"/>
    <n v="66.8"/>
    <n v="7774"/>
    <n v="11.5"/>
    <n v="0.22"/>
    <d v="1900-01-01T22:30:00"/>
    <n v="2015"/>
  </r>
  <r>
    <n v="45"/>
    <x v="42"/>
    <x v="8"/>
    <n v="53.7"/>
    <n v="91.3"/>
    <n v="70.900000000000006"/>
    <x v="580"/>
    <n v="38.9"/>
    <n v="66.5"/>
    <n v="14604"/>
    <n v="19.2"/>
    <n v="0.35"/>
    <d v="1900-01-01T04:48:00"/>
    <n v="2015"/>
  </r>
  <r>
    <n v="46"/>
    <x v="51"/>
    <x v="0"/>
    <n v="59.9"/>
    <n v="33.799999999999997"/>
    <n v="64.7"/>
    <x v="53"/>
    <s v="-"/>
    <n v="65.900000000000006"/>
    <n v="46825"/>
    <n v="18"/>
    <n v="0.13"/>
    <d v="1900-01-01T04:48:00"/>
    <n v="2015"/>
  </r>
  <r>
    <n v="46"/>
    <x v="30"/>
    <x v="0"/>
    <n v="57.9"/>
    <n v="35.299999999999997"/>
    <n v="58.6"/>
    <x v="74"/>
    <n v="40.5"/>
    <n v="65.900000000000006"/>
    <n v="26518"/>
    <n v="7.3"/>
    <n v="0.08"/>
    <d v="1900-01-01T10:42:00"/>
    <n v="2015"/>
  </r>
  <r>
    <n v="48"/>
    <x v="36"/>
    <x v="9"/>
    <n v="70"/>
    <n v="53.7"/>
    <n v="61.9"/>
    <x v="101"/>
    <n v="100"/>
    <n v="65.2"/>
    <n v="40148"/>
    <n v="8.3000000000000007"/>
    <n v="0.14000000000000001"/>
    <m/>
    <n v="2015"/>
  </r>
  <r>
    <n v="49"/>
    <x v="57"/>
    <x v="9"/>
    <n v="64.099999999999994"/>
    <n v="44.6"/>
    <n v="68.3"/>
    <x v="78"/>
    <n v="99.7"/>
    <n v="65.099999999999994"/>
    <n v="39763"/>
    <n v="13.7"/>
    <n v="0.1"/>
    <s v="32 : 68"/>
    <n v="2015"/>
  </r>
  <r>
    <n v="50"/>
    <x v="109"/>
    <x v="6"/>
    <n v="75.5"/>
    <n v="30.3"/>
    <n v="77.099999999999994"/>
    <x v="233"/>
    <n v="86.3"/>
    <n v="64.8"/>
    <n v="26389"/>
    <n v="13.9"/>
    <n v="0.1"/>
    <m/>
    <n v="2015"/>
  </r>
  <r>
    <n v="51"/>
    <x v="40"/>
    <x v="4"/>
    <n v="51.8"/>
    <n v="77.8"/>
    <n v="66.8"/>
    <x v="28"/>
    <n v="57.6"/>
    <n v="64.7"/>
    <n v="11385"/>
    <n v="23.8"/>
    <n v="0.36"/>
    <m/>
    <n v="2015"/>
  </r>
  <r>
    <n v="52"/>
    <x v="78"/>
    <x v="6"/>
    <n v="63.5"/>
    <n v="34.9"/>
    <n v="63.2"/>
    <x v="496"/>
    <n v="100"/>
    <n v="64.5"/>
    <n v="9027"/>
    <n v="10"/>
    <n v="0.09"/>
    <n v="0.88888888888888884"/>
    <n v="2015"/>
  </r>
  <r>
    <n v="52"/>
    <x v="86"/>
    <x v="1"/>
    <n v="58.1"/>
    <n v="82"/>
    <n v="58.7"/>
    <x v="466"/>
    <n v="39.4"/>
    <n v="64.5"/>
    <n v="34938"/>
    <n v="15.3"/>
    <n v="0.34"/>
    <d v="1900-01-01T04:48:00"/>
    <n v="2015"/>
  </r>
  <r>
    <n v="54"/>
    <x v="54"/>
    <x v="0"/>
    <n v="55.5"/>
    <n v="37"/>
    <n v="54.2"/>
    <x v="228"/>
    <n v="32.700000000000003"/>
    <n v="64.099999999999994"/>
    <n v="8653"/>
    <n v="10.1"/>
    <n v="0.19"/>
    <m/>
    <n v="2015"/>
  </r>
  <r>
    <n v="55"/>
    <x v="118"/>
    <x v="19"/>
    <n v="53"/>
    <n v="62.3"/>
    <n v="63.6"/>
    <x v="123"/>
    <n v="99.9"/>
    <n v="63.7"/>
    <n v="42503"/>
    <n v="41.9"/>
    <n v="0.18"/>
    <d v="1900-01-01T06:46:00"/>
    <n v="2015"/>
  </r>
  <r>
    <n v="55"/>
    <x v="53"/>
    <x v="0"/>
    <n v="54.4"/>
    <n v="52.9"/>
    <n v="59.7"/>
    <x v="456"/>
    <n v="55.4"/>
    <n v="63.7"/>
    <n v="35364"/>
    <n v="13.9"/>
    <n v="0.13"/>
    <d v="1900-01-01T06:46:00"/>
    <n v="2015"/>
  </r>
  <r>
    <n v="57"/>
    <x v="58"/>
    <x v="0"/>
    <n v="56.4"/>
    <n v="47.8"/>
    <n v="46.7"/>
    <x v="629"/>
    <n v="30.3"/>
    <n v="63.6"/>
    <n v="24789"/>
    <n v="8.6"/>
    <n v="0.17"/>
    <d v="1900-01-01T10:42:00"/>
    <n v="2015"/>
  </r>
  <r>
    <n v="58"/>
    <x v="108"/>
    <x v="0"/>
    <n v="54.6"/>
    <n v="37.4"/>
    <n v="64.8"/>
    <x v="515"/>
    <n v="60.4"/>
    <n v="62.9"/>
    <n v="44501"/>
    <n v="12.4"/>
    <n v="0.12"/>
    <d v="1899-12-31T22:54:00"/>
    <n v="2015"/>
  </r>
  <r>
    <n v="59"/>
    <x v="56"/>
    <x v="5"/>
    <n v="70.400000000000006"/>
    <n v="29"/>
    <n v="68.400000000000006"/>
    <x v="468"/>
    <n v="73.3"/>
    <n v="62.8"/>
    <n v="22809"/>
    <n v="5.6"/>
    <n v="7.0000000000000007E-2"/>
    <m/>
    <n v="2015"/>
  </r>
  <r>
    <n v="60"/>
    <x v="70"/>
    <x v="8"/>
    <n v="52.8"/>
    <n v="83.6"/>
    <n v="60.8"/>
    <x v="30"/>
    <n v="67.3"/>
    <n v="62.7"/>
    <n v="41868"/>
    <n v="20.2"/>
    <n v="0.28000000000000003"/>
    <d v="1900-01-01T09:43:00"/>
    <n v="2015"/>
  </r>
  <r>
    <n v="61"/>
    <x v="173"/>
    <x v="7"/>
    <n v="43.9"/>
    <n v="92.5"/>
    <n v="55.9"/>
    <x v="108"/>
    <n v="100"/>
    <n v="62.2"/>
    <n v="25028"/>
    <n v="16.2"/>
    <n v="0.33"/>
    <d v="1900-01-01T00:52:00"/>
    <n v="2015"/>
  </r>
  <r>
    <n v="61"/>
    <x v="38"/>
    <x v="10"/>
    <n v="50.5"/>
    <n v="94.5"/>
    <n v="47.1"/>
    <x v="474"/>
    <n v="76.8"/>
    <n v="62.2"/>
    <n v="2429"/>
    <n v="4.8"/>
    <n v="0.3"/>
    <n v="0.80694444444444446"/>
    <n v="2015"/>
  </r>
  <r>
    <n v="63"/>
    <x v="459"/>
    <x v="28"/>
    <n v="48.2"/>
    <n v="50.1"/>
    <n v="46"/>
    <x v="202"/>
    <n v="40.1"/>
    <n v="61.9"/>
    <n v="462"/>
    <n v="16.5"/>
    <n v="0.05"/>
    <s v="28 : 72"/>
    <n v="2015"/>
  </r>
  <r>
    <n v="64"/>
    <x v="125"/>
    <x v="18"/>
    <n v="45"/>
    <n v="59.5"/>
    <n v="58.2"/>
    <x v="237"/>
    <n v="47.3"/>
    <n v="61.3"/>
    <n v="21222"/>
    <n v="17.100000000000001"/>
    <n v="0.1"/>
    <d v="1900-01-01T11:41:00"/>
    <n v="2015"/>
  </r>
  <r>
    <n v="65"/>
    <x v="80"/>
    <x v="8"/>
    <n v="45.8"/>
    <n v="80.400000000000006"/>
    <n v="58.4"/>
    <x v="469"/>
    <n v="66.2"/>
    <n v="61.2"/>
    <n v="34718"/>
    <n v="32.700000000000003"/>
    <n v="0.27"/>
    <d v="1900-01-01T05:47:00"/>
    <n v="2015"/>
  </r>
  <r>
    <n v="66"/>
    <x v="27"/>
    <x v="6"/>
    <n v="52.7"/>
    <n v="36"/>
    <n v="49.3"/>
    <x v="67"/>
    <n v="100"/>
    <n v="61.1"/>
    <n v="3055"/>
    <n v="10.1"/>
    <n v="0.04"/>
    <n v="0.88888888888888884"/>
    <n v="2015"/>
  </r>
  <r>
    <n v="67"/>
    <x v="44"/>
    <x v="12"/>
    <n v="46.9"/>
    <n v="53.9"/>
    <n v="48"/>
    <x v="10"/>
    <n v="32.799999999999997"/>
    <n v="61"/>
    <n v="25581"/>
    <n v="25.6"/>
    <n v="0.12"/>
    <d v="1900-01-01T03:49:00"/>
    <n v="2015"/>
  </r>
  <r>
    <n v="68"/>
    <x v="65"/>
    <x v="0"/>
    <n v="54"/>
    <n v="51.5"/>
    <n v="51.1"/>
    <x v="456"/>
    <n v="46.8"/>
    <n v="60.7"/>
    <n v="51462"/>
    <n v="13.4"/>
    <n v="0.12"/>
    <d v="1900-01-01T01:51:00"/>
    <n v="2015"/>
  </r>
  <r>
    <n v="69"/>
    <x v="46"/>
    <x v="0"/>
    <n v="41.7"/>
    <n v="70.8"/>
    <n v="37.1"/>
    <x v="1"/>
    <n v="34.6"/>
    <n v="59.8"/>
    <n v="6333"/>
    <n v="9"/>
    <n v="0.26"/>
    <d v="1899-12-31T20:56:00"/>
    <n v="2015"/>
  </r>
  <r>
    <n v="70"/>
    <x v="82"/>
    <x v="12"/>
    <n v="52.6"/>
    <n v="63.1"/>
    <n v="45.4"/>
    <x v="440"/>
    <n v="41.6"/>
    <n v="59.6"/>
    <n v="28881"/>
    <n v="24.5"/>
    <n v="0.17"/>
    <d v="1900-01-01T07:45:00"/>
    <n v="2015"/>
  </r>
  <r>
    <n v="71"/>
    <x v="150"/>
    <x v="18"/>
    <n v="55.5"/>
    <n v="77.900000000000006"/>
    <n v="71.400000000000006"/>
    <x v="355"/>
    <n v="100"/>
    <n v="59.2"/>
    <n v="15920"/>
    <n v="19.399999999999999"/>
    <n v="0.25"/>
    <s v="26 : 74"/>
    <n v="2015"/>
  </r>
  <r>
    <n v="72"/>
    <x v="158"/>
    <x v="18"/>
    <n v="39.799999999999997"/>
    <n v="66.2"/>
    <n v="53.7"/>
    <x v="237"/>
    <n v="54.4"/>
    <n v="59.1"/>
    <n v="20580"/>
    <n v="18.899999999999999"/>
    <n v="0.18"/>
    <d v="1900-01-01T00:52:00"/>
    <n v="2015"/>
  </r>
  <r>
    <n v="73"/>
    <x v="143"/>
    <x v="18"/>
    <n v="44.3"/>
    <n v="78.7"/>
    <n v="46.8"/>
    <x v="199"/>
    <n v="100"/>
    <n v="59"/>
    <n v="9248"/>
    <n v="17"/>
    <n v="0.21"/>
    <d v="1900-01-01T08:44:00"/>
    <n v="2015"/>
  </r>
  <r>
    <n v="74"/>
    <x v="67"/>
    <x v="1"/>
    <n v="43.7"/>
    <n v="76.599999999999994"/>
    <n v="44.7"/>
    <x v="255"/>
    <n v="42.1"/>
    <n v="58.9"/>
    <n v="17906"/>
    <n v="14"/>
    <n v="0.25"/>
    <d v="1900-01-01T05:47:00"/>
    <n v="2015"/>
  </r>
  <r>
    <n v="75"/>
    <x v="96"/>
    <x v="2"/>
    <n v="41.2"/>
    <n v="91.2"/>
    <n v="41.1"/>
    <x v="440"/>
    <n v="97.7"/>
    <n v="58.4"/>
    <n v="12551"/>
    <n v="17.3"/>
    <n v="0.24"/>
    <d v="1900-01-01T06:46:00"/>
    <n v="2015"/>
  </r>
  <r>
    <n v="75"/>
    <x v="73"/>
    <x v="0"/>
    <n v="55.2"/>
    <n v="42.7"/>
    <n v="44.6"/>
    <x v="634"/>
    <n v="34.4"/>
    <n v="58.4"/>
    <n v="36534"/>
    <n v="12.9"/>
    <n v="0.2"/>
    <d v="1900-01-01T04:48:00"/>
    <n v="2015"/>
  </r>
  <r>
    <n v="77"/>
    <x v="164"/>
    <x v="18"/>
    <n v="42"/>
    <n v="60.5"/>
    <n v="55.4"/>
    <x v="458"/>
    <n v="56.7"/>
    <n v="58.2"/>
    <n v="24570"/>
    <n v="14.4"/>
    <n v="0.11"/>
    <d v="1900-01-01T05:47:00"/>
    <n v="2015"/>
  </r>
  <r>
    <n v="78"/>
    <x v="41"/>
    <x v="10"/>
    <n v="48.7"/>
    <n v="81.900000000000006"/>
    <n v="36.200000000000003"/>
    <x v="635"/>
    <n v="39.4"/>
    <n v="58.1"/>
    <n v="2400"/>
    <n v="7.9"/>
    <n v="0.2"/>
    <d v="1899-12-31T22:54:00"/>
    <n v="2015"/>
  </r>
  <r>
    <n v="79"/>
    <x v="142"/>
    <x v="18"/>
    <n v="38.200000000000003"/>
    <n v="52.9"/>
    <n v="54.8"/>
    <x v="453"/>
    <n v="84.1"/>
    <n v="58"/>
    <n v="30779"/>
    <n v="15.4"/>
    <n v="7.0000000000000007E-2"/>
    <d v="1900-01-01T11:41:00"/>
    <n v="2015"/>
  </r>
  <r>
    <n v="80"/>
    <x v="177"/>
    <x v="12"/>
    <n v="51.9"/>
    <n v="55.7"/>
    <n v="52.6"/>
    <x v="65"/>
    <n v="31.9"/>
    <n v="57.9"/>
    <n v="29987"/>
    <n v="52.5"/>
    <n v="0.16"/>
    <m/>
    <n v="2015"/>
  </r>
  <r>
    <n v="81"/>
    <x v="208"/>
    <x v="12"/>
    <n v="49.4"/>
    <n v="56.6"/>
    <n v="58"/>
    <x v="77"/>
    <n v="33.5"/>
    <n v="57.6"/>
    <n v="33062"/>
    <n v="39.299999999999997"/>
    <n v="0.2"/>
    <d v="1900-01-01T10:42:00"/>
    <n v="2015"/>
  </r>
  <r>
    <n v="82"/>
    <x v="121"/>
    <x v="0"/>
    <n v="51.1"/>
    <n v="55"/>
    <n v="49.4"/>
    <x v="636"/>
    <n v="31.7"/>
    <n v="57.3"/>
    <n v="44750"/>
    <n v="15.7"/>
    <n v="0.15"/>
    <d v="1900-01-01T03:49:00"/>
    <n v="2015"/>
  </r>
  <r>
    <n v="83"/>
    <x v="84"/>
    <x v="1"/>
    <n v="37.200000000000003"/>
    <n v="80.400000000000006"/>
    <n v="40.700000000000003"/>
    <x v="273"/>
    <n v="34.799999999999997"/>
    <n v="56.9"/>
    <n v="15489"/>
    <n v="15.7"/>
    <n v="0.24"/>
    <d v="1900-01-01T06:46:00"/>
    <n v="2015"/>
  </r>
  <r>
    <n v="83"/>
    <x v="178"/>
    <x v="8"/>
    <n v="43.7"/>
    <n v="79.599999999999994"/>
    <n v="54.4"/>
    <x v="298"/>
    <n v="73.400000000000006"/>
    <n v="56.9"/>
    <n v="50882"/>
    <n v="40.5"/>
    <n v="0.36"/>
    <d v="1900-01-01T08:44:00"/>
    <n v="2015"/>
  </r>
  <r>
    <n v="85"/>
    <x v="182"/>
    <x v="17"/>
    <n v="45.5"/>
    <n v="38.700000000000003"/>
    <n v="36.9"/>
    <x v="228"/>
    <n v="55.2"/>
    <n v="56.6"/>
    <n v="25779"/>
    <n v="22.2"/>
    <n v="7.0000000000000007E-2"/>
    <d v="1899-12-31T20:56:00"/>
    <n v="2015"/>
  </r>
  <r>
    <n v="86"/>
    <x v="95"/>
    <x v="0"/>
    <n v="44.9"/>
    <n v="38.799999999999997"/>
    <n v="51.4"/>
    <x v="636"/>
    <n v="99.6"/>
    <n v="56.5"/>
    <n v="36429"/>
    <n v="12.7"/>
    <n v="0.08"/>
    <d v="1900-01-01T04:48:00"/>
    <n v="2015"/>
  </r>
  <r>
    <n v="86"/>
    <x v="62"/>
    <x v="0"/>
    <n v="43.3"/>
    <n v="51.4"/>
    <n v="38.5"/>
    <x v="562"/>
    <s v="-"/>
    <n v="56.5"/>
    <n v="11829"/>
    <n v="13.8"/>
    <n v="0.1"/>
    <d v="1899-12-31T20:56:00"/>
    <n v="2015"/>
  </r>
  <r>
    <n v="88"/>
    <x v="52"/>
    <x v="0"/>
    <n v="43.6"/>
    <n v="51.1"/>
    <n v="33.9"/>
    <x v="637"/>
    <n v="58.7"/>
    <n v="56.4"/>
    <n v="10410"/>
    <n v="10"/>
    <n v="0.14000000000000001"/>
    <d v="1900-01-01T06:46:00"/>
    <n v="2015"/>
  </r>
  <r>
    <n v="88"/>
    <x v="48"/>
    <x v="0"/>
    <n v="39.5"/>
    <n v="56.1"/>
    <n v="41.7"/>
    <x v="633"/>
    <n v="40"/>
    <n v="56.4"/>
    <n v="26614"/>
    <n v="16.100000000000001"/>
    <n v="0.16"/>
    <d v="1900-01-01T04:48:00"/>
    <n v="2015"/>
  </r>
  <r>
    <n v="90"/>
    <x v="123"/>
    <x v="19"/>
    <n v="42.5"/>
    <n v="49.1"/>
    <n v="51.6"/>
    <x v="445"/>
    <n v="85.3"/>
    <n v="56.2"/>
    <n v="32166"/>
    <n v="34.1"/>
    <n v="0.09"/>
    <d v="1900-01-01T09:43:00"/>
    <n v="2015"/>
  </r>
  <r>
    <n v="91"/>
    <x v="55"/>
    <x v="0"/>
    <n v="44.8"/>
    <n v="40.299999999999997"/>
    <n v="49.1"/>
    <x v="29"/>
    <n v="52.8"/>
    <n v="56.1"/>
    <n v="56959"/>
    <n v="13"/>
    <n v="0.11"/>
    <d v="1900-01-01T01:51:00"/>
    <n v="2015"/>
  </r>
  <r>
    <n v="91"/>
    <x v="63"/>
    <x v="0"/>
    <n v="45.2"/>
    <n v="32.200000000000003"/>
    <n v="46.3"/>
    <x v="67"/>
    <n v="38.5"/>
    <n v="56.1"/>
    <n v="26485"/>
    <n v="5.8"/>
    <n v="0.1"/>
    <d v="1900-01-01T03:49:00"/>
    <n v="2015"/>
  </r>
  <r>
    <n v="93"/>
    <x v="60"/>
    <x v="0"/>
    <n v="49"/>
    <n v="42.9"/>
    <n v="32.4"/>
    <x v="633"/>
    <n v="42.3"/>
    <n v="55.5"/>
    <n v="12338"/>
    <n v="4.5"/>
    <n v="0.18"/>
    <d v="1900-01-01T08:44:00"/>
    <n v="2015"/>
  </r>
  <r>
    <n v="94"/>
    <x v="92"/>
    <x v="3"/>
    <n v="38.1"/>
    <n v="69.400000000000006"/>
    <n v="43.2"/>
    <x v="476"/>
    <n v="85"/>
    <n v="55.3"/>
    <n v="23823"/>
    <n v="19.3"/>
    <n v="0.15"/>
    <d v="1900-01-01T05:47:00"/>
    <n v="2015"/>
  </r>
  <r>
    <n v="94"/>
    <x v="127"/>
    <x v="1"/>
    <n v="37"/>
    <n v="78.8"/>
    <n v="40.5"/>
    <x v="248"/>
    <n v="39.9"/>
    <n v="55.3"/>
    <n v="22616"/>
    <n v="16"/>
    <n v="0.28999999999999998"/>
    <d v="1900-01-01T09:43:00"/>
    <n v="2015"/>
  </r>
  <r>
    <n v="96"/>
    <x v="50"/>
    <x v="0"/>
    <n v="46"/>
    <n v="28.3"/>
    <n v="38.200000000000003"/>
    <x v="631"/>
    <n v="59.4"/>
    <n v="55.2"/>
    <n v="12161"/>
    <n v="3.6"/>
    <n v="0.1"/>
    <d v="1900-01-01T04:48:00"/>
    <n v="2015"/>
  </r>
  <r>
    <n v="97"/>
    <x v="66"/>
    <x v="0"/>
    <n v="35"/>
    <n v="39.1"/>
    <n v="38.299999999999997"/>
    <x v="181"/>
    <s v="-"/>
    <n v="55.1"/>
    <n v="29325"/>
    <n v="16.100000000000001"/>
    <n v="0.08"/>
    <d v="1899-12-31T21:55:00"/>
    <n v="2015"/>
  </r>
  <r>
    <n v="98"/>
    <x v="128"/>
    <x v="11"/>
    <n v="30.1"/>
    <n v="53.2"/>
    <n v="45"/>
    <x v="212"/>
    <n v="32.4"/>
    <n v="54.6"/>
    <n v="31715"/>
    <n v="23.7"/>
    <n v="0.08"/>
    <d v="1900-01-01T14:38:00"/>
    <n v="2015"/>
  </r>
  <r>
    <n v="98"/>
    <x v="100"/>
    <x v="12"/>
    <n v="45.6"/>
    <n v="64"/>
    <n v="37.4"/>
    <x v="476"/>
    <n v="49"/>
    <n v="54.6"/>
    <n v="35565"/>
    <n v="31.5"/>
    <n v="0.2"/>
    <s v="33 : 67"/>
    <n v="2015"/>
  </r>
  <r>
    <n v="98"/>
    <x v="147"/>
    <x v="11"/>
    <n v="40.200000000000003"/>
    <n v="57.5"/>
    <n v="53"/>
    <x v="509"/>
    <n v="39.6"/>
    <n v="54.6"/>
    <n v="25266"/>
    <n v="18.2"/>
    <n v="0.12"/>
    <d v="1900-01-01T09:43:00"/>
    <n v="2015"/>
  </r>
  <r>
    <n v="101"/>
    <x v="224"/>
    <x v="18"/>
    <n v="32.4"/>
    <n v="89.7"/>
    <n v="48.1"/>
    <x v="83"/>
    <n v="96.1"/>
    <n v="54.3"/>
    <n v="15626"/>
    <n v="18.899999999999999"/>
    <n v="0.48"/>
    <d v="1900-01-01T08:44:00"/>
    <n v="2015"/>
  </r>
  <r>
    <n v="102"/>
    <x v="105"/>
    <x v="0"/>
    <n v="47.8"/>
    <n v="64.3"/>
    <n v="50.5"/>
    <x v="638"/>
    <s v="-"/>
    <n v="54"/>
    <n v="39256"/>
    <n v="18.100000000000001"/>
    <n v="0.22"/>
    <d v="1899-12-31T18:58:00"/>
    <n v="2015"/>
  </r>
  <r>
    <n v="103"/>
    <x v="139"/>
    <x v="10"/>
    <n v="47.3"/>
    <n v="64.7"/>
    <n v="30"/>
    <x v="31"/>
    <n v="33.4"/>
    <n v="53.9"/>
    <n v="27862"/>
    <n v="8.6999999999999993"/>
    <n v="0.18"/>
    <d v="1900-01-01T00:52:00"/>
    <n v="2015"/>
  </r>
  <r>
    <n v="103"/>
    <x v="101"/>
    <x v="14"/>
    <n v="37.5"/>
    <n v="49.7"/>
    <n v="48.1"/>
    <x v="639"/>
    <n v="31.5"/>
    <n v="53.9"/>
    <n v="23505"/>
    <n v="15.1"/>
    <n v="0.06"/>
    <d v="1900-01-01T18:34:00"/>
    <n v="2015"/>
  </r>
  <r>
    <n v="103"/>
    <x v="209"/>
    <x v="1"/>
    <n v="41.1"/>
    <n v="85.7"/>
    <n v="45.8"/>
    <x v="558"/>
    <n v="35.6"/>
    <n v="53.9"/>
    <n v="18529"/>
    <n v="16.600000000000001"/>
    <n v="0.37"/>
    <d v="1900-01-01T00:52:00"/>
    <n v="2015"/>
  </r>
  <r>
    <n v="103"/>
    <x v="90"/>
    <x v="2"/>
    <n v="40.200000000000003"/>
    <n v="86.9"/>
    <n v="33.1"/>
    <x v="440"/>
    <n v="40.1"/>
    <n v="53.9"/>
    <n v="26583"/>
    <n v="6.5"/>
    <n v="0.19"/>
    <d v="1900-01-01T09:43:00"/>
    <n v="2015"/>
  </r>
  <r>
    <n v="107"/>
    <x v="120"/>
    <x v="1"/>
    <n v="32.4"/>
    <n v="88.6"/>
    <n v="32.9"/>
    <x v="273"/>
    <n v="37.1"/>
    <n v="53.8"/>
    <n v="14260"/>
    <n v="14"/>
    <n v="0.4"/>
    <d v="1900-01-01T04:48:00"/>
    <n v="2015"/>
  </r>
  <r>
    <n v="107"/>
    <x v="117"/>
    <x v="2"/>
    <n v="34.5"/>
    <n v="96.8"/>
    <n v="37.200000000000003"/>
    <x v="640"/>
    <n v="65.099999999999994"/>
    <n v="53.8"/>
    <n v="15668"/>
    <n v="15"/>
    <n v="0.39"/>
    <d v="1900-01-01T13:39:00"/>
    <n v="2015"/>
  </r>
  <r>
    <n v="109"/>
    <x v="68"/>
    <x v="0"/>
    <n v="30.6"/>
    <n v="54.6"/>
    <n v="31.9"/>
    <x v="171"/>
    <n v="33.799999999999997"/>
    <n v="53.7"/>
    <n v="17404"/>
    <n v="22.7"/>
    <n v="0.01"/>
    <d v="1900-01-01T05:47:00"/>
    <n v="2015"/>
  </r>
  <r>
    <n v="109"/>
    <x v="153"/>
    <x v="8"/>
    <n v="41.1"/>
    <n v="83.5"/>
    <n v="51.9"/>
    <x v="595"/>
    <n v="47.8"/>
    <n v="53.7"/>
    <n v="38309"/>
    <n v="25.9"/>
    <n v="0.33"/>
    <d v="1899-12-31T23:53:00"/>
    <n v="2015"/>
  </r>
  <r>
    <n v="111"/>
    <x v="102"/>
    <x v="1"/>
    <n v="35.700000000000003"/>
    <n v="90.5"/>
    <n v="35.9"/>
    <x v="440"/>
    <n v="39.799999999999997"/>
    <n v="53.6"/>
    <n v="8338"/>
    <n v="12.7"/>
    <n v="0.47"/>
    <d v="1900-01-01T08:44:00"/>
    <n v="2015"/>
  </r>
  <r>
    <n v="111"/>
    <x v="79"/>
    <x v="1"/>
    <n v="31.9"/>
    <n v="83.6"/>
    <n v="30.4"/>
    <x v="641"/>
    <n v="31.2"/>
    <n v="53.6"/>
    <n v="12001"/>
    <n v="17.399999999999999"/>
    <n v="0.35"/>
    <d v="1900-01-01T06:46:00"/>
    <n v="2015"/>
  </r>
  <r>
    <n v="113"/>
    <x v="137"/>
    <x v="3"/>
    <n v="43.8"/>
    <n v="76.7"/>
    <n v="44.4"/>
    <x v="441"/>
    <n v="91.8"/>
    <n v="53.4"/>
    <n v="38264"/>
    <n v="20.3"/>
    <n v="0.25"/>
    <d v="1900-01-01T09:43:00"/>
    <n v="2015"/>
  </r>
  <r>
    <n v="113"/>
    <x v="188"/>
    <x v="12"/>
    <n v="41.5"/>
    <n v="53"/>
    <n v="44.7"/>
    <x v="636"/>
    <n v="54.7"/>
    <n v="53.4"/>
    <n v="28327"/>
    <n v="38.9"/>
    <n v="0.12"/>
    <d v="1900-01-01T10:42:00"/>
    <n v="2015"/>
  </r>
  <r>
    <n v="113"/>
    <x v="81"/>
    <x v="1"/>
    <n v="32.200000000000003"/>
    <n v="75"/>
    <n v="33.799999999999997"/>
    <x v="64"/>
    <n v="32.200000000000003"/>
    <n v="53.4"/>
    <m/>
    <m/>
    <m/>
    <m/>
    <n v="2015"/>
  </r>
  <r>
    <n v="116"/>
    <x v="64"/>
    <x v="0"/>
    <n v="46.5"/>
    <n v="34.4"/>
    <n v="37.4"/>
    <x v="53"/>
    <s v="-"/>
    <n v="53.2"/>
    <n v="9259"/>
    <n v="6.4"/>
    <n v="0.17"/>
    <d v="1900-01-01T00:52:00"/>
    <n v="2015"/>
  </r>
  <r>
    <n v="117"/>
    <x v="169"/>
    <x v="18"/>
    <n v="36.9"/>
    <n v="56.1"/>
    <n v="50.8"/>
    <x v="591"/>
    <n v="88.9"/>
    <n v="53.1"/>
    <n v="24556"/>
    <n v="25.6"/>
    <n v="0.12"/>
    <d v="1900-01-01T04:48:00"/>
    <n v="2015"/>
  </r>
  <r>
    <n v="118"/>
    <x v="87"/>
    <x v="1"/>
    <n v="29.1"/>
    <n v="94.4"/>
    <n v="22.4"/>
    <x v="628"/>
    <n v="32.799999999999997"/>
    <n v="53"/>
    <n v="8747"/>
    <n v="15.9"/>
    <n v="0.37"/>
    <d v="1900-01-01T09:43:00"/>
    <n v="2015"/>
  </r>
  <r>
    <n v="119"/>
    <x v="88"/>
    <x v="11"/>
    <n v="32.6"/>
    <n v="70.099999999999994"/>
    <n v="48.5"/>
    <x v="104"/>
    <n v="32.6"/>
    <n v="52.9"/>
    <n v="28251"/>
    <n v="11.5"/>
    <n v="0.15"/>
    <m/>
    <n v="2015"/>
  </r>
  <r>
    <n v="120"/>
    <x v="404"/>
    <x v="10"/>
    <n v="37.299999999999997"/>
    <n v="62.7"/>
    <n v="33.1"/>
    <x v="631"/>
    <n v="28.9"/>
    <n v="52.8"/>
    <n v="27603"/>
    <n v="15"/>
    <n v="0.17"/>
    <m/>
    <n v="2015"/>
  </r>
  <r>
    <n v="121"/>
    <x v="122"/>
    <x v="20"/>
    <n v="39.9"/>
    <n v="79.7"/>
    <n v="28.2"/>
    <x v="481"/>
    <n v="98.6"/>
    <n v="52.7"/>
    <n v="9990"/>
    <n v="5"/>
    <n v="0.18"/>
    <s v="27 : 73"/>
    <n v="2015"/>
  </r>
  <r>
    <n v="121"/>
    <x v="202"/>
    <x v="0"/>
    <n v="41.9"/>
    <n v="55.5"/>
    <n v="29.2"/>
    <x v="631"/>
    <n v="36.4"/>
    <n v="52.7"/>
    <n v="9390"/>
    <n v="4.5"/>
    <n v="0.26"/>
    <d v="1900-01-01T01:51:00"/>
    <n v="2015"/>
  </r>
  <r>
    <n v="121"/>
    <x v="136"/>
    <x v="1"/>
    <n v="40"/>
    <n v="74.8"/>
    <n v="39.1"/>
    <x v="466"/>
    <n v="43.8"/>
    <n v="52.7"/>
    <n v="23311"/>
    <n v="15.5"/>
    <n v="0.31"/>
    <d v="1900-01-01T02:50:00"/>
    <n v="2015"/>
  </r>
  <r>
    <n v="124"/>
    <x v="126"/>
    <x v="3"/>
    <n v="43.8"/>
    <n v="73.400000000000006"/>
    <n v="47.1"/>
    <x v="642"/>
    <n v="51.8"/>
    <n v="52.6"/>
    <n v="36299"/>
    <n v="21.6"/>
    <n v="0.23"/>
    <d v="1900-01-01T07:45:00"/>
    <n v="2015"/>
  </r>
  <r>
    <n v="124"/>
    <x v="107"/>
    <x v="16"/>
    <n v="26.8"/>
    <n v="76.7"/>
    <n v="35.299999999999997"/>
    <x v="423"/>
    <n v="88"/>
    <n v="52.6"/>
    <n v="20040"/>
    <n v="12.1"/>
    <n v="0.18"/>
    <d v="1900-01-01T05:47:00"/>
    <n v="2015"/>
  </r>
  <r>
    <n v="126"/>
    <x v="161"/>
    <x v="0"/>
    <n v="32.4"/>
    <n v="54.6"/>
    <n v="29.1"/>
    <x v="20"/>
    <n v="46.5"/>
    <n v="52.5"/>
    <n v="13216"/>
    <n v="17.399999999999999"/>
    <n v="0.19"/>
    <d v="1900-01-01T06:46:00"/>
    <n v="2015"/>
  </r>
  <r>
    <n v="126"/>
    <x v="193"/>
    <x v="11"/>
    <n v="45.7"/>
    <n v="84"/>
    <n v="44.8"/>
    <x v="324"/>
    <n v="100"/>
    <n v="52.5"/>
    <n v="12062"/>
    <n v="14.6"/>
    <n v="0.21"/>
    <s v="30 : 70"/>
    <n v="2015"/>
  </r>
  <r>
    <n v="126"/>
    <x v="205"/>
    <x v="0"/>
    <n v="49.8"/>
    <n v="32.200000000000003"/>
    <n v="52.1"/>
    <x v="638"/>
    <s v="-"/>
    <n v="52.5"/>
    <n v="50095"/>
    <n v="18.7"/>
    <n v="0.09"/>
    <d v="1900-01-01T06:46:00"/>
    <n v="2015"/>
  </r>
  <r>
    <n v="129"/>
    <x v="207"/>
    <x v="4"/>
    <n v="43.9"/>
    <n v="64"/>
    <n v="53.5"/>
    <x v="227"/>
    <n v="42.8"/>
    <n v="52.4"/>
    <n v="17916"/>
    <n v="10.199999999999999"/>
    <n v="0.22"/>
    <d v="1900-01-01T05:47:00"/>
    <n v="2015"/>
  </r>
  <r>
    <n v="130"/>
    <x v="71"/>
    <x v="0"/>
    <n v="48.7"/>
    <n v="31.8"/>
    <n v="35.9"/>
    <x v="313"/>
    <n v="49.8"/>
    <n v="52.1"/>
    <n v="23845"/>
    <n v="10.199999999999999"/>
    <n v="0.12"/>
    <d v="1900-01-01T04:48:00"/>
    <n v="2015"/>
  </r>
  <r>
    <n v="131"/>
    <x v="124"/>
    <x v="1"/>
    <n v="35.4"/>
    <n v="84.7"/>
    <n v="36.1"/>
    <x v="138"/>
    <n v="34.1"/>
    <n v="52"/>
    <n v="11512"/>
    <n v="14.9"/>
    <n v="0.33"/>
    <d v="1900-01-01T04:48:00"/>
    <n v="2015"/>
  </r>
  <r>
    <n v="132"/>
    <x v="203"/>
    <x v="2"/>
    <n v="42"/>
    <n v="80.7"/>
    <n v="36.9"/>
    <x v="83"/>
    <n v="47.4"/>
    <n v="51.9"/>
    <n v="14708"/>
    <n v="22.5"/>
    <n v="0.14000000000000001"/>
    <d v="1900-01-01T06:46:00"/>
    <n v="2015"/>
  </r>
  <r>
    <n v="132"/>
    <x v="97"/>
    <x v="0"/>
    <n v="36.5"/>
    <n v="44.8"/>
    <n v="39.1"/>
    <x v="584"/>
    <n v="33.200000000000003"/>
    <n v="51.9"/>
    <n v="31331"/>
    <n v="8.4"/>
    <n v="0.09"/>
    <d v="1900-01-01T00:52:00"/>
    <n v="2015"/>
  </r>
  <r>
    <n v="132"/>
    <x v="89"/>
    <x v="1"/>
    <n v="35.200000000000003"/>
    <n v="82.4"/>
    <n v="34.1"/>
    <x v="84"/>
    <n v="38.9"/>
    <n v="51.9"/>
    <n v="20925"/>
    <n v="13.5"/>
    <n v="0.28999999999999998"/>
    <d v="1900-01-01T05:47:00"/>
    <n v="2015"/>
  </r>
  <r>
    <n v="135"/>
    <x v="272"/>
    <x v="12"/>
    <n v="39.799999999999997"/>
    <n v="44.7"/>
    <n v="42"/>
    <x v="643"/>
    <n v="99.5"/>
    <n v="51.6"/>
    <n v="35487"/>
    <n v="37.4"/>
    <n v="0.12"/>
    <d v="1899-12-31T18:58:00"/>
    <n v="2015"/>
  </r>
  <r>
    <n v="136"/>
    <x v="135"/>
    <x v="2"/>
    <n v="29.4"/>
    <n v="85.1"/>
    <n v="39.9"/>
    <x v="457"/>
    <n v="50.9"/>
    <n v="51.4"/>
    <n v="11964"/>
    <n v="13.1"/>
    <n v="0.22"/>
    <m/>
    <n v="2015"/>
  </r>
  <r>
    <n v="136"/>
    <x v="138"/>
    <x v="18"/>
    <n v="35.5"/>
    <n v="50.6"/>
    <n v="43.2"/>
    <x v="104"/>
    <n v="60"/>
    <n v="51.4"/>
    <n v="23280"/>
    <n v="16.3"/>
    <n v="0.06"/>
    <d v="1900-01-01T08:44:00"/>
    <n v="2015"/>
  </r>
  <r>
    <n v="138"/>
    <x v="75"/>
    <x v="13"/>
    <n v="39.4"/>
    <n v="83.9"/>
    <n v="30.3"/>
    <x v="93"/>
    <n v="30.6"/>
    <n v="51.2"/>
    <n v="15521"/>
    <n v="18"/>
    <n v="0.25"/>
    <d v="1900-01-01T09:43:00"/>
    <n v="2015"/>
  </r>
  <r>
    <n v="139"/>
    <x v="310"/>
    <x v="17"/>
    <n v="28.5"/>
    <n v="54.1"/>
    <n v="27.6"/>
    <x v="644"/>
    <n v="47.7"/>
    <n v="51.1"/>
    <n v="11506"/>
    <n v="25"/>
    <n v="7.0000000000000007E-2"/>
    <d v="1900-01-01T02:50:00"/>
    <n v="2015"/>
  </r>
  <r>
    <n v="140"/>
    <x v="210"/>
    <x v="18"/>
    <n v="30.5"/>
    <n v="61.6"/>
    <n v="46.7"/>
    <x v="490"/>
    <n v="42.8"/>
    <n v="51"/>
    <n v="17713"/>
    <n v="13"/>
    <n v="0.1"/>
    <d v="1900-01-01T10:42:00"/>
    <n v="2015"/>
  </r>
  <r>
    <n v="141"/>
    <x v="228"/>
    <x v="0"/>
    <n v="26.1"/>
    <n v="52.6"/>
    <n v="26.7"/>
    <x v="454"/>
    <n v="79.400000000000006"/>
    <n v="50.9"/>
    <n v="5287"/>
    <n v="18.2"/>
    <n v="0.12"/>
    <s v="26 : 74"/>
    <n v="2015"/>
  </r>
  <r>
    <n v="141"/>
    <x v="212"/>
    <x v="0"/>
    <n v="46.2"/>
    <n v="49.1"/>
    <n v="51.9"/>
    <x v="324"/>
    <n v="49.6"/>
    <n v="50.9"/>
    <n v="50657"/>
    <n v="21.4"/>
    <n v="0.09"/>
    <d v="1899-12-31T23:53:00"/>
    <n v="2015"/>
  </r>
  <r>
    <n v="141"/>
    <x v="112"/>
    <x v="5"/>
    <n v="53.5"/>
    <n v="37"/>
    <n v="52.9"/>
    <x v="518"/>
    <n v="69.400000000000006"/>
    <n v="50.9"/>
    <n v="9586"/>
    <n v="7.3"/>
    <n v="0.13"/>
    <n v="0.6020833333333333"/>
    <n v="2015"/>
  </r>
  <r>
    <n v="144"/>
    <x v="113"/>
    <x v="18"/>
    <n v="38.299999999999997"/>
    <n v="69"/>
    <n v="47.1"/>
    <x v="143"/>
    <n v="99.9"/>
    <n v="50.5"/>
    <n v="8176"/>
    <n v="16"/>
    <n v="0.14000000000000001"/>
    <n v="0.84791666666666676"/>
    <n v="2015"/>
  </r>
  <r>
    <n v="144"/>
    <x v="104"/>
    <x v="0"/>
    <n v="40.5"/>
    <n v="34.299999999999997"/>
    <n v="45.3"/>
    <x v="204"/>
    <n v="35.200000000000003"/>
    <n v="50.5"/>
    <n v="37032"/>
    <n v="17.3"/>
    <n v="0.08"/>
    <d v="1900-01-01T03:49:00"/>
    <n v="2015"/>
  </r>
  <r>
    <n v="146"/>
    <x v="167"/>
    <x v="1"/>
    <n v="39.4"/>
    <n v="67.599999999999994"/>
    <n v="39.1"/>
    <x v="596"/>
    <n v="39.4"/>
    <n v="50.4"/>
    <n v="27703"/>
    <n v="14.7"/>
    <n v="0.21"/>
    <d v="1900-01-01T10:42:00"/>
    <n v="2015"/>
  </r>
  <r>
    <n v="147"/>
    <x v="206"/>
    <x v="0"/>
    <n v="25.8"/>
    <n v="54.7"/>
    <n v="29.1"/>
    <x v="21"/>
    <n v="43.9"/>
    <n v="50.3"/>
    <n v="5495"/>
    <n v="12.6"/>
    <n v="0.22"/>
    <d v="1900-01-01T07:45:00"/>
    <n v="2015"/>
  </r>
  <r>
    <n v="148"/>
    <x v="326"/>
    <x v="6"/>
    <n v="48.1"/>
    <n v="35.799999999999997"/>
    <n v="50.2"/>
    <x v="229"/>
    <n v="98.5"/>
    <n v="50.2"/>
    <n v="24365"/>
    <n v="20.3"/>
    <n v="0.09"/>
    <s v="39 : 61"/>
    <n v="2015"/>
  </r>
  <r>
    <n v="148"/>
    <x v="145"/>
    <x v="1"/>
    <n v="42.8"/>
    <n v="75.8"/>
    <n v="39.799999999999997"/>
    <x v="589"/>
    <n v="36"/>
    <n v="50.2"/>
    <n v="25295"/>
    <n v="16.399999999999999"/>
    <n v="0.23"/>
    <d v="1900-01-01T06:46:00"/>
    <n v="2015"/>
  </r>
  <r>
    <n v="150"/>
    <x v="155"/>
    <x v="0"/>
    <n v="46.5"/>
    <n v="37.1"/>
    <n v="35.1"/>
    <x v="113"/>
    <s v="-"/>
    <n v="50.1"/>
    <n v="62468"/>
    <n v="13.6"/>
    <n v="0.13"/>
    <d v="1900-01-01T05:47:00"/>
    <n v="2015"/>
  </r>
  <r>
    <n v="150"/>
    <x v="116"/>
    <x v="0"/>
    <n v="29.4"/>
    <n v="61.6"/>
    <n v="27.5"/>
    <x v="7"/>
    <n v="39.5"/>
    <n v="50.1"/>
    <n v="20626"/>
    <n v="22"/>
    <n v="0.12"/>
    <d v="1900-01-01T03:49:00"/>
    <n v="2015"/>
  </r>
  <r>
    <n v="152"/>
    <x v="98"/>
    <x v="0"/>
    <n v="38.299999999999997"/>
    <n v="33.1"/>
    <n v="35.4"/>
    <x v="456"/>
    <n v="49.1"/>
    <n v="50"/>
    <n v="6178"/>
    <n v="6.6"/>
    <n v="0.16"/>
    <d v="1899-12-31T23:53:00"/>
    <n v="2015"/>
  </r>
  <r>
    <n v="153"/>
    <x v="166"/>
    <x v="20"/>
    <n v="30.9"/>
    <n v="66.3"/>
    <n v="47.5"/>
    <x v="432"/>
    <n v="59.8"/>
    <n v="49.9"/>
    <n v="23895"/>
    <n v="13.6"/>
    <n v="0.14000000000000001"/>
    <d v="1900-01-01T06:46:00"/>
    <n v="2015"/>
  </r>
  <r>
    <n v="154"/>
    <x v="183"/>
    <x v="1"/>
    <n v="32"/>
    <n v="79.8"/>
    <n v="32.700000000000003"/>
    <x v="138"/>
    <n v="35.799999999999997"/>
    <n v="49.7"/>
    <n v="17755"/>
    <n v="18.8"/>
    <n v="0.28000000000000003"/>
    <d v="1900-01-01T06:46:00"/>
    <n v="2015"/>
  </r>
  <r>
    <n v="155"/>
    <x v="114"/>
    <x v="15"/>
    <n v="48.8"/>
    <n v="27.5"/>
    <n v="57.3"/>
    <x v="501"/>
    <n v="43.8"/>
    <n v="49.3"/>
    <n v="31891"/>
    <n v="11.9"/>
    <n v="7.0000000000000007E-2"/>
    <s v="39 : 61"/>
    <n v="2015"/>
  </r>
  <r>
    <n v="156"/>
    <x v="181"/>
    <x v="12"/>
    <n v="39"/>
    <n v="56.8"/>
    <n v="29.9"/>
    <x v="578"/>
    <n v="69.8"/>
    <n v="49.2"/>
    <n v="37917"/>
    <n v="27.6"/>
    <n v="0.16"/>
    <s v="31 : 69"/>
    <n v="2015"/>
  </r>
  <r>
    <n v="157"/>
    <x v="129"/>
    <x v="5"/>
    <n v="51.3"/>
    <n v="29.1"/>
    <n v="48"/>
    <x v="330"/>
    <n v="73.599999999999994"/>
    <n v="49.1"/>
    <n v="23144"/>
    <n v="7.8"/>
    <n v="0.09"/>
    <s v="31 : 69"/>
    <n v="2015"/>
  </r>
  <r>
    <n v="157"/>
    <x v="165"/>
    <x v="1"/>
    <n v="31.3"/>
    <n v="79.5"/>
    <n v="33.200000000000003"/>
    <x v="467"/>
    <n v="40"/>
    <n v="49.1"/>
    <n v="18815"/>
    <n v="13.6"/>
    <n v="0.3"/>
    <d v="1900-01-01T04:48:00"/>
    <n v="2015"/>
  </r>
  <r>
    <n v="157"/>
    <x v="222"/>
    <x v="8"/>
    <n v="36.299999999999997"/>
    <n v="87.3"/>
    <n v="38.1"/>
    <x v="638"/>
    <n v="63.3"/>
    <n v="49.1"/>
    <n v="20851"/>
    <n v="20.7"/>
    <n v="0.27"/>
    <d v="1900-01-01T02:50:00"/>
    <n v="2015"/>
  </r>
  <r>
    <n v="160"/>
    <x v="176"/>
    <x v="20"/>
    <n v="34"/>
    <n v="71.8"/>
    <n v="34.4"/>
    <x v="100"/>
    <n v="44.4"/>
    <n v="49"/>
    <n v="27545"/>
    <n v="4.0999999999999996"/>
    <n v="0.19"/>
    <d v="1900-01-01T19:33:00"/>
    <n v="2015"/>
  </r>
  <r>
    <n v="160"/>
    <x v="99"/>
    <x v="10"/>
    <n v="38.1"/>
    <n v="64.400000000000006"/>
    <n v="33.799999999999997"/>
    <x v="484"/>
    <n v="29.3"/>
    <n v="49"/>
    <n v="2218"/>
    <n v="8"/>
    <n v="0.14000000000000001"/>
    <d v="1900-01-01T01:51:00"/>
    <n v="2015"/>
  </r>
  <r>
    <n v="162"/>
    <x v="83"/>
    <x v="0"/>
    <n v="38.799999999999997"/>
    <n v="27.5"/>
    <n v="36.5"/>
    <x v="578"/>
    <n v="58.1"/>
    <n v="48.6"/>
    <n v="25674"/>
    <n v="16.899999999999999"/>
    <n v="0.09"/>
    <d v="1899-12-31T21:55:00"/>
    <n v="2015"/>
  </r>
  <r>
    <n v="163"/>
    <x v="132"/>
    <x v="12"/>
    <n v="38"/>
    <n v="56.7"/>
    <n v="28.1"/>
    <x v="636"/>
    <n v="81.400000000000006"/>
    <n v="48.3"/>
    <n v="26467"/>
    <n v="31.2"/>
    <n v="0.16"/>
    <d v="1900-01-01T04:48:00"/>
    <n v="2015"/>
  </r>
  <r>
    <n v="164"/>
    <x v="72"/>
    <x v="8"/>
    <n v="33.799999999999997"/>
    <n v="79.3"/>
    <n v="40.4"/>
    <x v="595"/>
    <n v="65.3"/>
    <n v="48.2"/>
    <n v="20771"/>
    <n v="30.1"/>
    <n v="0.26"/>
    <d v="1900-01-01T00:52:00"/>
    <n v="2015"/>
  </r>
  <r>
    <n v="165"/>
    <x v="287"/>
    <x v="17"/>
    <n v="30.2"/>
    <n v="37.299999999999997"/>
    <n v="36.9"/>
    <x v="84"/>
    <n v="51.1"/>
    <n v="48.1"/>
    <n v="34550"/>
    <n v="16"/>
    <n v="0.05"/>
    <s v="34 : 66"/>
    <n v="2015"/>
  </r>
  <r>
    <n v="165"/>
    <x v="186"/>
    <x v="12"/>
    <n v="40.5"/>
    <n v="60.1"/>
    <n v="34.9"/>
    <x v="441"/>
    <n v="82.7"/>
    <n v="48.1"/>
    <n v="25294"/>
    <n v="24.6"/>
    <n v="0.16"/>
    <s v="26 : 74"/>
    <n v="2015"/>
  </r>
  <r>
    <n v="165"/>
    <x v="154"/>
    <x v="22"/>
    <n v="25.1"/>
    <n v="63.2"/>
    <n v="28.3"/>
    <x v="6"/>
    <n v="35.9"/>
    <n v="48.1"/>
    <n v="10901"/>
    <n v="18.3"/>
    <n v="0.13"/>
    <d v="1900-01-01T11:41:00"/>
    <n v="2015"/>
  </r>
  <r>
    <n v="165"/>
    <x v="131"/>
    <x v="5"/>
    <n v="49.7"/>
    <n v="29.7"/>
    <n v="47.3"/>
    <x v="530"/>
    <n v="76.8"/>
    <n v="48.1"/>
    <n v="17200"/>
    <n v="5"/>
    <n v="7.0000000000000007E-2"/>
    <s v="25 : 75"/>
    <n v="2015"/>
  </r>
  <r>
    <n v="169"/>
    <x v="217"/>
    <x v="0"/>
    <n v="42.7"/>
    <n v="56.7"/>
    <n v="27.2"/>
    <x v="113"/>
    <s v="-"/>
    <n v="48"/>
    <n v="15286"/>
    <n v="5.7"/>
    <n v="0.14000000000000001"/>
    <d v="1900-01-01T02:50:00"/>
    <n v="2015"/>
  </r>
  <r>
    <n v="170"/>
    <x v="295"/>
    <x v="19"/>
    <n v="34.6"/>
    <n v="61"/>
    <n v="33.6"/>
    <x v="261"/>
    <n v="100"/>
    <n v="47.9"/>
    <n v="12346"/>
    <n v="30.3"/>
    <n v="0.16"/>
    <d v="1900-01-01T08:44:00"/>
    <n v="2015"/>
  </r>
  <r>
    <n v="171"/>
    <x v="175"/>
    <x v="1"/>
    <n v="39.9"/>
    <n v="70.599999999999994"/>
    <n v="35.799999999999997"/>
    <x v="589"/>
    <n v="39.6"/>
    <n v="47.8"/>
    <n v="30144"/>
    <n v="15"/>
    <n v="0.27"/>
    <d v="1900-01-01T06:46:00"/>
    <n v="2015"/>
  </r>
  <r>
    <n v="171"/>
    <x v="216"/>
    <x v="19"/>
    <n v="37.9"/>
    <n v="59.7"/>
    <n v="34.9"/>
    <x v="261"/>
    <n v="46.1"/>
    <n v="47.8"/>
    <n v="28856"/>
    <n v="42"/>
    <n v="0.19"/>
    <d v="1900-01-01T06:46:00"/>
    <n v="2015"/>
  </r>
  <r>
    <n v="173"/>
    <x v="163"/>
    <x v="0"/>
    <n v="51.1"/>
    <n v="43.3"/>
    <n v="28.2"/>
    <x v="638"/>
    <n v="80"/>
    <n v="47.7"/>
    <n v="15408"/>
    <n v="8.5"/>
    <n v="0.14000000000000001"/>
    <d v="1900-01-01T05:47:00"/>
    <n v="2015"/>
  </r>
  <r>
    <n v="173"/>
    <x v="130"/>
    <x v="3"/>
    <n v="21.6"/>
    <n v="70.099999999999994"/>
    <n v="30.6"/>
    <x v="598"/>
    <n v="31.6"/>
    <n v="47.7"/>
    <n v="17581"/>
    <n v="21.5"/>
    <n v="0.11"/>
    <d v="1900-01-01T08:44:00"/>
    <n v="2015"/>
  </r>
  <r>
    <n v="175"/>
    <x v="144"/>
    <x v="23"/>
    <n v="28.6"/>
    <n v="87.3"/>
    <n v="33.4"/>
    <x v="545"/>
    <n v="74.2"/>
    <n v="47.5"/>
    <n v="29787"/>
    <n v="18.899999999999999"/>
    <n v="0.28000000000000003"/>
    <d v="1900-01-01T06:46:00"/>
    <n v="2015"/>
  </r>
  <r>
    <n v="175"/>
    <x v="133"/>
    <x v="0"/>
    <n v="41.9"/>
    <n v="31.7"/>
    <n v="33.5"/>
    <x v="204"/>
    <n v="49.3"/>
    <n v="47.5"/>
    <n v="27526"/>
    <n v="11.6"/>
    <n v="0.11"/>
    <d v="1900-01-01T04:48:00"/>
    <n v="2015"/>
  </r>
  <r>
    <n v="177"/>
    <x v="460"/>
    <x v="0"/>
    <n v="32.4"/>
    <n v="41.2"/>
    <n v="24.4"/>
    <x v="276"/>
    <n v="40.6"/>
    <n v="47.3"/>
    <n v="19660"/>
    <n v="15.9"/>
    <n v="0.15"/>
    <d v="1900-01-01T07:45:00"/>
    <n v="2015"/>
  </r>
  <r>
    <n v="178"/>
    <x v="405"/>
    <x v="10"/>
    <n v="38"/>
    <n v="57.3"/>
    <n v="29.3"/>
    <x v="484"/>
    <n v="31.3"/>
    <n v="47.1"/>
    <n v="16130"/>
    <n v="12.1"/>
    <n v="0.13"/>
    <m/>
    <n v="2015"/>
  </r>
  <r>
    <n v="178"/>
    <x v="149"/>
    <x v="1"/>
    <n v="28"/>
    <n v="84.1"/>
    <n v="30.2"/>
    <x v="466"/>
    <n v="42.1"/>
    <n v="47.1"/>
    <n v="12938"/>
    <n v="15.8"/>
    <n v="0.33"/>
    <d v="1900-01-01T06:46:00"/>
    <n v="2015"/>
  </r>
  <r>
    <n v="180"/>
    <x v="215"/>
    <x v="10"/>
    <n v="25.6"/>
    <n v="67.400000000000006"/>
    <n v="19.7"/>
    <x v="645"/>
    <n v="29.1"/>
    <n v="47"/>
    <n v="27756"/>
    <n v="14.8"/>
    <n v="0.17"/>
    <d v="1900-01-01T15:37:00"/>
    <n v="2015"/>
  </r>
  <r>
    <n v="180"/>
    <x v="159"/>
    <x v="0"/>
    <n v="29"/>
    <n v="40.6"/>
    <n v="36.299999999999997"/>
    <x v="113"/>
    <n v="99.3"/>
    <n v="47"/>
    <n v="19262"/>
    <n v="15.9"/>
    <n v="0.1"/>
    <d v="1900-01-01T08:44:00"/>
    <n v="2015"/>
  </r>
  <r>
    <n v="182"/>
    <x v="160"/>
    <x v="0"/>
    <n v="35.700000000000003"/>
    <n v="29.5"/>
    <n v="37.5"/>
    <x v="113"/>
    <n v="32.6"/>
    <n v="46.9"/>
    <n v="83236"/>
    <n v="29.9"/>
    <n v="0.09"/>
    <d v="1900-01-01T02:50:00"/>
    <n v="2015"/>
  </r>
  <r>
    <n v="182"/>
    <x v="461"/>
    <x v="17"/>
    <n v="26"/>
    <n v="44.6"/>
    <n v="27.1"/>
    <x v="646"/>
    <n v="42.9"/>
    <n v="46.9"/>
    <n v="2739"/>
    <n v="15.9"/>
    <n v="0.06"/>
    <s v="39 : 61"/>
    <n v="2015"/>
  </r>
  <r>
    <n v="182"/>
    <x v="194"/>
    <x v="25"/>
    <n v="35.200000000000003"/>
    <n v="91"/>
    <n v="39.700000000000003"/>
    <x v="197"/>
    <n v="29.4"/>
    <n v="46.9"/>
    <n v="34651"/>
    <n v="20.5"/>
    <n v="0.25"/>
    <d v="1900-01-01T19:33:00"/>
    <n v="2015"/>
  </r>
  <r>
    <n v="185"/>
    <x v="230"/>
    <x v="0"/>
    <n v="36.4"/>
    <n v="54.7"/>
    <n v="21.9"/>
    <x v="634"/>
    <n v="34"/>
    <n v="46.8"/>
    <n v="18539"/>
    <n v="15.1"/>
    <n v="0.26"/>
    <d v="1900-01-01T02:50:00"/>
    <n v="2015"/>
  </r>
  <r>
    <n v="186"/>
    <x v="220"/>
    <x v="21"/>
    <n v="36.1"/>
    <n v="60.3"/>
    <n v="35.200000000000003"/>
    <x v="213"/>
    <n v="36.6"/>
    <n v="46.7"/>
    <n v="27139"/>
    <n v="18.8"/>
    <n v="0.18"/>
    <m/>
    <n v="2015"/>
  </r>
  <r>
    <n v="186"/>
    <x v="69"/>
    <x v="0"/>
    <n v="45.2"/>
    <n v="27.6"/>
    <n v="23.9"/>
    <x v="54"/>
    <s v="-"/>
    <n v="46.7"/>
    <n v="6753"/>
    <n v="5.5"/>
    <n v="7.0000000000000007E-2"/>
    <d v="1900-01-01T05:47:00"/>
    <n v="2015"/>
  </r>
  <r>
    <n v="188"/>
    <x v="77"/>
    <x v="0"/>
    <n v="32.799999999999997"/>
    <n v="60.5"/>
    <n v="24.4"/>
    <x v="456"/>
    <n v="31.3"/>
    <n v="46.6"/>
    <n v="21908"/>
    <n v="10.9"/>
    <n v="0.24"/>
    <d v="1900-01-01T02:50:00"/>
    <n v="2015"/>
  </r>
  <r>
    <n v="188"/>
    <x v="214"/>
    <x v="26"/>
    <n v="43.5"/>
    <n v="46.1"/>
    <n v="51.1"/>
    <x v="70"/>
    <n v="42.6"/>
    <n v="46.6"/>
    <n v="23977"/>
    <n v="24.4"/>
    <n v="0.04"/>
    <m/>
    <n v="2015"/>
  </r>
  <r>
    <n v="188"/>
    <x v="221"/>
    <x v="3"/>
    <n v="37.9"/>
    <n v="63.2"/>
    <n v="34.700000000000003"/>
    <x v="441"/>
    <n v="45.9"/>
    <n v="46.6"/>
    <n v="36733"/>
    <n v="26.3"/>
    <n v="0.15"/>
    <d v="1900-01-01T12:40:00"/>
    <n v="2015"/>
  </r>
  <r>
    <n v="191"/>
    <x v="235"/>
    <x v="0"/>
    <n v="40.1"/>
    <n v="57"/>
    <n v="39.799999999999997"/>
    <x v="504"/>
    <n v="39.6"/>
    <n v="46.5"/>
    <n v="25668"/>
    <n v="19"/>
    <n v="0.19"/>
    <d v="1899-12-31T23:53:00"/>
    <n v="2015"/>
  </r>
  <r>
    <n v="192"/>
    <x v="223"/>
    <x v="4"/>
    <n v="31"/>
    <n v="71.3"/>
    <n v="32.9"/>
    <x v="63"/>
    <n v="49.8"/>
    <n v="46.3"/>
    <n v="10015"/>
    <n v="7.1"/>
    <n v="0.28000000000000003"/>
    <d v="1900-01-01T03:49:00"/>
    <n v="2015"/>
  </r>
  <r>
    <n v="193"/>
    <x v="250"/>
    <x v="9"/>
    <n v="45.6"/>
    <n v="37.4"/>
    <n v="34"/>
    <x v="505"/>
    <n v="49.4"/>
    <n v="46.2"/>
    <n v="32175"/>
    <n v="12.2"/>
    <n v="0.11"/>
    <d v="1900-01-01T02:50:00"/>
    <n v="2015"/>
  </r>
  <r>
    <n v="193"/>
    <x v="156"/>
    <x v="0"/>
    <n v="36.4"/>
    <n v="40.6"/>
    <n v="30.9"/>
    <x v="73"/>
    <n v="54.4"/>
    <n v="46.2"/>
    <n v="29991"/>
    <n v="17.399999999999999"/>
    <n v="0.11"/>
    <d v="1899-12-31T20:56:00"/>
    <n v="2015"/>
  </r>
  <r>
    <n v="195"/>
    <x v="179"/>
    <x v="12"/>
    <n v="32.200000000000003"/>
    <n v="54.8"/>
    <n v="22.2"/>
    <x v="42"/>
    <s v="-"/>
    <n v="46.1"/>
    <n v="32474"/>
    <n v="70.400000000000006"/>
    <n v="0.13"/>
    <d v="1900-01-01T07:45:00"/>
    <n v="2015"/>
  </r>
  <r>
    <n v="196"/>
    <x v="288"/>
    <x v="29"/>
    <n v="55.9"/>
    <n v="60.4"/>
    <n v="42.1"/>
    <x v="647"/>
    <n v="78.5"/>
    <n v="46"/>
    <n v="30822"/>
    <n v="7.7"/>
    <n v="0.2"/>
    <d v="1899-12-31T19:57:00"/>
    <n v="2015"/>
  </r>
  <r>
    <n v="196"/>
    <x v="407"/>
    <x v="1"/>
    <n v="23.1"/>
    <n v="55.8"/>
    <n v="27.3"/>
    <x v="648"/>
    <n v="32.4"/>
    <n v="46"/>
    <n v="2958"/>
    <n v="13.4"/>
    <n v="0.17"/>
    <d v="1900-01-01T13:39:00"/>
    <n v="2015"/>
  </r>
  <r>
    <n v="198"/>
    <x v="174"/>
    <x v="1"/>
    <n v="25.2"/>
    <n v="76.5"/>
    <n v="22.6"/>
    <x v="248"/>
    <n v="29.2"/>
    <n v="45.9"/>
    <n v="14992"/>
    <n v="14.7"/>
    <n v="0.28000000000000003"/>
    <d v="1900-01-01T10:42:00"/>
    <n v="2015"/>
  </r>
  <r>
    <n v="199"/>
    <x v="225"/>
    <x v="1"/>
    <n v="29.8"/>
    <n v="83.9"/>
    <n v="31.6"/>
    <x v="649"/>
    <n v="34.799999999999997"/>
    <n v="45.7"/>
    <n v="14541"/>
    <n v="13.4"/>
    <n v="0.35"/>
    <d v="1900-01-01T06:46:00"/>
    <n v="2015"/>
  </r>
  <r>
    <n v="200"/>
    <x v="409"/>
    <x v="0"/>
    <n v="19.7"/>
    <n v="63"/>
    <n v="13.1"/>
    <x v="2"/>
    <n v="53.7"/>
    <n v="45.6"/>
    <n v="4408"/>
    <n v="13.7"/>
    <n v="0.26"/>
    <s v="34 : 66"/>
    <n v="2015"/>
  </r>
  <r>
    <n v="200"/>
    <x v="94"/>
    <x v="0"/>
    <n v="44.6"/>
    <n v="39.9"/>
    <n v="25.1"/>
    <x v="292"/>
    <n v="29.3"/>
    <n v="45.6"/>
    <n v="20541"/>
    <n v="12"/>
    <n v="0.16"/>
    <d v="1900-01-01T08:44:00"/>
    <n v="2015"/>
  </r>
  <r>
    <s v="201-225"/>
    <x v="111"/>
    <x v="17"/>
    <n v="28"/>
    <n v="44.6"/>
    <n v="27.7"/>
    <x v="515"/>
    <n v="46.4"/>
    <s v="-"/>
    <m/>
    <m/>
    <m/>
    <m/>
    <n v="2015"/>
  </r>
  <r>
    <s v="201-225"/>
    <x v="227"/>
    <x v="1"/>
    <n v="30.5"/>
    <n v="69.3"/>
    <n v="30.4"/>
    <x v="596"/>
    <n v="34.799999999999997"/>
    <s v="-"/>
    <n v="23347"/>
    <n v="13.1"/>
    <n v="0.23"/>
    <d v="1900-01-01T09:43:00"/>
    <n v="2015"/>
  </r>
  <r>
    <s v="201-225"/>
    <x v="171"/>
    <x v="12"/>
    <n v="28.1"/>
    <n v="55.6"/>
    <n v="22.4"/>
    <x v="476"/>
    <n v="38.799999999999997"/>
    <s v="-"/>
    <n v="31861"/>
    <n v="9.3000000000000007"/>
    <n v="0.15"/>
    <d v="1900-01-01T12:40:00"/>
    <n v="2015"/>
  </r>
  <r>
    <s v="201-225"/>
    <x v="204"/>
    <x v="26"/>
    <n v="41.5"/>
    <n v="53.3"/>
    <n v="36.299999999999997"/>
    <x v="200"/>
    <n v="31.5"/>
    <s v="-"/>
    <n v="17612"/>
    <n v="10.7"/>
    <n v="0.05"/>
    <d v="1900-01-01T07:45:00"/>
    <n v="2015"/>
  </r>
  <r>
    <s v="201-225"/>
    <x v="148"/>
    <x v="4"/>
    <n v="33.700000000000003"/>
    <n v="69.900000000000006"/>
    <n v="36.5"/>
    <x v="650"/>
    <n v="42.6"/>
    <s v="-"/>
    <n v="22064"/>
    <n v="25.9"/>
    <n v="0.26"/>
    <d v="1900-01-01T03:49:00"/>
    <n v="2015"/>
  </r>
  <r>
    <s v="201-225"/>
    <x v="251"/>
    <x v="6"/>
    <n v="48.9"/>
    <n v="35.9"/>
    <n v="44.3"/>
    <x v="323"/>
    <n v="98.5"/>
    <s v="-"/>
    <n v="24043"/>
    <n v="15.8"/>
    <n v="0.14000000000000001"/>
    <m/>
    <n v="2015"/>
  </r>
  <r>
    <s v="201-225"/>
    <x v="152"/>
    <x v="1"/>
    <n v="30.3"/>
    <n v="73.8"/>
    <n v="29.6"/>
    <x v="72"/>
    <n v="35"/>
    <s v="-"/>
    <n v="20174"/>
    <n v="15.2"/>
    <n v="0.28999999999999998"/>
    <d v="1900-01-01T02:50:00"/>
    <n v="2015"/>
  </r>
  <r>
    <s v="201-225"/>
    <x v="231"/>
    <x v="26"/>
    <n v="36.9"/>
    <n v="60.6"/>
    <n v="37.5"/>
    <x v="152"/>
    <n v="36.5"/>
    <s v="-"/>
    <n v="13855"/>
    <n v="19.399999999999999"/>
    <n v="0.04"/>
    <s v="35 : 65"/>
    <n v="2015"/>
  </r>
  <r>
    <s v="201-225"/>
    <x v="233"/>
    <x v="12"/>
    <n v="35"/>
    <n v="54.1"/>
    <n v="22"/>
    <x v="484"/>
    <n v="56.7"/>
    <s v="-"/>
    <n v="9187"/>
    <n v="11.2"/>
    <n v="0.1"/>
    <d v="1899-12-31T23:53:00"/>
    <n v="2015"/>
  </r>
  <r>
    <s v="201-225"/>
    <x v="141"/>
    <x v="22"/>
    <n v="28.4"/>
    <n v="47.8"/>
    <n v="28.8"/>
    <x v="84"/>
    <n v="31"/>
    <s v="-"/>
    <n v="47491"/>
    <n v="12.2"/>
    <n v="0.1"/>
    <d v="1900-01-01T14:38:00"/>
    <n v="2015"/>
  </r>
  <r>
    <s v="201-225"/>
    <x v="134"/>
    <x v="21"/>
    <n v="29.5"/>
    <n v="65.3"/>
    <n v="27.9"/>
    <x v="80"/>
    <n v="34.200000000000003"/>
    <s v="-"/>
    <n v="11623"/>
    <n v="11.1"/>
    <n v="0.12"/>
    <d v="1900-01-01T12:40:00"/>
    <n v="2015"/>
  </r>
  <r>
    <s v="201-225"/>
    <x v="140"/>
    <x v="1"/>
    <n v="24.4"/>
    <n v="64.5"/>
    <n v="22.5"/>
    <x v="67"/>
    <n v="47.7"/>
    <s v="-"/>
    <n v="11628"/>
    <n v="15.3"/>
    <n v="0.25"/>
    <d v="1900-01-01T12:40:00"/>
    <n v="2015"/>
  </r>
  <r>
    <s v="201-225"/>
    <x v="196"/>
    <x v="0"/>
    <n v="43"/>
    <n v="53.4"/>
    <n v="34.1"/>
    <x v="324"/>
    <n v="40.700000000000003"/>
    <s v="-"/>
    <n v="24313"/>
    <n v="9.1999999999999993"/>
    <n v="0.17"/>
    <d v="1900-01-01T05:47:00"/>
    <n v="2015"/>
  </r>
  <r>
    <s v="201-225"/>
    <x v="187"/>
    <x v="25"/>
    <n v="23.9"/>
    <n v="93.4"/>
    <n v="17.100000000000001"/>
    <x v="587"/>
    <n v="42"/>
    <s v="-"/>
    <n v="18209"/>
    <n v="16.899999999999999"/>
    <n v="0.39"/>
    <d v="1900-01-01T06:46:00"/>
    <n v="2015"/>
  </r>
  <r>
    <s v="201-225"/>
    <x v="213"/>
    <x v="1"/>
    <n v="32.799999999999997"/>
    <n v="75"/>
    <n v="34"/>
    <x v="22"/>
    <n v="34.9"/>
    <s v="-"/>
    <n v="12050"/>
    <n v="14.8"/>
    <n v="0.28000000000000003"/>
    <d v="1900-01-01T07:45:00"/>
    <n v="2015"/>
  </r>
  <r>
    <s v="201-225"/>
    <x v="49"/>
    <x v="9"/>
    <n v="36.9"/>
    <n v="26.3"/>
    <n v="27.3"/>
    <x v="226"/>
    <n v="71.599999999999994"/>
    <s v="-"/>
    <n v="14290"/>
    <n v="7.9"/>
    <n v="0.02"/>
    <m/>
    <n v="2015"/>
  </r>
  <r>
    <s v="201-225"/>
    <x v="242"/>
    <x v="10"/>
    <n v="28.6"/>
    <n v="69.5"/>
    <n v="23.4"/>
    <x v="636"/>
    <n v="32"/>
    <s v="-"/>
    <n v="46208"/>
    <n v="17.8"/>
    <n v="0.21"/>
    <d v="1900-01-01T10:42:00"/>
    <n v="2015"/>
  </r>
  <r>
    <s v="201-225"/>
    <x v="219"/>
    <x v="27"/>
    <n v="51.6"/>
    <n v="25.3"/>
    <n v="51.6"/>
    <x v="528"/>
    <n v="40.1"/>
    <s v="-"/>
    <n v="81402"/>
    <n v="14.6"/>
    <n v="0.04"/>
    <d v="1900-01-01T00:52:00"/>
    <n v="2015"/>
  </r>
  <r>
    <s v="201-225"/>
    <x v="277"/>
    <x v="0"/>
    <n v="26"/>
    <n v="55.4"/>
    <n v="28.2"/>
    <x v="54"/>
    <n v="41.6"/>
    <s v="-"/>
    <n v="16306"/>
    <n v="22.8"/>
    <n v="0.23"/>
    <d v="1899-12-31T20:56:00"/>
    <n v="2015"/>
  </r>
  <r>
    <s v="201-225"/>
    <x v="262"/>
    <x v="28"/>
    <n v="28.7"/>
    <n v="50.7"/>
    <n v="16"/>
    <x v="11"/>
    <n v="33.299999999999997"/>
    <s v="-"/>
    <n v="18135"/>
    <n v="25.8"/>
    <n v="0.09"/>
    <d v="1900-01-01T08:44:00"/>
    <n v="2015"/>
  </r>
  <r>
    <s v="201-225"/>
    <x v="184"/>
    <x v="18"/>
    <n v="32.299999999999997"/>
    <n v="67.2"/>
    <n v="45.3"/>
    <x v="651"/>
    <n v="89.2"/>
    <s v="-"/>
    <n v="6631"/>
    <n v="12"/>
    <n v="0.26"/>
    <s v="37 : 63"/>
    <n v="2015"/>
  </r>
  <r>
    <s v="201-225"/>
    <x v="245"/>
    <x v="19"/>
    <n v="26.7"/>
    <n v="79.400000000000006"/>
    <n v="36.200000000000003"/>
    <x v="520"/>
    <n v="50.7"/>
    <s v="-"/>
    <n v="23819"/>
    <n v="26.1"/>
    <n v="0.32"/>
    <d v="1900-01-01T06:46:00"/>
    <n v="2015"/>
  </r>
  <r>
    <s v="201-225"/>
    <x v="91"/>
    <x v="0"/>
    <n v="33.299999999999997"/>
    <n v="26"/>
    <n v="23.5"/>
    <x v="634"/>
    <n v="38.200000000000003"/>
    <s v="-"/>
    <n v="7326"/>
    <n v="4.5999999999999996"/>
    <n v="0.05"/>
    <d v="1900-01-01T03:49:00"/>
    <n v="2015"/>
  </r>
  <r>
    <s v="201-225"/>
    <x v="74"/>
    <x v="0"/>
    <n v="36.799999999999997"/>
    <n v="26.5"/>
    <n v="19.899999999999999"/>
    <x v="29"/>
    <n v="30"/>
    <s v="-"/>
    <n v="7867"/>
    <n v="11.8"/>
    <n v="7.0000000000000007E-2"/>
    <d v="1900-01-01T06:46:00"/>
    <n v="2015"/>
  </r>
  <r>
    <s v="201-225"/>
    <x v="191"/>
    <x v="6"/>
    <n v="44.5"/>
    <n v="35.700000000000003"/>
    <n v="45.8"/>
    <x v="168"/>
    <n v="69.7"/>
    <s v="-"/>
    <n v="24774"/>
    <n v="11.6"/>
    <n v="0.14000000000000001"/>
    <m/>
    <n v="2015"/>
  </r>
  <r>
    <s v="226-250"/>
    <x v="226"/>
    <x v="22"/>
    <n v="30.4"/>
    <n v="46.4"/>
    <n v="29.2"/>
    <x v="572"/>
    <n v="34.6"/>
    <s v="-"/>
    <n v="30538"/>
    <n v="12.3"/>
    <n v="0.1"/>
    <d v="1900-01-01T11:41:00"/>
    <n v="2015"/>
  </r>
  <r>
    <s v="226-250"/>
    <x v="151"/>
    <x v="1"/>
    <n v="28.3"/>
    <n v="84.4"/>
    <n v="29.3"/>
    <x v="145"/>
    <n v="28.7"/>
    <s v="-"/>
    <n v="9454"/>
    <n v="17.2"/>
    <n v="0.38"/>
    <d v="1900-01-01T07:45:00"/>
    <n v="2015"/>
  </r>
  <r>
    <s v="226-250"/>
    <x v="264"/>
    <x v="1"/>
    <n v="22.1"/>
    <n v="88.8"/>
    <n v="21.4"/>
    <x v="231"/>
    <n v="31.9"/>
    <s v="-"/>
    <n v="12613"/>
    <n v="17.600000000000001"/>
    <n v="0.38"/>
    <d v="1899-12-31T22:54:00"/>
    <n v="2015"/>
  </r>
  <r>
    <s v="226-250"/>
    <x v="246"/>
    <x v="3"/>
    <n v="24.3"/>
    <n v="61.1"/>
    <n v="24.5"/>
    <x v="313"/>
    <n v="30.7"/>
    <s v="-"/>
    <n v="25036"/>
    <n v="29.8"/>
    <n v="0.18"/>
    <d v="1899-12-31T23:53:00"/>
    <n v="2015"/>
  </r>
  <r>
    <s v="226-250"/>
    <x v="192"/>
    <x v="3"/>
    <n v="33.6"/>
    <n v="71.599999999999994"/>
    <n v="30"/>
    <x v="288"/>
    <n v="68.900000000000006"/>
    <s v="-"/>
    <n v="15064"/>
    <n v="14.4"/>
    <n v="0.18"/>
    <d v="1900-01-01T07:45:00"/>
    <n v="2015"/>
  </r>
  <r>
    <s v="226-250"/>
    <x v="412"/>
    <x v="3"/>
    <n v="35.799999999999997"/>
    <n v="55.7"/>
    <n v="29.9"/>
    <x v="22"/>
    <n v="62.7"/>
    <s v="-"/>
    <n v="27227"/>
    <n v="16.2"/>
    <n v="0.12"/>
    <m/>
    <n v="2015"/>
  </r>
  <r>
    <s v="226-250"/>
    <x v="413"/>
    <x v="10"/>
    <n v="39.6"/>
    <n v="58.7"/>
    <n v="23.2"/>
    <x v="324"/>
    <n v="99"/>
    <s v="-"/>
    <n v="1283"/>
    <n v="5.6"/>
    <n v="0.22"/>
    <s v="28 : 72"/>
    <n v="2015"/>
  </r>
  <r>
    <s v="226-250"/>
    <x v="229"/>
    <x v="5"/>
    <n v="37.5"/>
    <n v="31.8"/>
    <n v="31.8"/>
    <x v="571"/>
    <n v="86.3"/>
    <s v="-"/>
    <n v="15529"/>
    <n v="7.9"/>
    <n v="0.1"/>
    <s v="29 : 71"/>
    <n v="2015"/>
  </r>
  <r>
    <s v="226-250"/>
    <x v="103"/>
    <x v="0"/>
    <n v="30.9"/>
    <n v="42.8"/>
    <n v="26.2"/>
    <x v="263"/>
    <n v="49.9"/>
    <s v="-"/>
    <n v="6671"/>
    <n v="15"/>
    <n v="0.16"/>
    <s v="30 : 70"/>
    <n v="2015"/>
  </r>
  <r>
    <s v="226-250"/>
    <x v="198"/>
    <x v="3"/>
    <n v="24.6"/>
    <n v="61.4"/>
    <n v="29.3"/>
    <x v="77"/>
    <n v="41.8"/>
    <s v="-"/>
    <n v="26640"/>
    <n v="28.3"/>
    <n v="0.19"/>
    <d v="1900-01-01T07:45:00"/>
    <n v="2015"/>
  </r>
  <r>
    <s v="226-250"/>
    <x v="253"/>
    <x v="0"/>
    <n v="25.7"/>
    <n v="39.6"/>
    <n v="35"/>
    <x v="442"/>
    <s v="-"/>
    <s v="-"/>
    <n v="15387"/>
    <n v="18.5"/>
    <n v="0.08"/>
    <d v="1900-01-01T03:49:00"/>
    <n v="2015"/>
  </r>
  <r>
    <s v="226-250"/>
    <x v="462"/>
    <x v="12"/>
    <n v="42.2"/>
    <n v="70.400000000000006"/>
    <n v="32.299999999999997"/>
    <x v="512"/>
    <n v="63.4"/>
    <s v="-"/>
    <m/>
    <m/>
    <m/>
    <m/>
    <n v="2015"/>
  </r>
  <r>
    <s v="226-250"/>
    <x v="254"/>
    <x v="5"/>
    <n v="19.600000000000001"/>
    <n v="39.5"/>
    <n v="9.8000000000000007"/>
    <x v="171"/>
    <n v="31"/>
    <s v="-"/>
    <n v="9303"/>
    <n v="9.9"/>
    <n v="0.04"/>
    <s v="35 : 65"/>
    <n v="2015"/>
  </r>
  <r>
    <s v="226-250"/>
    <x v="93"/>
    <x v="13"/>
    <n v="31.7"/>
    <n v="79.400000000000006"/>
    <n v="28.1"/>
    <x v="652"/>
    <n v="33.799999999999997"/>
    <s v="-"/>
    <n v="22193"/>
    <n v="24.5"/>
    <n v="0.23"/>
    <m/>
    <n v="2015"/>
  </r>
  <r>
    <s v="226-250"/>
    <x v="256"/>
    <x v="3"/>
    <n v="34.4"/>
    <n v="63.1"/>
    <n v="30.5"/>
    <x v="295"/>
    <n v="41.5"/>
    <s v="-"/>
    <n v="28341"/>
    <n v="16.5"/>
    <n v="0.17"/>
    <d v="1900-01-01T05:47:00"/>
    <n v="2015"/>
  </r>
  <r>
    <s v="226-250"/>
    <x v="238"/>
    <x v="11"/>
    <n v="24.1"/>
    <n v="46.8"/>
    <n v="38.200000000000003"/>
    <x v="520"/>
    <n v="37"/>
    <s v="-"/>
    <n v="26420"/>
    <n v="16.399999999999999"/>
    <n v="0.12"/>
    <m/>
    <n v="2015"/>
  </r>
  <r>
    <s v="226-250"/>
    <x v="275"/>
    <x v="12"/>
    <n v="31.1"/>
    <n v="44.2"/>
    <n v="24.3"/>
    <x v="643"/>
    <n v="42"/>
    <s v="-"/>
    <n v="24444"/>
    <n v="23.8"/>
    <n v="0.08"/>
    <d v="1900-01-01T05:47:00"/>
    <n v="2015"/>
  </r>
  <r>
    <s v="226-250"/>
    <x v="185"/>
    <x v="12"/>
    <n v="30.5"/>
    <n v="57"/>
    <n v="33.4"/>
    <x v="295"/>
    <n v="52.5"/>
    <s v="-"/>
    <n v="10930"/>
    <n v="59.1"/>
    <n v="0.12"/>
    <d v="1900-01-01T06:46:00"/>
    <n v="2015"/>
  </r>
  <r>
    <s v="226-250"/>
    <x v="259"/>
    <x v="28"/>
    <n v="27.1"/>
    <n v="40.6"/>
    <n v="23"/>
    <x v="458"/>
    <n v="45"/>
    <s v="-"/>
    <n v="33370"/>
    <n v="72.5"/>
    <n v="0.05"/>
    <d v="1900-01-01T12:40:00"/>
    <n v="2015"/>
  </r>
  <r>
    <s v="226-250"/>
    <x v="442"/>
    <x v="8"/>
    <n v="27.8"/>
    <n v="86.9"/>
    <n v="32.5"/>
    <x v="585"/>
    <n v="40.1"/>
    <s v="-"/>
    <n v="24519"/>
    <n v="44.1"/>
    <n v="0.31"/>
    <d v="1900-01-01T05:47:00"/>
    <n v="2015"/>
  </r>
  <r>
    <s v="226-250"/>
    <x v="244"/>
    <x v="3"/>
    <n v="38.299999999999997"/>
    <n v="63.7"/>
    <n v="35.700000000000003"/>
    <x v="512"/>
    <n v="50.7"/>
    <s v="-"/>
    <n v="27387"/>
    <n v="20.7"/>
    <n v="0.16"/>
    <d v="1900-01-01T06:46:00"/>
    <n v="2015"/>
  </r>
  <r>
    <s v="226-250"/>
    <x v="168"/>
    <x v="12"/>
    <n v="28.6"/>
    <n v="50.2"/>
    <n v="17.3"/>
    <x v="440"/>
    <n v="30"/>
    <s v="-"/>
    <n v="26576"/>
    <n v="38.4"/>
    <n v="0.08"/>
    <d v="1900-01-01T09:43:00"/>
    <n v="2015"/>
  </r>
  <r>
    <s v="226-250"/>
    <x v="350"/>
    <x v="25"/>
    <n v="43.3"/>
    <n v="75.900000000000006"/>
    <n v="32.4"/>
    <x v="169"/>
    <n v="64.099999999999994"/>
    <s v="-"/>
    <n v="26419"/>
    <n v="52"/>
    <n v="0.27"/>
    <s v="27 : 73"/>
    <n v="2015"/>
  </r>
  <r>
    <s v="226-250"/>
    <x v="305"/>
    <x v="3"/>
    <n v="27.5"/>
    <n v="59.7"/>
    <n v="35.299999999999997"/>
    <x v="441"/>
    <n v="34.1"/>
    <s v="-"/>
    <n v="48007"/>
    <n v="39.4"/>
    <n v="0.09"/>
    <d v="1900-01-01T11:41:00"/>
    <n v="2015"/>
  </r>
  <r>
    <s v="251-275"/>
    <x v="307"/>
    <x v="14"/>
    <n v="31.8"/>
    <n v="59.4"/>
    <n v="31.3"/>
    <x v="523"/>
    <n v="64.5"/>
    <s v="-"/>
    <n v="16099"/>
    <n v="24.2"/>
    <n v="0.17"/>
    <s v="32 : 68"/>
    <n v="2015"/>
  </r>
  <r>
    <s v="251-275"/>
    <x v="463"/>
    <x v="38"/>
    <n v="13"/>
    <n v="48.7"/>
    <n v="10.1"/>
    <x v="418"/>
    <n v="28.1"/>
    <s v="-"/>
    <n v="11718"/>
    <n v="34"/>
    <n v="0.02"/>
    <s v="24 : 76"/>
    <n v="2015"/>
  </r>
  <r>
    <s v="251-275"/>
    <x v="423"/>
    <x v="25"/>
    <n v="28.6"/>
    <n v="73.099999999999994"/>
    <n v="17"/>
    <x v="580"/>
    <n v="33.700000000000003"/>
    <s v="-"/>
    <n v="7426"/>
    <n v="2.9"/>
    <n v="0.28000000000000003"/>
    <d v="1900-01-01T02:50:00"/>
    <n v="2015"/>
  </r>
  <r>
    <s v="251-275"/>
    <x v="119"/>
    <x v="9"/>
    <n v="34.6"/>
    <n v="50.2"/>
    <n v="23.3"/>
    <x v="142"/>
    <n v="51.7"/>
    <s v="-"/>
    <n v="29743"/>
    <n v="13.3"/>
    <n v="0.1"/>
    <d v="1899-12-31T22:54:00"/>
    <n v="2015"/>
  </r>
  <r>
    <s v="251-275"/>
    <x v="106"/>
    <x v="15"/>
    <n v="39.4"/>
    <n v="24.8"/>
    <n v="40.299999999999997"/>
    <x v="345"/>
    <n v="49.4"/>
    <s v="-"/>
    <n v="10221"/>
    <n v="13.5"/>
    <n v="0.05"/>
    <s v="33 : 67"/>
    <n v="2015"/>
  </r>
  <r>
    <s v="251-275"/>
    <x v="376"/>
    <x v="13"/>
    <n v="26.7"/>
    <n v="71.7"/>
    <n v="24.8"/>
    <x v="149"/>
    <n v="43.1"/>
    <s v="-"/>
    <n v="14067"/>
    <n v="26.8"/>
    <n v="0.14000000000000001"/>
    <d v="1900-01-01T08:44:00"/>
    <n v="2015"/>
  </r>
  <r>
    <s v="251-275"/>
    <x v="218"/>
    <x v="3"/>
    <n v="37.299999999999997"/>
    <n v="55.4"/>
    <n v="33.4"/>
    <x v="537"/>
    <n v="59"/>
    <s v="-"/>
    <n v="20488"/>
    <n v="22.1"/>
    <n v="0.1"/>
    <d v="1900-01-01T10:42:00"/>
    <n v="2015"/>
  </r>
  <r>
    <s v="251-275"/>
    <x v="268"/>
    <x v="1"/>
    <n v="30.1"/>
    <n v="88.6"/>
    <n v="25.1"/>
    <x v="162"/>
    <n v="43.7"/>
    <s v="-"/>
    <n v="17940"/>
    <n v="17.899999999999999"/>
    <n v="0.3"/>
    <d v="1900-01-01T06:46:00"/>
    <n v="2015"/>
  </r>
  <r>
    <s v="251-275"/>
    <x v="199"/>
    <x v="11"/>
    <n v="27.9"/>
    <n v="49.6"/>
    <n v="25.2"/>
    <x v="571"/>
    <n v="99.8"/>
    <s v="-"/>
    <n v="3879"/>
    <n v="4.5999999999999996"/>
    <m/>
    <d v="1900-01-01T19:33:00"/>
    <n v="2015"/>
  </r>
  <r>
    <s v="251-275"/>
    <x v="292"/>
    <x v="12"/>
    <n v="36.9"/>
    <n v="59.6"/>
    <n v="33.700000000000003"/>
    <x v="158"/>
    <n v="88.9"/>
    <s v="-"/>
    <n v="20300"/>
    <n v="53.6"/>
    <n v="0.18"/>
    <s v="28 : 72"/>
    <n v="2015"/>
  </r>
  <r>
    <s v="251-275"/>
    <x v="464"/>
    <x v="12"/>
    <n v="33.9"/>
    <n v="53"/>
    <n v="27.6"/>
    <x v="89"/>
    <n v="46.3"/>
    <s v="-"/>
    <n v="18590"/>
    <n v="25.6"/>
    <n v="0.11"/>
    <d v="1900-01-01T02:50:00"/>
    <n v="2015"/>
  </r>
  <r>
    <s v="251-275"/>
    <x v="115"/>
    <x v="0"/>
    <n v="35.1"/>
    <n v="59.4"/>
    <n v="30.7"/>
    <x v="347"/>
    <n v="38.299999999999997"/>
    <s v="-"/>
    <m/>
    <m/>
    <m/>
    <m/>
    <n v="2015"/>
  </r>
  <r>
    <s v="251-275"/>
    <x v="298"/>
    <x v="31"/>
    <n v="14.9"/>
    <n v="59.1"/>
    <n v="24.7"/>
    <x v="653"/>
    <n v="64"/>
    <s v="-"/>
    <n v="13960"/>
    <n v="25.9"/>
    <n v="0.08"/>
    <d v="1900-01-01T18:34:00"/>
    <n v="2015"/>
  </r>
  <r>
    <s v="251-275"/>
    <x v="301"/>
    <x v="12"/>
    <n v="30.6"/>
    <n v="48.2"/>
    <n v="18.100000000000001"/>
    <x v="484"/>
    <n v="38.200000000000003"/>
    <s v="-"/>
    <n v="39838"/>
    <n v="46.1"/>
    <n v="0.08"/>
    <d v="1900-01-01T05:47:00"/>
    <n v="2015"/>
  </r>
  <r>
    <s v="251-275"/>
    <x v="465"/>
    <x v="0"/>
    <n v="29.6"/>
    <n v="32.200000000000003"/>
    <n v="23.4"/>
    <x v="113"/>
    <n v="44.5"/>
    <s v="-"/>
    <m/>
    <m/>
    <m/>
    <m/>
    <n v="2015"/>
  </r>
  <r>
    <s v="251-275"/>
    <x v="302"/>
    <x v="8"/>
    <n v="26.5"/>
    <n v="70.599999999999994"/>
    <n v="29.9"/>
    <x v="504"/>
    <n v="75.599999999999994"/>
    <s v="-"/>
    <n v="23508"/>
    <n v="21.9"/>
    <n v="0.18"/>
    <d v="1900-01-01T08:44:00"/>
    <n v="2015"/>
  </r>
  <r>
    <s v="251-275"/>
    <x v="240"/>
    <x v="23"/>
    <n v="27.1"/>
    <n v="81.5"/>
    <n v="27.7"/>
    <x v="254"/>
    <n v="31.9"/>
    <s v="-"/>
    <n v="18600"/>
    <n v="20.3"/>
    <n v="0.21"/>
    <d v="1900-01-01T09:43:00"/>
    <n v="2015"/>
  </r>
  <r>
    <s v="251-275"/>
    <x v="429"/>
    <x v="28"/>
    <n v="26.3"/>
    <n v="43.5"/>
    <n v="19.2"/>
    <x v="195"/>
    <n v="64.400000000000006"/>
    <s v="-"/>
    <n v="22958"/>
    <n v="40.6"/>
    <n v="0.06"/>
    <d v="1900-01-01T08:44:00"/>
    <n v="2015"/>
  </r>
  <r>
    <s v="251-275"/>
    <x v="394"/>
    <x v="28"/>
    <n v="32.299999999999997"/>
    <n v="40.299999999999997"/>
    <n v="25.6"/>
    <x v="498"/>
    <n v="38.4"/>
    <s v="-"/>
    <n v="19959"/>
    <n v="58.4"/>
    <n v="0.01"/>
    <d v="1900-01-01T16:36:00"/>
    <n v="2015"/>
  </r>
  <r>
    <s v="251-275"/>
    <x v="342"/>
    <x v="0"/>
    <n v="27.7"/>
    <n v="41"/>
    <n v="37.9"/>
    <x v="324"/>
    <n v="99.8"/>
    <s v="-"/>
    <n v="31424"/>
    <n v="21.5"/>
    <n v="0.1"/>
    <m/>
    <n v="2015"/>
  </r>
  <r>
    <s v="251-275"/>
    <x v="443"/>
    <x v="42"/>
    <n v="17.3"/>
    <n v="54.6"/>
    <n v="12.1"/>
    <x v="654"/>
    <n v="36.5"/>
    <s v="-"/>
    <n v="15773"/>
    <n v="16.899999999999999"/>
    <n v="0.02"/>
    <d v="1899-12-31T20:56:00"/>
    <n v="2015"/>
  </r>
  <r>
    <s v="251-275"/>
    <x v="278"/>
    <x v="16"/>
    <n v="22.3"/>
    <n v="66.3"/>
    <n v="21.7"/>
    <x v="525"/>
    <n v="94.8"/>
    <s v="-"/>
    <n v="23321"/>
    <n v="18.600000000000001"/>
    <n v="0.09"/>
    <d v="1900-01-01T08:44:00"/>
    <n v="2015"/>
  </r>
  <r>
    <s v="251-275"/>
    <x v="304"/>
    <x v="28"/>
    <n v="26.8"/>
    <n v="57.3"/>
    <n v="20.3"/>
    <x v="72"/>
    <n v="46"/>
    <s v="-"/>
    <n v="16841"/>
    <n v="43.2"/>
    <n v="0.08"/>
    <d v="1900-01-01T03:49:00"/>
    <n v="2015"/>
  </r>
  <r>
    <s v="251-275"/>
    <x v="420"/>
    <x v="28"/>
    <n v="29.4"/>
    <n v="39.299999999999997"/>
    <n v="20.3"/>
    <x v="249"/>
    <n v="40.799999999999997"/>
    <s v="-"/>
    <n v="67552"/>
    <n v="66"/>
    <n v="0.06"/>
    <d v="1900-01-01T14:38:00"/>
    <n v="2015"/>
  </r>
  <r>
    <s v="251-275"/>
    <x v="243"/>
    <x v="3"/>
    <n v="30.9"/>
    <n v="63.1"/>
    <n v="40.4"/>
    <x v="512"/>
    <n v="41.7"/>
    <s v="-"/>
    <n v="30726"/>
    <n v="24.2"/>
    <n v="0.14000000000000001"/>
    <d v="1899-12-31T21:55:00"/>
    <n v="2015"/>
  </r>
  <r>
    <s v="276-300"/>
    <x v="247"/>
    <x v="11"/>
    <n v="35.700000000000003"/>
    <n v="62.5"/>
    <n v="32.799999999999997"/>
    <x v="655"/>
    <n v="75.8"/>
    <s v="-"/>
    <n v="8605"/>
    <n v="11.6"/>
    <n v="0.15"/>
    <s v="30 : 70"/>
    <n v="2015"/>
  </r>
  <r>
    <s v="276-300"/>
    <x v="248"/>
    <x v="0"/>
    <n v="27.6"/>
    <n v="30.4"/>
    <n v="31.3"/>
    <x v="571"/>
    <n v="38.799999999999997"/>
    <s v="-"/>
    <n v="26769"/>
    <n v="19"/>
    <n v="0.05"/>
    <d v="1900-01-01T04:48:00"/>
    <n v="2015"/>
  </r>
  <r>
    <s v="276-300"/>
    <x v="466"/>
    <x v="33"/>
    <n v="32.6"/>
    <n v="18.2"/>
    <n v="39.5"/>
    <x v="75"/>
    <n v="37.9"/>
    <s v="-"/>
    <n v="3318"/>
    <n v="8.1999999999999993"/>
    <n v="0.01"/>
    <n v="0.84791666666666676"/>
    <n v="2015"/>
  </r>
  <r>
    <s v="276-300"/>
    <x v="467"/>
    <x v="14"/>
    <n v="25.2"/>
    <n v="59.1"/>
    <n v="25.5"/>
    <x v="571"/>
    <n v="73.8"/>
    <s v="-"/>
    <n v="3486"/>
    <n v="23.9"/>
    <n v="0.19"/>
    <s v="31 : 69"/>
    <n v="2015"/>
  </r>
  <r>
    <s v="276-300"/>
    <x v="289"/>
    <x v="10"/>
    <n v="23.7"/>
    <n v="56.6"/>
    <n v="22.5"/>
    <x v="656"/>
    <n v="33.6"/>
    <s v="-"/>
    <n v="36731"/>
    <n v="18.399999999999999"/>
    <n v="0.14000000000000001"/>
    <d v="1900-01-01T03:49:00"/>
    <n v="2015"/>
  </r>
  <r>
    <s v="276-300"/>
    <x v="180"/>
    <x v="15"/>
    <n v="35"/>
    <n v="30.7"/>
    <n v="40.700000000000003"/>
    <x v="657"/>
    <n v="98.2"/>
    <s v="-"/>
    <n v="12646"/>
    <n v="16.600000000000001"/>
    <n v="0.05"/>
    <s v="27 : 73"/>
    <n v="2015"/>
  </r>
  <r>
    <s v="276-300"/>
    <x v="267"/>
    <x v="21"/>
    <n v="33.5"/>
    <n v="54.7"/>
    <n v="29.6"/>
    <x v="530"/>
    <n v="45"/>
    <s v="-"/>
    <n v="17381"/>
    <n v="13.9"/>
    <n v="0.09"/>
    <d v="1899-12-31T22:54:00"/>
    <n v="2015"/>
  </r>
  <r>
    <s v="276-300"/>
    <x v="445"/>
    <x v="33"/>
    <n v="23.7"/>
    <n v="29.2"/>
    <n v="10.5"/>
    <x v="67"/>
    <n v="28.3"/>
    <s v="-"/>
    <n v="16691"/>
    <n v="23.9"/>
    <n v="0.01"/>
    <d v="1899-12-31T22:54:00"/>
    <n v="2015"/>
  </r>
  <r>
    <s v="276-300"/>
    <x v="321"/>
    <x v="1"/>
    <n v="18.399999999999999"/>
    <n v="51.3"/>
    <n v="18.100000000000001"/>
    <x v="265"/>
    <n v="28.8"/>
    <s v="-"/>
    <n v="24121"/>
    <n v="25.9"/>
    <n v="0.13"/>
    <d v="1900-01-01T04:48:00"/>
    <n v="2015"/>
  </r>
  <r>
    <s v="276-300"/>
    <x v="290"/>
    <x v="8"/>
    <n v="29.9"/>
    <n v="69.8"/>
    <n v="36"/>
    <x v="241"/>
    <n v="71.900000000000006"/>
    <s v="-"/>
    <n v="33391"/>
    <n v="35.799999999999997"/>
    <n v="0.17"/>
    <d v="1900-01-01T06:46:00"/>
    <n v="2015"/>
  </r>
  <r>
    <s v="276-300"/>
    <x v="324"/>
    <x v="9"/>
    <n v="37.9"/>
    <n v="23.9"/>
    <n v="37.9"/>
    <x v="372"/>
    <n v="88.4"/>
    <s v="-"/>
    <n v="38191"/>
    <n v="12.8"/>
    <n v="0.06"/>
    <s v="37 : 63"/>
    <n v="2015"/>
  </r>
  <r>
    <s v="276-300"/>
    <x v="270"/>
    <x v="16"/>
    <n v="30"/>
    <n v="47.8"/>
    <n v="31.2"/>
    <x v="165"/>
    <n v="94.7"/>
    <s v="-"/>
    <n v="21849"/>
    <n v="23"/>
    <n v="0.08"/>
    <d v="1900-01-01T05:47:00"/>
    <n v="2015"/>
  </r>
  <r>
    <s v="276-300"/>
    <x v="271"/>
    <x v="18"/>
    <n v="33"/>
    <n v="62.2"/>
    <n v="45.1"/>
    <x v="378"/>
    <n v="55.1"/>
    <s v="-"/>
    <n v="7576"/>
    <n v="22.4"/>
    <n v="0.1"/>
    <d v="1900-01-01T01:51:00"/>
    <n v="2015"/>
  </r>
  <r>
    <s v="276-300"/>
    <x v="293"/>
    <x v="5"/>
    <n v="42.7"/>
    <n v="21.8"/>
    <n v="22.9"/>
    <x v="330"/>
    <n v="56.9"/>
    <s v="-"/>
    <n v="2872"/>
    <n v="3.3"/>
    <n v="7.0000000000000007E-2"/>
    <d v="1900-01-01T03:49:00"/>
    <n v="2015"/>
  </r>
  <r>
    <s v="276-300"/>
    <x v="327"/>
    <x v="13"/>
    <n v="26.7"/>
    <n v="70.8"/>
    <n v="22.2"/>
    <x v="96"/>
    <n v="45.9"/>
    <s v="-"/>
    <n v="15805"/>
    <n v="22.3"/>
    <n v="0.15"/>
    <d v="1900-01-01T07:45:00"/>
    <n v="2015"/>
  </r>
  <r>
    <s v="276-300"/>
    <x v="255"/>
    <x v="28"/>
    <n v="31"/>
    <n v="43.1"/>
    <n v="23.2"/>
    <x v="498"/>
    <n v="34.9"/>
    <s v="-"/>
    <n v="85532"/>
    <n v="22.9"/>
    <n v="7.0000000000000007E-2"/>
    <d v="1900-01-01T08:44:00"/>
    <n v="2015"/>
  </r>
  <r>
    <s v="276-300"/>
    <x v="190"/>
    <x v="0"/>
    <n v="32"/>
    <n v="26"/>
    <n v="22.4"/>
    <x v="263"/>
    <n v="35.6"/>
    <s v="-"/>
    <n v="36108"/>
    <n v="15.7"/>
    <n v="0.06"/>
    <d v="1900-01-01T06:46:00"/>
    <n v="2015"/>
  </r>
  <r>
    <s v="276-300"/>
    <x v="408"/>
    <x v="12"/>
    <n v="28.4"/>
    <n v="49"/>
    <n v="15.3"/>
    <x v="658"/>
    <n v="46.8"/>
    <s v="-"/>
    <n v="36146"/>
    <n v="53.9"/>
    <n v="0.09"/>
    <d v="1900-01-01T01:51:00"/>
    <n v="2015"/>
  </r>
  <r>
    <s v="276-300"/>
    <x v="428"/>
    <x v="2"/>
    <n v="29.2"/>
    <n v="84.4"/>
    <n v="19.7"/>
    <x v="539"/>
    <n v="48.2"/>
    <s v="-"/>
    <n v="10416"/>
    <n v="46.9"/>
    <n v="0.19"/>
    <d v="1900-01-01T10:42:00"/>
    <n v="2015"/>
  </r>
  <r>
    <s v="276-300"/>
    <x v="237"/>
    <x v="0"/>
    <n v="39.700000000000003"/>
    <n v="35.299999999999997"/>
    <n v="28.9"/>
    <x v="659"/>
    <n v="31.1"/>
    <s v="-"/>
    <n v="33119"/>
    <n v="19.899999999999999"/>
    <n v="7.0000000000000007E-2"/>
    <d v="1900-01-01T09:43:00"/>
    <n v="2015"/>
  </r>
  <r>
    <s v="276-300"/>
    <x v="468"/>
    <x v="43"/>
    <n v="17.100000000000001"/>
    <n v="73.3"/>
    <n v="20.3"/>
    <x v="591"/>
    <n v="33.6"/>
    <s v="-"/>
    <n v="8521"/>
    <n v="14.9"/>
    <n v="0.31"/>
    <d v="1900-01-01T10:42:00"/>
    <n v="2015"/>
  </r>
  <r>
    <s v="276-300"/>
    <x v="258"/>
    <x v="28"/>
    <n v="25.3"/>
    <n v="37.4"/>
    <n v="22.9"/>
    <x v="91"/>
    <n v="40.1"/>
    <s v="-"/>
    <n v="58618"/>
    <n v="24.3"/>
    <n v="0.05"/>
    <d v="1900-01-01T12:40:00"/>
    <n v="2015"/>
  </r>
  <r>
    <s v="276-300"/>
    <x v="447"/>
    <x v="0"/>
    <n v="31"/>
    <n v="47.8"/>
    <n v="24.4"/>
    <x v="504"/>
    <n v="35"/>
    <s v="-"/>
    <n v="21789"/>
    <n v="16.399999999999999"/>
    <n v="0.09"/>
    <d v="1899-12-31T22:54:00"/>
    <n v="2015"/>
  </r>
  <r>
    <s v="276-300"/>
    <x v="395"/>
    <x v="8"/>
    <n v="25.7"/>
    <n v="80.8"/>
    <n v="24"/>
    <x v="52"/>
    <n v="83.9"/>
    <s v="-"/>
    <n v="18971"/>
    <n v="26.2"/>
    <n v="0.32"/>
    <d v="1900-01-01T11:41:00"/>
    <n v="2015"/>
  </r>
  <r>
    <s v="276-300"/>
    <x v="241"/>
    <x v="0"/>
    <n v="34.5"/>
    <n v="37.299999999999997"/>
    <n v="27.5"/>
    <x v="324"/>
    <n v="31.8"/>
    <s v="-"/>
    <n v="29336"/>
    <n v="16.3"/>
    <n v="0.01"/>
    <d v="1900-01-01T07:45:00"/>
    <n v="2015"/>
  </r>
  <r>
    <s v="276-300"/>
    <x v="280"/>
    <x v="8"/>
    <n v="25.2"/>
    <n v="80.400000000000006"/>
    <n v="27.8"/>
    <x v="324"/>
    <n v="44.7"/>
    <s v="-"/>
    <n v="16489"/>
    <n v="25.4"/>
    <n v="0.24"/>
    <d v="1900-01-01T02:50:00"/>
    <n v="2015"/>
  </r>
  <r>
    <s v="276-300"/>
    <x v="281"/>
    <x v="23"/>
    <n v="21.6"/>
    <n v="84.2"/>
    <n v="28.5"/>
    <x v="517"/>
    <n v="49.7"/>
    <s v="-"/>
    <n v="17142"/>
    <n v="21.1"/>
    <n v="0.21"/>
    <d v="1900-01-01T07:45:00"/>
    <n v="2015"/>
  </r>
  <r>
    <s v="276-300"/>
    <x v="282"/>
    <x v="0"/>
    <n v="40.1"/>
    <n v="28.9"/>
    <n v="40"/>
    <x v="126"/>
    <n v="42.6"/>
    <s v="-"/>
    <n v="30850"/>
    <n v="18.600000000000001"/>
    <n v="0.1"/>
    <d v="1899-12-31T18:58:00"/>
    <n v="2015"/>
  </r>
  <r>
    <s v="301-350"/>
    <x v="285"/>
    <x v="22"/>
    <n v="28.6"/>
    <n v="48.8"/>
    <n v="19.3"/>
    <x v="335"/>
    <n v="32.200000000000003"/>
    <s v="-"/>
    <n v="28296"/>
    <n v="13"/>
    <n v="0.15"/>
    <d v="1900-01-01T08:44:00"/>
    <n v="2015"/>
  </r>
  <r>
    <s v="301-350"/>
    <x v="263"/>
    <x v="1"/>
    <n v="22.4"/>
    <n v="73.099999999999994"/>
    <n v="23"/>
    <x v="519"/>
    <n v="31.1"/>
    <s v="-"/>
    <n v="9567"/>
    <n v="19.5"/>
    <n v="0.22"/>
    <d v="1900-01-01T07:45:00"/>
    <n v="2015"/>
  </r>
  <r>
    <s v="301-350"/>
    <x v="311"/>
    <x v="8"/>
    <n v="20.3"/>
    <n v="45.5"/>
    <n v="17.8"/>
    <x v="498"/>
    <n v="32.700000000000003"/>
    <s v="-"/>
    <n v="5570"/>
    <n v="25.4"/>
    <n v="0.15"/>
    <d v="1900-01-01T19:33:00"/>
    <n v="2015"/>
  </r>
  <r>
    <s v="301-350"/>
    <x v="312"/>
    <x v="32"/>
    <n v="31.5"/>
    <n v="53.9"/>
    <n v="24.3"/>
    <x v="235"/>
    <n v="29.4"/>
    <s v="-"/>
    <n v="51438"/>
    <n v="13"/>
    <n v="0.15"/>
    <d v="1900-01-01T14:38:00"/>
    <n v="2015"/>
  </r>
  <r>
    <s v="301-350"/>
    <x v="249"/>
    <x v="0"/>
    <n v="40.700000000000003"/>
    <n v="29.1"/>
    <n v="10.4"/>
    <x v="660"/>
    <n v="32.4"/>
    <s v="-"/>
    <n v="7086"/>
    <n v="8.3000000000000007"/>
    <n v="0.02"/>
    <d v="1900-01-01T09:43:00"/>
    <n v="2015"/>
  </r>
  <r>
    <s v="301-350"/>
    <x v="357"/>
    <x v="8"/>
    <n v="20.100000000000001"/>
    <n v="71.8"/>
    <n v="20.6"/>
    <x v="504"/>
    <n v="30.6"/>
    <s v="-"/>
    <n v="32713"/>
    <n v="30.4"/>
    <n v="0.17"/>
    <d v="1900-01-01T12:40:00"/>
    <n v="2015"/>
  </r>
  <r>
    <s v="301-350"/>
    <x v="189"/>
    <x v="0"/>
    <n v="31.8"/>
    <n v="42.2"/>
    <n v="14.3"/>
    <x v="504"/>
    <n v="34.6"/>
    <s v="-"/>
    <n v="20713"/>
    <n v="10.8"/>
    <n v="0.18"/>
    <d v="1900-01-01T00:52:00"/>
    <n v="2015"/>
  </r>
  <r>
    <s v="301-350"/>
    <x v="110"/>
    <x v="4"/>
    <n v="21.2"/>
    <n v="62.3"/>
    <n v="13.2"/>
    <x v="643"/>
    <n v="29.1"/>
    <s v="-"/>
    <n v="10441"/>
    <n v="11"/>
    <n v="0.25"/>
    <d v="1900-01-01T13:39:00"/>
    <n v="2015"/>
  </r>
  <r>
    <s v="301-350"/>
    <x v="469"/>
    <x v="0"/>
    <n v="40.200000000000003"/>
    <n v="59.4"/>
    <n v="17.3"/>
    <x v="556"/>
    <s v="-"/>
    <s v="-"/>
    <m/>
    <m/>
    <m/>
    <m/>
    <n v="2015"/>
  </r>
  <r>
    <s v="301-350"/>
    <x v="364"/>
    <x v="0"/>
    <n v="27"/>
    <n v="41.5"/>
    <n v="16.5"/>
    <x v="505"/>
    <n v="39.200000000000003"/>
    <s v="-"/>
    <n v="21379"/>
    <n v="15.1"/>
    <n v="0.1"/>
    <d v="1900-01-01T02:50:00"/>
    <n v="2015"/>
  </r>
  <r>
    <s v="301-350"/>
    <x v="411"/>
    <x v="17"/>
    <n v="21.6"/>
    <n v="49.8"/>
    <n v="24.4"/>
    <x v="117"/>
    <n v="50.6"/>
    <s v="-"/>
    <n v="4488"/>
    <n v="14.6"/>
    <n v="0.08"/>
    <d v="1900-01-01T04:48:00"/>
    <n v="2015"/>
  </r>
  <r>
    <s v="301-350"/>
    <x v="252"/>
    <x v="8"/>
    <n v="24"/>
    <n v="89.2"/>
    <n v="24.8"/>
    <x v="523"/>
    <n v="36.200000000000003"/>
    <s v="-"/>
    <n v="27930"/>
    <n v="20"/>
    <n v="0.44"/>
    <d v="1900-01-01T07:45:00"/>
    <n v="2015"/>
  </r>
  <r>
    <s v="301-350"/>
    <x v="470"/>
    <x v="29"/>
    <n v="24.6"/>
    <n v="43.8"/>
    <n v="17.2"/>
    <x v="661"/>
    <n v="33.4"/>
    <s v="-"/>
    <n v="7131"/>
    <n v="7.1"/>
    <n v="0.13"/>
    <d v="1900-01-01T04:48:00"/>
    <n v="2015"/>
  </r>
  <r>
    <s v="301-350"/>
    <x v="418"/>
    <x v="0"/>
    <n v="27.8"/>
    <n v="36.700000000000003"/>
    <n v="21.1"/>
    <x v="660"/>
    <n v="32"/>
    <s v="-"/>
    <n v="22578"/>
    <n v="16.8"/>
    <n v="0.09"/>
    <d v="1899-12-31T23:53:00"/>
    <n v="2015"/>
  </r>
  <r>
    <s v="301-350"/>
    <x v="322"/>
    <x v="28"/>
    <n v="27.6"/>
    <n v="42.9"/>
    <n v="26.6"/>
    <x v="519"/>
    <n v="67.8"/>
    <s v="-"/>
    <n v="30025"/>
    <n v="22.2"/>
    <n v="0.12"/>
    <s v="34 : 66"/>
    <n v="2015"/>
  </r>
  <r>
    <s v="301-350"/>
    <x v="427"/>
    <x v="9"/>
    <n v="34.9"/>
    <n v="44.4"/>
    <n v="14.7"/>
    <x v="142"/>
    <n v="42.8"/>
    <s v="-"/>
    <n v="24954"/>
    <n v="12.7"/>
    <n v="0.06"/>
    <m/>
    <n v="2015"/>
  </r>
  <r>
    <s v="301-350"/>
    <x v="455"/>
    <x v="0"/>
    <n v="19.7"/>
    <n v="26.9"/>
    <n v="24.8"/>
    <x v="614"/>
    <n v="29.2"/>
    <s v="-"/>
    <n v="27420"/>
    <n v="31.7"/>
    <n v="0.05"/>
    <d v="1900-01-01T09:43:00"/>
    <n v="2015"/>
  </r>
  <r>
    <s v="301-350"/>
    <x v="323"/>
    <x v="28"/>
    <n v="32.299999999999997"/>
    <n v="37.5"/>
    <n v="28.1"/>
    <x v="662"/>
    <n v="34.200000000000003"/>
    <s v="-"/>
    <n v="120986"/>
    <n v="32.299999999999997"/>
    <n v="7.0000000000000007E-2"/>
    <d v="1900-01-01T11:41:00"/>
    <n v="2015"/>
  </r>
  <r>
    <s v="301-350"/>
    <x v="325"/>
    <x v="35"/>
    <n v="28.7"/>
    <n v="19.399999999999999"/>
    <n v="34.700000000000003"/>
    <x v="586"/>
    <n v="86.2"/>
    <s v="-"/>
    <n v="10977"/>
    <n v="18.7"/>
    <n v="0"/>
    <s v="27 : 73"/>
    <n v="2015"/>
  </r>
  <r>
    <s v="301-350"/>
    <x v="291"/>
    <x v="27"/>
    <n v="43.4"/>
    <n v="20.7"/>
    <n v="38.799999999999997"/>
    <x v="663"/>
    <n v="44.5"/>
    <s v="-"/>
    <n v="27095"/>
    <n v="15.3"/>
    <n v="0.03"/>
    <d v="1900-01-01T00:52:00"/>
    <n v="2015"/>
  </r>
  <r>
    <s v="301-350"/>
    <x v="170"/>
    <x v="9"/>
    <n v="32.5"/>
    <n v="37"/>
    <n v="25.2"/>
    <x v="146"/>
    <n v="58.9"/>
    <s v="-"/>
    <n v="51351"/>
    <n v="16.600000000000001"/>
    <n v="0.08"/>
    <d v="1900-01-01T03:49:00"/>
    <n v="2015"/>
  </r>
  <r>
    <s v="301-350"/>
    <x v="232"/>
    <x v="0"/>
    <n v="40.700000000000003"/>
    <n v="29.7"/>
    <n v="20.7"/>
    <x v="287"/>
    <s v="-"/>
    <s v="-"/>
    <n v="11381"/>
    <n v="8.4"/>
    <n v="0.08"/>
    <d v="1900-01-01T08:44:00"/>
    <n v="2015"/>
  </r>
  <r>
    <s v="301-350"/>
    <x v="273"/>
    <x v="1"/>
    <n v="29.2"/>
    <n v="76.099999999999994"/>
    <n v="25.1"/>
    <x v="333"/>
    <n v="36.700000000000003"/>
    <s v="-"/>
    <n v="12830"/>
    <n v="18.8"/>
    <n v="0.3"/>
    <d v="1899-12-31T22:54:00"/>
    <n v="2015"/>
  </r>
  <r>
    <s v="301-350"/>
    <x v="329"/>
    <x v="23"/>
    <n v="21.1"/>
    <n v="88.2"/>
    <n v="23.4"/>
    <x v="517"/>
    <n v="49.5"/>
    <s v="-"/>
    <n v="12187"/>
    <n v="16.5"/>
    <n v="0.2"/>
    <d v="1900-01-01T03:49:00"/>
    <n v="2015"/>
  </r>
  <r>
    <s v="301-350"/>
    <x v="446"/>
    <x v="12"/>
    <n v="25.6"/>
    <n v="52.1"/>
    <n v="18.399999999999999"/>
    <x v="154"/>
    <n v="28.8"/>
    <s v="-"/>
    <n v="43280"/>
    <n v="43.4"/>
    <n v="0.11"/>
    <d v="1900-01-01T12:40:00"/>
    <n v="2015"/>
  </r>
  <r>
    <s v="301-350"/>
    <x v="415"/>
    <x v="0"/>
    <n v="37.6"/>
    <n v="38.799999999999997"/>
    <n v="27.1"/>
    <x v="664"/>
    <n v="31.1"/>
    <s v="-"/>
    <n v="25742"/>
    <n v="13"/>
    <n v="0.11"/>
    <d v="1900-01-01T03:49:00"/>
    <n v="2015"/>
  </r>
  <r>
    <s v="301-350"/>
    <x v="296"/>
    <x v="30"/>
    <n v="19"/>
    <n v="47"/>
    <n v="16.8"/>
    <x v="572"/>
    <n v="36"/>
    <s v="-"/>
    <n v="14650"/>
    <n v="26.9"/>
    <n v="0.05"/>
    <d v="1900-01-01T15:37:00"/>
    <n v="2015"/>
  </r>
  <r>
    <s v="301-350"/>
    <x v="438"/>
    <x v="12"/>
    <n v="21.9"/>
    <n v="49.2"/>
    <n v="13.7"/>
    <x v="487"/>
    <n v="44.2"/>
    <s v="-"/>
    <n v="36051"/>
    <n v="46.6"/>
    <n v="0.11"/>
    <d v="1900-01-01T01:51:00"/>
    <n v="2015"/>
  </r>
  <r>
    <s v="301-350"/>
    <x v="236"/>
    <x v="1"/>
    <n v="31.6"/>
    <n v="86.7"/>
    <n v="29"/>
    <x v="494"/>
    <n v="29.1"/>
    <s v="-"/>
    <n v="12695"/>
    <n v="19.8"/>
    <n v="0.39"/>
    <d v="1900-01-01T07:45:00"/>
    <n v="2015"/>
  </r>
  <r>
    <s v="301-350"/>
    <x v="333"/>
    <x v="0"/>
    <n v="39.299999999999997"/>
    <n v="33.1"/>
    <n v="25.8"/>
    <x v="326"/>
    <n v="43.2"/>
    <s v="-"/>
    <n v="40325"/>
    <n v="43.7"/>
    <n v="0.09"/>
    <d v="1900-01-01T02:50:00"/>
    <n v="2015"/>
  </r>
  <r>
    <s v="301-350"/>
    <x v="439"/>
    <x v="14"/>
    <n v="27.6"/>
    <n v="47.2"/>
    <n v="24"/>
    <x v="523"/>
    <s v="-"/>
    <s v="-"/>
    <n v="9703"/>
    <n v="15.2"/>
    <n v="0.05"/>
    <d v="1900-01-01T14:38:00"/>
    <n v="2015"/>
  </r>
  <r>
    <s v="301-350"/>
    <x v="299"/>
    <x v="0"/>
    <n v="30.6"/>
    <n v="32.200000000000003"/>
    <n v="20.100000000000001"/>
    <x v="638"/>
    <n v="36.200000000000003"/>
    <s v="-"/>
    <m/>
    <m/>
    <m/>
    <m/>
    <n v="2015"/>
  </r>
  <r>
    <s v="301-350"/>
    <x v="336"/>
    <x v="3"/>
    <n v="31.6"/>
    <n v="43.4"/>
    <n v="29.4"/>
    <x v="537"/>
    <n v="43.5"/>
    <s v="-"/>
    <n v="28576"/>
    <n v="27.8"/>
    <n v="0.11"/>
    <d v="1900-01-01T07:45:00"/>
    <n v="2015"/>
  </r>
  <r>
    <s v="301-350"/>
    <x v="471"/>
    <x v="44"/>
    <n v="16.3"/>
    <n v="45.1"/>
    <n v="6.5"/>
    <x v="219"/>
    <n v="28.6"/>
    <s v="-"/>
    <n v="56060"/>
    <n v="38.700000000000003"/>
    <n v="0.01"/>
    <d v="1899-12-31T22:54:00"/>
    <n v="2015"/>
  </r>
  <r>
    <s v="301-350"/>
    <x v="419"/>
    <x v="0"/>
    <n v="29.1"/>
    <n v="20.7"/>
    <n v="13.7"/>
    <x v="578"/>
    <n v="34.4"/>
    <s v="-"/>
    <n v="12470"/>
    <n v="15.2"/>
    <n v="0.03"/>
    <d v="1900-01-01T06:46:00"/>
    <n v="2015"/>
  </r>
  <r>
    <s v="301-350"/>
    <x v="472"/>
    <x v="0"/>
    <n v="36.4"/>
    <n v="34.799999999999997"/>
    <n v="16.5"/>
    <x v="347"/>
    <n v="34.5"/>
    <s v="-"/>
    <n v="2857"/>
    <n v="2.6"/>
    <n v="0.08"/>
    <d v="1900-01-01T19:33:00"/>
    <n v="2015"/>
  </r>
  <r>
    <s v="301-350"/>
    <x v="339"/>
    <x v="0"/>
    <n v="32.6"/>
    <n v="30"/>
    <n v="15.7"/>
    <x v="504"/>
    <n v="34.5"/>
    <s v="-"/>
    <m/>
    <m/>
    <m/>
    <m/>
    <n v="2015"/>
  </r>
  <r>
    <s v="301-350"/>
    <x v="261"/>
    <x v="28"/>
    <n v="20.7"/>
    <n v="40.4"/>
    <n v="18.2"/>
    <x v="665"/>
    <n v="32.9"/>
    <s v="-"/>
    <n v="62577"/>
    <n v="18.3"/>
    <n v="0.04"/>
    <d v="1900-01-01T08:44:00"/>
    <n v="2015"/>
  </r>
  <r>
    <s v="301-350"/>
    <x v="340"/>
    <x v="28"/>
    <n v="22.4"/>
    <n v="36.700000000000003"/>
    <n v="18.8"/>
    <x v="567"/>
    <n v="37.700000000000003"/>
    <s v="-"/>
    <n v="47247"/>
    <n v="18"/>
    <n v="0.04"/>
    <d v="1900-01-01T04:48:00"/>
    <n v="2015"/>
  </r>
  <r>
    <s v="301-350"/>
    <x v="276"/>
    <x v="20"/>
    <n v="19.5"/>
    <n v="67.099999999999994"/>
    <n v="20.5"/>
    <x v="666"/>
    <n v="72.599999999999994"/>
    <s v="-"/>
    <n v="22210"/>
    <n v="12.7"/>
    <n v="0.16"/>
    <d v="1900-01-01T04:48:00"/>
    <n v="2015"/>
  </r>
  <r>
    <s v="301-350"/>
    <x v="343"/>
    <x v="1"/>
    <n v="21.5"/>
    <n v="66.900000000000006"/>
    <n v="25.1"/>
    <x v="613"/>
    <n v="30.7"/>
    <s v="-"/>
    <n v="7828"/>
    <n v="15.9"/>
    <n v="0.22"/>
    <d v="1900-01-01T13:39:00"/>
    <n v="2015"/>
  </r>
  <r>
    <s v="301-350"/>
    <x v="473"/>
    <x v="12"/>
    <n v="30.6"/>
    <n v="59.3"/>
    <n v="17.3"/>
    <x v="96"/>
    <n v="48.2"/>
    <s v="-"/>
    <n v="24099"/>
    <n v="45.4"/>
    <n v="0.2"/>
    <s v="31 : 69"/>
    <n v="2015"/>
  </r>
  <r>
    <s v="301-350"/>
    <x v="345"/>
    <x v="14"/>
    <n v="22.9"/>
    <n v="45.6"/>
    <n v="22.2"/>
    <x v="585"/>
    <n v="42.5"/>
    <s v="-"/>
    <n v="10045"/>
    <n v="9.5"/>
    <n v="0.04"/>
    <d v="1900-01-01T18:34:00"/>
    <n v="2015"/>
  </r>
  <r>
    <s v="301-350"/>
    <x v="279"/>
    <x v="5"/>
    <n v="33.4"/>
    <n v="36.1"/>
    <n v="21.6"/>
    <x v="330"/>
    <n v="36.9"/>
    <s v="-"/>
    <n v="15930"/>
    <n v="12.6"/>
    <n v="0.16"/>
    <s v="38 : 62"/>
    <n v="2015"/>
  </r>
  <r>
    <s v="301-350"/>
    <x v="347"/>
    <x v="22"/>
    <n v="17.899999999999999"/>
    <n v="43.7"/>
    <n v="12"/>
    <x v="499"/>
    <n v="30.8"/>
    <s v="-"/>
    <n v="58413"/>
    <n v="15.4"/>
    <n v="0.09"/>
    <d v="1900-01-01T12:40:00"/>
    <n v="2015"/>
  </r>
  <r>
    <s v="301-350"/>
    <x v="349"/>
    <x v="34"/>
    <n v="20.8"/>
    <n v="41.6"/>
    <n v="13.6"/>
    <x v="292"/>
    <n v="28.5"/>
    <s v="-"/>
    <n v="49292"/>
    <n v="14.1"/>
    <n v="7.0000000000000007E-2"/>
    <d v="1900-01-01T19:33:00"/>
    <n v="2015"/>
  </r>
  <r>
    <s v="301-350"/>
    <x v="283"/>
    <x v="0"/>
    <n v="32"/>
    <n v="30.7"/>
    <n v="15.2"/>
    <x v="505"/>
    <s v="-"/>
    <s v="-"/>
    <n v="23065"/>
    <n v="10.7"/>
    <n v="7.0000000000000007E-2"/>
    <d v="1900-01-01T09:43:00"/>
    <n v="2015"/>
  </r>
  <r>
    <s v="301-350"/>
    <x v="197"/>
    <x v="9"/>
    <n v="36"/>
    <n v="21.5"/>
    <n v="33.1"/>
    <x v="371"/>
    <n v="88.6"/>
    <s v="-"/>
    <n v="47508"/>
    <n v="15.9"/>
    <n v="0.05"/>
    <d v="1899-12-31T17:59:00"/>
    <n v="2015"/>
  </r>
  <r>
    <s v="351-400"/>
    <x v="306"/>
    <x v="20"/>
    <n v="23.8"/>
    <n v="65.8"/>
    <n v="28.5"/>
    <x v="323"/>
    <n v="43.9"/>
    <s v="-"/>
    <n v="17422"/>
    <n v="15.9"/>
    <n v="0.15"/>
    <d v="1900-01-01T00:52:00"/>
    <n v="2015"/>
  </r>
  <r>
    <s v="351-400"/>
    <x v="284"/>
    <x v="1"/>
    <n v="20.7"/>
    <n v="66.5"/>
    <n v="20.6"/>
    <x v="162"/>
    <n v="33"/>
    <s v="-"/>
    <n v="9252"/>
    <n v="19.2"/>
    <n v="0.18"/>
    <d v="1900-01-01T00:52:00"/>
    <n v="2015"/>
  </r>
  <r>
    <s v="351-400"/>
    <x v="353"/>
    <x v="1"/>
    <n v="19.399999999999999"/>
    <n v="79.7"/>
    <n v="21.6"/>
    <x v="446"/>
    <n v="35.700000000000003"/>
    <s v="-"/>
    <m/>
    <m/>
    <m/>
    <m/>
    <n v="2015"/>
  </r>
  <r>
    <s v="351-400"/>
    <x v="417"/>
    <x v="12"/>
    <n v="21.3"/>
    <n v="53.9"/>
    <n v="12.9"/>
    <x v="642"/>
    <n v="34.799999999999997"/>
    <s v="-"/>
    <n v="12520"/>
    <n v="35.5"/>
    <n v="0.08"/>
    <d v="1899-12-31T22:54:00"/>
    <n v="2015"/>
  </r>
  <r>
    <s v="351-400"/>
    <x v="172"/>
    <x v="12"/>
    <n v="27.5"/>
    <n v="48.6"/>
    <n v="19.100000000000001"/>
    <x v="152"/>
    <n v="37.4"/>
    <s v="-"/>
    <n v="21428"/>
    <n v="67.8"/>
    <n v="0.08"/>
    <d v="1900-01-01T09:43:00"/>
    <n v="2015"/>
  </r>
  <r>
    <s v="351-400"/>
    <x v="421"/>
    <x v="10"/>
    <n v="19.100000000000001"/>
    <n v="52.1"/>
    <n v="17.2"/>
    <x v="527"/>
    <n v="33.6"/>
    <s v="-"/>
    <n v="35308"/>
    <n v="16.100000000000001"/>
    <n v="0.11"/>
    <d v="1900-01-01T02:50:00"/>
    <n v="2015"/>
  </r>
  <r>
    <s v="351-400"/>
    <x v="356"/>
    <x v="8"/>
    <n v="20.100000000000001"/>
    <n v="91.3"/>
    <n v="17.100000000000001"/>
    <x v="405"/>
    <n v="36.1"/>
    <s v="-"/>
    <n v="30333"/>
    <n v="17.100000000000001"/>
    <n v="0.38"/>
    <d v="1900-01-01T05:47:00"/>
    <n v="2015"/>
  </r>
  <r>
    <s v="351-400"/>
    <x v="474"/>
    <x v="6"/>
    <n v="23.5"/>
    <n v="36"/>
    <n v="18"/>
    <x v="254"/>
    <n v="61.3"/>
    <s v="-"/>
    <n v="17625"/>
    <n v="14.4"/>
    <n v="0.06"/>
    <d v="1900-01-03T04:00:00"/>
    <n v="2015"/>
  </r>
  <r>
    <s v="351-400"/>
    <x v="313"/>
    <x v="0"/>
    <n v="26.3"/>
    <n v="35.799999999999997"/>
    <n v="20.3"/>
    <x v="287"/>
    <n v="28.7"/>
    <s v="-"/>
    <n v="26622"/>
    <n v="17"/>
    <n v="7.0000000000000007E-2"/>
    <d v="1900-01-01T06:46:00"/>
    <n v="2015"/>
  </r>
  <r>
    <s v="351-400"/>
    <x v="451"/>
    <x v="6"/>
    <n v="31.5"/>
    <n v="48.4"/>
    <n v="32.299999999999997"/>
    <x v="128"/>
    <n v="88.7"/>
    <s v="-"/>
    <n v="16729"/>
    <n v="10.4"/>
    <n v="0.19"/>
    <m/>
    <n v="2015"/>
  </r>
  <r>
    <s v="351-400"/>
    <x v="286"/>
    <x v="5"/>
    <n v="38.4"/>
    <n v="25.2"/>
    <n v="27.5"/>
    <x v="667"/>
    <n v="43.4"/>
    <s v="-"/>
    <n v="18162"/>
    <n v="8.1999999999999993"/>
    <n v="0.09"/>
    <s v="29 : 71"/>
    <n v="2015"/>
  </r>
  <r>
    <s v="351-400"/>
    <x v="314"/>
    <x v="33"/>
    <n v="34.200000000000003"/>
    <n v="19.5"/>
    <n v="24.6"/>
    <x v="329"/>
    <n v="49.7"/>
    <s v="-"/>
    <n v="8327"/>
    <n v="14.9"/>
    <n v="0.01"/>
    <n v="0.72499999999999998"/>
    <n v="2015"/>
  </r>
  <r>
    <s v="351-400"/>
    <x v="432"/>
    <x v="33"/>
    <n v="25.2"/>
    <n v="16.600000000000001"/>
    <n v="14.3"/>
    <x v="527"/>
    <n v="69"/>
    <s v="-"/>
    <n v="8061"/>
    <n v="18.7"/>
    <n v="0.01"/>
    <n v="0.76597222222222217"/>
    <n v="2015"/>
  </r>
  <r>
    <s v="351-400"/>
    <x v="475"/>
    <x v="35"/>
    <n v="20.7"/>
    <n v="20"/>
    <n v="27.3"/>
    <x v="135"/>
    <n v="84.1"/>
    <s v="-"/>
    <n v="10964"/>
    <n v="26.5"/>
    <n v="0.01"/>
    <s v="39 : 61"/>
    <n v="2015"/>
  </r>
  <r>
    <s v="351-400"/>
    <x v="433"/>
    <x v="37"/>
    <n v="16.7"/>
    <n v="22.5"/>
    <n v="10"/>
    <x v="578"/>
    <n v="56.5"/>
    <s v="-"/>
    <n v="17791"/>
    <n v="23.7"/>
    <n v="0.01"/>
    <d v="1899-12-31T18:58:00"/>
    <n v="2015"/>
  </r>
  <r>
    <s v="351-400"/>
    <x v="266"/>
    <x v="5"/>
    <n v="36.5"/>
    <n v="26.1"/>
    <n v="28.5"/>
    <x v="668"/>
    <n v="68.7"/>
    <s v="-"/>
    <n v="18925"/>
    <n v="6.7"/>
    <n v="0.08"/>
    <s v="28 : 72"/>
    <n v="2015"/>
  </r>
  <r>
    <s v="351-400"/>
    <x v="318"/>
    <x v="0"/>
    <n v="25.4"/>
    <n v="34.5"/>
    <n v="16.600000000000001"/>
    <x v="197"/>
    <n v="39.200000000000003"/>
    <s v="-"/>
    <n v="6300"/>
    <n v="11.3"/>
    <n v="0.15"/>
    <d v="1899-12-31T20:56:00"/>
    <n v="2015"/>
  </r>
  <r>
    <s v="351-400"/>
    <x v="319"/>
    <x v="11"/>
    <n v="20.2"/>
    <n v="50.9"/>
    <n v="27.6"/>
    <x v="347"/>
    <s v="-"/>
    <s v="-"/>
    <n v="17866"/>
    <n v="7.7"/>
    <n v="0.1"/>
    <d v="1900-01-01T04:48:00"/>
    <n v="2015"/>
  </r>
  <r>
    <s v="351-400"/>
    <x v="424"/>
    <x v="8"/>
    <n v="21.2"/>
    <n v="85.3"/>
    <n v="17.8"/>
    <x v="306"/>
    <n v="40.5"/>
    <s v="-"/>
    <n v="16606"/>
    <n v="32.799999999999997"/>
    <n v="0.43"/>
    <d v="1900-01-01T11:41:00"/>
    <n v="2015"/>
  </r>
  <r>
    <s v="351-400"/>
    <x v="425"/>
    <x v="15"/>
    <n v="31.8"/>
    <n v="26.7"/>
    <n v="40.1"/>
    <x v="669"/>
    <n v="100"/>
    <s v="-"/>
    <n v="21234"/>
    <n v="14.4"/>
    <n v="0.11"/>
    <s v="36 : 64"/>
    <n v="2015"/>
  </r>
  <r>
    <s v="351-400"/>
    <x v="162"/>
    <x v="15"/>
    <n v="26.4"/>
    <n v="24.2"/>
    <n v="32.9"/>
    <x v="503"/>
    <n v="47"/>
    <s v="-"/>
    <n v="9336"/>
    <n v="19.600000000000001"/>
    <n v="0.04"/>
    <s v="37 : 63"/>
    <n v="2015"/>
  </r>
  <r>
    <s v="351-400"/>
    <x v="320"/>
    <x v="15"/>
    <n v="27.7"/>
    <n v="26.7"/>
    <n v="42.6"/>
    <x v="607"/>
    <n v="82"/>
    <s v="-"/>
    <n v="7446"/>
    <n v="17.399999999999999"/>
    <n v="0.11"/>
    <s v="34 : 66"/>
    <n v="2015"/>
  </r>
  <r>
    <s v="351-400"/>
    <x v="476"/>
    <x v="13"/>
    <n v="24.7"/>
    <n v="82.6"/>
    <n v="18.899999999999999"/>
    <x v="329"/>
    <n v="28.4"/>
    <s v="-"/>
    <n v="2473"/>
    <n v="15.6"/>
    <n v="0.63"/>
    <d v="1900-01-01T07:45:00"/>
    <n v="2015"/>
  </r>
  <r>
    <s v="351-400"/>
    <x v="269"/>
    <x v="12"/>
    <n v="31.5"/>
    <n v="53.6"/>
    <n v="22.5"/>
    <x v="158"/>
    <n v="47.4"/>
    <s v="-"/>
    <n v="38675"/>
    <n v="46.3"/>
    <n v="0.13"/>
    <d v="1900-01-01T00:52:00"/>
    <n v="2015"/>
  </r>
  <r>
    <s v="351-400"/>
    <x v="387"/>
    <x v="8"/>
    <n v="20.2"/>
    <n v="86.9"/>
    <n v="16.3"/>
    <x v="523"/>
    <n v="38.799999999999997"/>
    <s v="-"/>
    <n v="20314"/>
    <n v="36.5"/>
    <n v="0.33"/>
    <d v="1899-12-31T20:56:00"/>
    <n v="2015"/>
  </r>
  <r>
    <s v="351-400"/>
    <x v="294"/>
    <x v="21"/>
    <n v="20.7"/>
    <n v="60"/>
    <n v="16.899999999999999"/>
    <x v="524"/>
    <n v="38.799999999999997"/>
    <s v="-"/>
    <n v="10398"/>
    <n v="12.2"/>
    <n v="0.1"/>
    <d v="1900-01-01T12:40:00"/>
    <n v="2015"/>
  </r>
  <r>
    <s v="351-400"/>
    <x v="234"/>
    <x v="11"/>
    <n v="21.2"/>
    <n v="50.3"/>
    <n v="25.7"/>
    <x v="52"/>
    <n v="31.3"/>
    <s v="-"/>
    <n v="16667"/>
    <n v="11.9"/>
    <n v="7.0000000000000007E-2"/>
    <d v="1900-01-01T12:40:00"/>
    <n v="2015"/>
  </r>
  <r>
    <s v="351-400"/>
    <x v="389"/>
    <x v="28"/>
    <n v="29.1"/>
    <n v="38.1"/>
    <n v="18.100000000000001"/>
    <x v="152"/>
    <n v="35.200000000000003"/>
    <s v="-"/>
    <n v="51560"/>
    <n v="65.099999999999994"/>
    <n v="0.02"/>
    <d v="1900-01-01T17:35:00"/>
    <n v="2015"/>
  </r>
  <r>
    <s v="351-400"/>
    <x v="330"/>
    <x v="14"/>
    <n v="24.3"/>
    <n v="44.1"/>
    <n v="21.6"/>
    <x v="517"/>
    <n v="32.799999999999997"/>
    <s v="-"/>
    <n v="10798"/>
    <n v="17.3"/>
    <n v="0.06"/>
    <d v="1900-01-01T16:36:00"/>
    <n v="2015"/>
  </r>
  <r>
    <s v="351-400"/>
    <x v="331"/>
    <x v="28"/>
    <n v="19.5"/>
    <n v="42.1"/>
    <n v="15.2"/>
    <x v="498"/>
    <n v="40.4"/>
    <s v="-"/>
    <n v="18882"/>
    <n v="30.2"/>
    <n v="7.0000000000000007E-2"/>
    <d v="1900-01-01T08:44:00"/>
    <n v="2015"/>
  </r>
  <r>
    <s v="351-400"/>
    <x v="456"/>
    <x v="28"/>
    <n v="18.100000000000001"/>
    <n v="37.4"/>
    <n v="17.3"/>
    <x v="289"/>
    <n v="35.4"/>
    <s v="-"/>
    <n v="54290"/>
    <n v="17.2"/>
    <n v="7.0000000000000007E-2"/>
    <d v="1900-01-01T11:41:00"/>
    <n v="2015"/>
  </r>
  <r>
    <s v="351-400"/>
    <x v="274"/>
    <x v="25"/>
    <n v="23.7"/>
    <n v="64.8"/>
    <n v="17.3"/>
    <x v="324"/>
    <n v="30.2"/>
    <s v="-"/>
    <n v="20584"/>
    <n v="26.8"/>
    <n v="0.12"/>
    <d v="1900-01-01T17:35:00"/>
    <n v="2015"/>
  </r>
  <r>
    <s v="351-400"/>
    <x v="332"/>
    <x v="1"/>
    <n v="16.2"/>
    <n v="74.900000000000006"/>
    <n v="10.9"/>
    <x v="78"/>
    <n v="29.6"/>
    <s v="-"/>
    <n v="19665"/>
    <n v="19.399999999999999"/>
    <n v="0.27"/>
    <d v="1900-01-01T06:46:00"/>
    <n v="2015"/>
  </r>
  <r>
    <s v="351-400"/>
    <x v="477"/>
    <x v="36"/>
    <n v="30.1"/>
    <n v="46.8"/>
    <n v="22.8"/>
    <x v="508"/>
    <n v="33.9"/>
    <s v="-"/>
    <n v="47849"/>
    <n v="17.5"/>
    <n v="0.09"/>
    <d v="1900-01-01T03:49:00"/>
    <n v="2015"/>
  </r>
  <r>
    <s v="351-400"/>
    <x v="335"/>
    <x v="19"/>
    <n v="25.9"/>
    <n v="69.099999999999994"/>
    <n v="18.399999999999999"/>
    <x v="492"/>
    <n v="70.400000000000006"/>
    <s v="-"/>
    <n v="20951"/>
    <n v="25.9"/>
    <n v="0.23"/>
    <d v="1900-01-01T06:46:00"/>
    <n v="2015"/>
  </r>
  <r>
    <s v="351-400"/>
    <x v="441"/>
    <x v="36"/>
    <n v="20.2"/>
    <n v="49.7"/>
    <n v="16.2"/>
    <x v="588"/>
    <n v="44.5"/>
    <s v="-"/>
    <n v="19090"/>
    <n v="18.8"/>
    <n v="0.09"/>
    <d v="1900-01-01T04:48:00"/>
    <n v="2015"/>
  </r>
  <r>
    <s v="351-400"/>
    <x v="260"/>
    <x v="0"/>
    <n v="31.7"/>
    <n v="29.6"/>
    <n v="22"/>
    <x v="659"/>
    <n v="31.2"/>
    <s v="-"/>
    <n v="29885"/>
    <n v="14.1"/>
    <n v="0.05"/>
    <d v="1900-01-01T05:47:00"/>
    <n v="2015"/>
  </r>
  <r>
    <s v="351-400"/>
    <x v="457"/>
    <x v="22"/>
    <n v="29.5"/>
    <n v="46.2"/>
    <n v="22.3"/>
    <x v="169"/>
    <n v="90.2"/>
    <s v="-"/>
    <n v="11259"/>
    <n v="10.6"/>
    <n v="0.16"/>
    <d v="1900-01-01T04:48:00"/>
    <n v="2015"/>
  </r>
  <r>
    <s v="351-400"/>
    <x v="430"/>
    <x v="1"/>
    <n v="16.100000000000001"/>
    <n v="73.3"/>
    <n v="10.6"/>
    <x v="97"/>
    <n v="29.2"/>
    <s v="-"/>
    <n v="20161"/>
    <n v="19.100000000000001"/>
    <n v="0.23"/>
    <d v="1899-12-31T21:55:00"/>
    <n v="2015"/>
  </r>
  <r>
    <s v="351-400"/>
    <x v="478"/>
    <x v="28"/>
    <n v="19.3"/>
    <n v="48"/>
    <n v="11.8"/>
    <x v="238"/>
    <n v="37.700000000000003"/>
    <s v="-"/>
    <n v="36353"/>
    <n v="61.2"/>
    <n v="0.05"/>
    <d v="1900-01-01T11:41:00"/>
    <n v="2015"/>
  </r>
  <r>
    <s v="351-400"/>
    <x v="479"/>
    <x v="6"/>
    <n v="21"/>
    <n v="34.299999999999997"/>
    <n v="20.2"/>
    <x v="660"/>
    <n v="29.1"/>
    <s v="-"/>
    <n v="10243"/>
    <n v="19"/>
    <n v="0.03"/>
    <s v="36 : 64"/>
    <n v="2015"/>
  </r>
  <r>
    <s v="351-400"/>
    <x v="398"/>
    <x v="14"/>
    <n v="24.3"/>
    <n v="46.3"/>
    <n v="21.8"/>
    <x v="501"/>
    <n v="32.1"/>
    <s v="-"/>
    <n v="12326"/>
    <n v="14.6"/>
    <n v="0.05"/>
    <d v="1900-01-01T13:39:00"/>
    <n v="2015"/>
  </r>
  <r>
    <s v="351-400"/>
    <x v="431"/>
    <x v="0"/>
    <n v="26.8"/>
    <n v="21"/>
    <n v="19.399999999999999"/>
    <x v="504"/>
    <s v="-"/>
    <s v="-"/>
    <m/>
    <m/>
    <m/>
    <m/>
    <n v="2015"/>
  </r>
  <r>
    <s v="351-400"/>
    <x v="348"/>
    <x v="23"/>
    <n v="18.600000000000001"/>
    <n v="80.3"/>
    <n v="17"/>
    <x v="310"/>
    <n v="50"/>
    <s v="-"/>
    <n v="10159"/>
    <n v="17"/>
    <n v="0.25"/>
    <d v="1900-01-01T09:43:00"/>
    <n v="2015"/>
  </r>
  <r>
    <s v="351-400"/>
    <x v="351"/>
    <x v="19"/>
    <n v="31.2"/>
    <n v="54.5"/>
    <n v="17.899999999999999"/>
    <x v="518"/>
    <n v="44.8"/>
    <s v="-"/>
    <n v="9020"/>
    <n v="17.100000000000001"/>
    <n v="0.16"/>
    <d v="1900-01-01T07:45:00"/>
    <n v="2015"/>
  </r>
  <r>
    <s v="351-400"/>
    <x v="401"/>
    <x v="5"/>
    <n v="25.5"/>
    <n v="43.1"/>
    <n v="16.3"/>
    <x v="370"/>
    <n v="32.6"/>
    <s v="-"/>
    <n v="52316"/>
    <n v="16.899999999999999"/>
    <n v="0.08"/>
    <s v="35 : 65"/>
    <n v="2015"/>
  </r>
  <r>
    <s v="351-400"/>
    <x v="352"/>
    <x v="0"/>
    <n v="28.5"/>
    <n v="36"/>
    <n v="27.5"/>
    <x v="326"/>
    <n v="54.5"/>
    <s v="-"/>
    <n v="24550"/>
    <n v="18.3"/>
    <n v="7.0000000000000007E-2"/>
    <d v="1900-01-01T02:50:00"/>
    <n v="2015"/>
  </r>
  <r>
    <s v="351-400"/>
    <x v="480"/>
    <x v="8"/>
    <n v="17.8"/>
    <n v="50.1"/>
    <n v="22.4"/>
    <x v="585"/>
    <n v="30.4"/>
    <s v="-"/>
    <n v="30704"/>
    <n v="32.200000000000003"/>
    <n v="0.09"/>
    <d v="1900-01-01T08:44:00"/>
    <n v="2015"/>
  </r>
  <r>
    <s v="351-400"/>
    <x v="402"/>
    <x v="9"/>
    <n v="34.1"/>
    <n v="33.1"/>
    <n v="17.399999999999999"/>
    <x v="318"/>
    <n v="85.9"/>
    <s v="-"/>
    <n v="46227"/>
    <n v="14.4"/>
    <n v="7.0000000000000007E-2"/>
    <m/>
    <n v="2015"/>
  </r>
  <r>
    <s v="351-400"/>
    <x v="449"/>
    <x v="9"/>
    <n v="16.2"/>
    <n v="21.4"/>
    <n v="8"/>
    <x v="670"/>
    <n v="57.8"/>
    <s v="-"/>
    <n v="50260"/>
    <n v="14.9"/>
    <n v="0.02"/>
    <s v="31 : 69"/>
    <n v="2015"/>
  </r>
  <r>
    <n v="1"/>
    <x v="1"/>
    <x v="0"/>
    <n v="95.6"/>
    <n v="64"/>
    <n v="97.6"/>
    <x v="125"/>
    <n v="97.8"/>
    <n v="95.2"/>
    <n v="2243"/>
    <n v="6.9"/>
    <n v="0.27"/>
    <s v="33 : 67"/>
    <n v="2016"/>
  </r>
  <r>
    <n v="2"/>
    <x v="6"/>
    <x v="1"/>
    <n v="86.5"/>
    <n v="94.4"/>
    <n v="98.9"/>
    <x v="0"/>
    <n v="73.099999999999994"/>
    <n v="94.2"/>
    <n v="19919"/>
    <n v="11.6"/>
    <n v="0.34"/>
    <d v="1899-12-31T22:54:00"/>
    <n v="2016"/>
  </r>
  <r>
    <n v="3"/>
    <x v="3"/>
    <x v="0"/>
    <n v="92.5"/>
    <n v="76.3"/>
    <n v="96.2"/>
    <x v="1"/>
    <n v="63.3"/>
    <n v="93.9"/>
    <n v="15596"/>
    <n v="7.8"/>
    <n v="0.22"/>
    <d v="1899-12-31T18:58:00"/>
    <n v="2016"/>
  </r>
  <r>
    <n v="4"/>
    <x v="5"/>
    <x v="1"/>
    <n v="88.2"/>
    <n v="91.5"/>
    <n v="96.7"/>
    <x v="426"/>
    <n v="55"/>
    <n v="92.8"/>
    <n v="18812"/>
    <n v="11.8"/>
    <n v="0.34"/>
    <d v="1899-12-31T22:54:00"/>
    <n v="2016"/>
  </r>
  <r>
    <n v="5"/>
    <x v="2"/>
    <x v="0"/>
    <n v="89.4"/>
    <n v="84"/>
    <n v="88.6"/>
    <x v="418"/>
    <n v="95.4"/>
    <n v="92"/>
    <n v="11074"/>
    <n v="9"/>
    <n v="0.33"/>
    <s v="37 : 63"/>
    <n v="2016"/>
  </r>
  <r>
    <n v="6"/>
    <x v="0"/>
    <x v="0"/>
    <n v="83.6"/>
    <n v="77.2"/>
    <n v="99"/>
    <x v="125"/>
    <n v="45.2"/>
    <n v="91.6"/>
    <n v="20152"/>
    <n v="8.9"/>
    <n v="0.25"/>
    <m/>
    <n v="2016"/>
  </r>
  <r>
    <n v="7"/>
    <x v="4"/>
    <x v="0"/>
    <n v="85.1"/>
    <n v="78.5"/>
    <n v="91.9"/>
    <x v="419"/>
    <n v="52.1"/>
    <n v="90.1"/>
    <n v="7929"/>
    <n v="8.4"/>
    <n v="0.27"/>
    <d v="1899-12-31T21:55:00"/>
    <n v="2016"/>
  </r>
  <r>
    <n v="8"/>
    <x v="8"/>
    <x v="1"/>
    <n v="83.3"/>
    <n v="96"/>
    <n v="88.5"/>
    <x v="175"/>
    <n v="53.7"/>
    <n v="89.1"/>
    <n v="15060"/>
    <n v="11.7"/>
    <n v="0.51"/>
    <s v="37 : 63"/>
    <n v="2016"/>
  </r>
  <r>
    <n v="9"/>
    <x v="14"/>
    <x v="2"/>
    <n v="77"/>
    <n v="97.9"/>
    <n v="95"/>
    <x v="459"/>
    <n v="80"/>
    <n v="88.3"/>
    <n v="18178"/>
    <n v="14.7"/>
    <n v="0.37"/>
    <s v="31 : 69"/>
    <n v="2016"/>
  </r>
  <r>
    <n v="10"/>
    <x v="11"/>
    <x v="0"/>
    <n v="85.7"/>
    <n v="65"/>
    <n v="88.9"/>
    <x v="2"/>
    <n v="36.6"/>
    <n v="87.9"/>
    <n v="14221"/>
    <n v="6.9"/>
    <n v="0.21"/>
    <d v="1899-12-31T18:58:00"/>
    <n v="2016"/>
  </r>
  <r>
    <n v="11"/>
    <x v="12"/>
    <x v="0"/>
    <n v="77.599999999999994"/>
    <n v="70"/>
    <n v="90.4"/>
    <x v="36"/>
    <n v="100"/>
    <n v="87.6"/>
    <n v="15128"/>
    <n v="3.6"/>
    <n v="0.23"/>
    <d v="1900-01-01T02:50:00"/>
    <n v="2016"/>
  </r>
  <r>
    <n v="12"/>
    <x v="9"/>
    <x v="0"/>
    <n v="86.5"/>
    <n v="64.3"/>
    <n v="87.8"/>
    <x v="671"/>
    <n v="43.3"/>
    <n v="87.4"/>
    <n v="11751"/>
    <n v="4.4000000000000004"/>
    <n v="0.2"/>
    <d v="1900-01-01T02:50:00"/>
    <n v="2016"/>
  </r>
  <r>
    <n v="13"/>
    <x v="7"/>
    <x v="0"/>
    <n v="80.400000000000006"/>
    <n v="61.9"/>
    <n v="91.1"/>
    <x v="418"/>
    <n v="47.9"/>
    <n v="87.2"/>
    <n v="36186"/>
    <n v="16.399999999999999"/>
    <n v="0.15"/>
    <d v="1900-01-01T02:50:00"/>
    <n v="2016"/>
  </r>
  <r>
    <n v="14"/>
    <x v="21"/>
    <x v="1"/>
    <n v="78.099999999999994"/>
    <n v="94.4"/>
    <n v="91"/>
    <x v="439"/>
    <n v="40.5"/>
    <n v="87.1"/>
    <n v="26607"/>
    <n v="10.7"/>
    <n v="0.46"/>
    <d v="1900-01-01T08:44:00"/>
    <n v="2016"/>
  </r>
  <r>
    <n v="15"/>
    <x v="17"/>
    <x v="0"/>
    <n v="85.9"/>
    <n v="73.5"/>
    <n v="82.2"/>
    <x v="672"/>
    <s v="-"/>
    <n v="86.1"/>
    <n v="25055"/>
    <n v="5.9"/>
    <n v="0.28000000000000003"/>
    <m/>
    <n v="2016"/>
  </r>
  <r>
    <n v="16"/>
    <x v="10"/>
    <x v="0"/>
    <n v="80.8"/>
    <n v="56.4"/>
    <n v="88.6"/>
    <x v="673"/>
    <n v="47.9"/>
    <n v="85.8"/>
    <n v="38206"/>
    <n v="10.3"/>
    <n v="0.15"/>
    <d v="1900-01-01T04:48:00"/>
    <n v="2016"/>
  </r>
  <r>
    <n v="17"/>
    <x v="18"/>
    <x v="0"/>
    <n v="82"/>
    <n v="49.5"/>
    <n v="86.9"/>
    <x v="183"/>
    <n v="47.9"/>
    <n v="85.2"/>
    <n v="20376"/>
    <n v="6.5"/>
    <n v="0.2"/>
    <d v="1900-01-01T03:49:00"/>
    <n v="2016"/>
  </r>
  <r>
    <n v="18"/>
    <x v="13"/>
    <x v="0"/>
    <n v="77.900000000000006"/>
    <n v="63.9"/>
    <n v="86.1"/>
    <x v="671"/>
    <n v="33.700000000000003"/>
    <n v="84"/>
    <n v="21424"/>
    <n v="10.199999999999999"/>
    <n v="0.19"/>
    <d v="1900-01-01T00:52:00"/>
    <n v="2016"/>
  </r>
  <r>
    <n v="19"/>
    <x v="16"/>
    <x v="3"/>
    <n v="75.900000000000006"/>
    <n v="77.8"/>
    <n v="89.3"/>
    <x v="212"/>
    <n v="49.1"/>
    <n v="83.9"/>
    <n v="66198"/>
    <n v="19.5"/>
    <n v="0.15"/>
    <m/>
    <n v="2016"/>
  </r>
  <r>
    <n v="20"/>
    <x v="23"/>
    <x v="0"/>
    <n v="76"/>
    <n v="56.5"/>
    <n v="78"/>
    <x v="462"/>
    <n v="100"/>
    <n v="82.7"/>
    <n v="15172"/>
    <n v="4.8"/>
    <n v="0.17"/>
    <d v="1900-01-01T01:51:00"/>
    <n v="2016"/>
  </r>
  <r>
    <n v="21"/>
    <x v="15"/>
    <x v="0"/>
    <n v="76.8"/>
    <n v="53.7"/>
    <n v="85.2"/>
    <x v="629"/>
    <n v="56.3"/>
    <n v="82.4"/>
    <n v="41786"/>
    <n v="9"/>
    <n v="0.16"/>
    <d v="1900-01-01T00:52:00"/>
    <n v="2016"/>
  </r>
  <r>
    <n v="22"/>
    <x v="19"/>
    <x v="0"/>
    <n v="67.400000000000006"/>
    <n v="57.1"/>
    <n v="88.8"/>
    <x v="41"/>
    <n v="57.5"/>
    <n v="82.3"/>
    <n v="11885"/>
    <n v="13.1"/>
    <n v="0.35"/>
    <s v="39 : 61"/>
    <n v="2016"/>
  </r>
  <r>
    <n v="23"/>
    <x v="85"/>
    <x v="1"/>
    <n v="69.8"/>
    <n v="93.6"/>
    <n v="80.599999999999994"/>
    <x v="178"/>
    <n v="32.200000000000003"/>
    <n v="81.3"/>
    <m/>
    <m/>
    <m/>
    <m/>
    <n v="2016"/>
  </r>
  <r>
    <n v="24"/>
    <x v="39"/>
    <x v="1"/>
    <n v="68.599999999999994"/>
    <n v="89.8"/>
    <n v="77.2"/>
    <x v="674"/>
    <n v="36.1"/>
    <n v="80.3"/>
    <n v="25774"/>
    <n v="14.1"/>
    <n v="0.36"/>
    <d v="1900-01-01T10:42:00"/>
    <n v="2016"/>
  </r>
  <r>
    <n v="25"/>
    <x v="24"/>
    <x v="0"/>
    <n v="69.8"/>
    <n v="53.9"/>
    <n v="78.400000000000006"/>
    <x v="24"/>
    <n v="81.2"/>
    <n v="79.5"/>
    <n v="18334"/>
    <n v="13.8"/>
    <n v="0.15"/>
    <d v="1900-01-01T00:52:00"/>
    <n v="2016"/>
  </r>
  <r>
    <n v="26"/>
    <x v="33"/>
    <x v="7"/>
    <n v="71.7"/>
    <n v="96.2"/>
    <n v="84.5"/>
    <x v="566"/>
    <n v="49.8"/>
    <n v="79.2"/>
    <n v="31592"/>
    <n v="15.5"/>
    <n v="0.34"/>
    <d v="1900-01-01T01:51:00"/>
    <n v="2016"/>
  </r>
  <r>
    <n v="27"/>
    <x v="76"/>
    <x v="1"/>
    <n v="64.5"/>
    <n v="93.8"/>
    <n v="75.8"/>
    <x v="675"/>
    <n v="40.1"/>
    <n v="78.2"/>
    <n v="21394"/>
    <n v="11.4"/>
    <n v="0.37"/>
    <d v="1900-01-01T13:39:00"/>
    <n v="2016"/>
  </r>
  <r>
    <n v="28"/>
    <x v="43"/>
    <x v="11"/>
    <n v="60.6"/>
    <n v="73.099999999999994"/>
    <n v="81.099999999999994"/>
    <x v="645"/>
    <n v="75.8"/>
    <n v="77.5"/>
    <n v="7774"/>
    <n v="11.5"/>
    <n v="0.22"/>
    <d v="1900-01-01T22:30:00"/>
    <n v="2016"/>
  </r>
  <r>
    <n v="29"/>
    <x v="61"/>
    <x v="12"/>
    <n v="70.5"/>
    <n v="62.8"/>
    <n v="77.400000000000006"/>
    <x v="209"/>
    <n v="100"/>
    <n v="77.3"/>
    <n v="35691"/>
    <n v="15.5"/>
    <n v="0.13"/>
    <d v="1900-01-01T14:38:00"/>
    <n v="2016"/>
  </r>
  <r>
    <n v="30"/>
    <x v="59"/>
    <x v="0"/>
    <n v="74.7"/>
    <n v="49.3"/>
    <n v="72.3"/>
    <x v="21"/>
    <n v="30.4"/>
    <n v="77.2"/>
    <n v="42056"/>
    <n v="6.8"/>
    <n v="0.19"/>
    <d v="1900-01-01T07:45:00"/>
    <n v="2016"/>
  </r>
  <r>
    <n v="31"/>
    <x v="47"/>
    <x v="2"/>
    <n v="61.3"/>
    <n v="98.6"/>
    <n v="67.5"/>
    <x v="676"/>
    <n v="65.400000000000006"/>
    <n v="76.099999999999994"/>
    <n v="9666"/>
    <n v="10.5"/>
    <n v="0.54"/>
    <s v="27 : 73"/>
    <n v="2016"/>
  </r>
  <r>
    <n v="32"/>
    <x v="22"/>
    <x v="0"/>
    <n v="67.099999999999994"/>
    <n v="51.2"/>
    <n v="70"/>
    <x v="183"/>
    <n v="43.1"/>
    <n v="75.599999999999994"/>
    <n v="44020"/>
    <n v="11.8"/>
    <n v="0.13"/>
    <d v="1900-01-01T05:47:00"/>
    <n v="2016"/>
  </r>
  <r>
    <n v="33"/>
    <x v="35"/>
    <x v="8"/>
    <n v="62"/>
    <n v="87.1"/>
    <n v="75.5"/>
    <x v="423"/>
    <n v="64.599999999999994"/>
    <n v="75.400000000000006"/>
    <n v="40128"/>
    <n v="23.7"/>
    <n v="0.35"/>
    <d v="1900-01-01T07:45:00"/>
    <n v="2016"/>
  </r>
  <r>
    <n v="34"/>
    <x v="29"/>
    <x v="3"/>
    <n v="60.2"/>
    <n v="90.5"/>
    <n v="73.2"/>
    <x v="7"/>
    <n v="42.6"/>
    <n v="75.3"/>
    <n v="50152"/>
    <n v="17.600000000000001"/>
    <n v="0.25"/>
    <d v="1900-01-01T06:46:00"/>
    <n v="2016"/>
  </r>
  <r>
    <n v="35"/>
    <x v="118"/>
    <x v="19"/>
    <n v="59.9"/>
    <n v="68.599999999999994"/>
    <n v="76.900000000000006"/>
    <x v="677"/>
    <n v="100"/>
    <n v="74.8"/>
    <n v="42503"/>
    <n v="41.9"/>
    <n v="0.18"/>
    <d v="1900-01-01T06:46:00"/>
    <n v="2016"/>
  </r>
  <r>
    <n v="36"/>
    <x v="32"/>
    <x v="0"/>
    <n v="64.5"/>
    <n v="45.8"/>
    <n v="81.2"/>
    <x v="35"/>
    <n v="52.8"/>
    <n v="74.5"/>
    <n v="42727"/>
    <n v="18.7"/>
    <n v="0.2"/>
    <d v="1899-12-31T23:53:00"/>
    <n v="2016"/>
  </r>
  <r>
    <n v="37"/>
    <x v="82"/>
    <x v="12"/>
    <n v="68.8"/>
    <n v="62.8"/>
    <n v="69.599999999999994"/>
    <x v="430"/>
    <n v="68.2"/>
    <n v="74.400000000000006"/>
    <n v="28881"/>
    <n v="24.5"/>
    <n v="0.17"/>
    <d v="1900-01-01T07:45:00"/>
    <n v="2016"/>
  </r>
  <r>
    <n v="38"/>
    <x v="34"/>
    <x v="3"/>
    <n v="66.099999999999994"/>
    <n v="85.5"/>
    <n v="72.099999999999994"/>
    <x v="678"/>
    <n v="40.299999999999997"/>
    <n v="72.599999999999994"/>
    <n v="31326"/>
    <n v="13.7"/>
    <n v="0.23"/>
    <d v="1900-01-01T08:44:00"/>
    <n v="2016"/>
  </r>
  <r>
    <n v="39"/>
    <x v="31"/>
    <x v="0"/>
    <n v="56.9"/>
    <n v="42.9"/>
    <n v="69.8"/>
    <x v="421"/>
    <n v="56.7"/>
    <n v="72.2"/>
    <n v="27233"/>
    <n v="6.5"/>
    <n v="0.11"/>
    <d v="1900-01-01T00:52:00"/>
    <n v="2016"/>
  </r>
  <r>
    <n v="39"/>
    <x v="28"/>
    <x v="0"/>
    <n v="52.6"/>
    <n v="61.5"/>
    <n v="66"/>
    <x v="2"/>
    <n v="90.4"/>
    <n v="72.2"/>
    <n v="22020"/>
    <n v="27.3"/>
    <n v="0.11"/>
    <d v="1900-01-01T04:48:00"/>
    <n v="2016"/>
  </r>
  <r>
    <n v="41"/>
    <x v="26"/>
    <x v="0"/>
    <n v="57.8"/>
    <n v="71.5"/>
    <n v="72.7"/>
    <x v="236"/>
    <n v="73.7"/>
    <n v="72.099999999999994"/>
    <n v="19967"/>
    <n v="20.100000000000001"/>
    <n v="0.26"/>
    <s v="31 : 69"/>
    <n v="2016"/>
  </r>
  <r>
    <n v="42"/>
    <x v="36"/>
    <x v="9"/>
    <n v="77.8"/>
    <n v="49.2"/>
    <n v="72.400000000000006"/>
    <x v="187"/>
    <n v="100"/>
    <n v="72"/>
    <n v="40148"/>
    <n v="8.3000000000000007"/>
    <n v="0.14000000000000001"/>
    <m/>
    <n v="2016"/>
  </r>
  <r>
    <n v="43"/>
    <x v="25"/>
    <x v="5"/>
    <n v="81.400000000000006"/>
    <n v="30.3"/>
    <n v="83"/>
    <x v="449"/>
    <n v="50.8"/>
    <n v="71.099999999999994"/>
    <n v="26199"/>
    <n v="5.7"/>
    <n v="0.1"/>
    <m/>
    <n v="2016"/>
  </r>
  <r>
    <n v="44"/>
    <x v="53"/>
    <x v="0"/>
    <n v="60.1"/>
    <n v="58.4"/>
    <n v="72.7"/>
    <x v="309"/>
    <n v="57.3"/>
    <n v="71"/>
    <n v="35364"/>
    <n v="13.9"/>
    <n v="0.13"/>
    <d v="1900-01-01T06:46:00"/>
    <n v="2016"/>
  </r>
  <r>
    <n v="44"/>
    <x v="20"/>
    <x v="4"/>
    <n v="64.599999999999994"/>
    <n v="99.5"/>
    <n v="72.8"/>
    <x v="83"/>
    <n v="53.7"/>
    <n v="71"/>
    <n v="19835"/>
    <n v="17.600000000000001"/>
    <n v="0.38"/>
    <d v="1900-01-01T05:47:00"/>
    <n v="2016"/>
  </r>
  <r>
    <n v="46"/>
    <x v="201"/>
    <x v="0"/>
    <n v="59.3"/>
    <n v="31.7"/>
    <n v="69.7"/>
    <x v="645"/>
    <n v="63.1"/>
    <n v="70.3"/>
    <n v="49427"/>
    <n v="17.399999999999999"/>
    <n v="0.09"/>
    <d v="1900-01-01T03:49:00"/>
    <n v="2016"/>
  </r>
  <r>
    <n v="47"/>
    <x v="57"/>
    <x v="9"/>
    <n v="73.3"/>
    <n v="39.5"/>
    <n v="83"/>
    <x v="121"/>
    <n v="100"/>
    <n v="70"/>
    <n v="39763"/>
    <n v="13.7"/>
    <n v="0.1"/>
    <s v="32 : 68"/>
    <n v="2016"/>
  </r>
  <r>
    <n v="47"/>
    <x v="143"/>
    <x v="18"/>
    <n v="52.6"/>
    <n v="70.3"/>
    <n v="66.900000000000006"/>
    <x v="470"/>
    <n v="100"/>
    <n v="70"/>
    <n v="9248"/>
    <n v="17"/>
    <n v="0.21"/>
    <d v="1900-01-01T08:44:00"/>
    <n v="2016"/>
  </r>
  <r>
    <n v="49"/>
    <x v="177"/>
    <x v="12"/>
    <n v="63.7"/>
    <n v="62.6"/>
    <n v="77"/>
    <x v="226"/>
    <n v="36.1"/>
    <n v="69.900000000000006"/>
    <n v="29987"/>
    <n v="52.5"/>
    <n v="0.16"/>
    <m/>
    <n v="2016"/>
  </r>
  <r>
    <n v="50"/>
    <x v="200"/>
    <x v="0"/>
    <n v="65.099999999999994"/>
    <n v="33"/>
    <n v="68.2"/>
    <x v="423"/>
    <n v="48.5"/>
    <n v="69.7"/>
    <n v="39655"/>
    <n v="10.8"/>
    <n v="0.11"/>
    <d v="1900-01-01T03:49:00"/>
    <n v="2016"/>
  </r>
  <r>
    <n v="51"/>
    <x v="54"/>
    <x v="0"/>
    <n v="62.8"/>
    <n v="57.8"/>
    <n v="55.7"/>
    <x v="202"/>
    <n v="31.4"/>
    <n v="69.599999999999994"/>
    <n v="8653"/>
    <n v="10.1"/>
    <n v="0.19"/>
    <m/>
    <n v="2016"/>
  </r>
  <r>
    <n v="52"/>
    <x v="42"/>
    <x v="8"/>
    <n v="54.7"/>
    <n v="93.3"/>
    <n v="77.3"/>
    <x v="538"/>
    <n v="48"/>
    <n v="69.5"/>
    <n v="14604"/>
    <n v="19.2"/>
    <n v="0.35"/>
    <d v="1900-01-01T04:48:00"/>
    <n v="2016"/>
  </r>
  <r>
    <n v="53"/>
    <x v="100"/>
    <x v="12"/>
    <n v="61"/>
    <n v="63.8"/>
    <n v="66"/>
    <x v="205"/>
    <n v="99.2"/>
    <n v="69.400000000000006"/>
    <n v="35565"/>
    <n v="31.5"/>
    <n v="0.2"/>
    <s v="33 : 67"/>
    <n v="2016"/>
  </r>
  <r>
    <n v="54"/>
    <x v="41"/>
    <x v="10"/>
    <n v="70.599999999999994"/>
    <n v="85.5"/>
    <n v="47.7"/>
    <x v="276"/>
    <n v="37.1"/>
    <n v="69"/>
    <n v="2400"/>
    <n v="7.9"/>
    <n v="0.2"/>
    <d v="1899-12-31T22:54:00"/>
    <n v="2016"/>
  </r>
  <r>
    <n v="55"/>
    <x v="173"/>
    <x v="7"/>
    <n v="48.4"/>
    <n v="94.6"/>
    <n v="61.3"/>
    <x v="256"/>
    <n v="99.9"/>
    <n v="68.2"/>
    <n v="25028"/>
    <n v="16.2"/>
    <n v="0.33"/>
    <d v="1900-01-01T00:52:00"/>
    <n v="2016"/>
  </r>
  <r>
    <n v="56"/>
    <x v="86"/>
    <x v="1"/>
    <n v="58.4"/>
    <n v="87"/>
    <n v="66"/>
    <x v="435"/>
    <n v="42"/>
    <n v="68.099999999999994"/>
    <n v="34938"/>
    <n v="15.3"/>
    <n v="0.34"/>
    <d v="1900-01-01T04:48:00"/>
    <n v="2016"/>
  </r>
  <r>
    <n v="56"/>
    <x v="70"/>
    <x v="8"/>
    <n v="54.3"/>
    <n v="84.4"/>
    <n v="68.099999999999994"/>
    <x v="199"/>
    <n v="72.400000000000006"/>
    <n v="68.099999999999994"/>
    <n v="41868"/>
    <n v="20.2"/>
    <n v="0.28000000000000003"/>
    <d v="1900-01-01T09:43:00"/>
    <n v="2016"/>
  </r>
  <r>
    <n v="58"/>
    <x v="164"/>
    <x v="18"/>
    <n v="52.2"/>
    <n v="66.5"/>
    <n v="64.7"/>
    <x v="679"/>
    <n v="62.8"/>
    <n v="67.8"/>
    <n v="24570"/>
    <n v="14.4"/>
    <n v="0.11"/>
    <d v="1900-01-01T05:47:00"/>
    <n v="2016"/>
  </r>
  <r>
    <n v="59"/>
    <x v="40"/>
    <x v="4"/>
    <n v="49.4"/>
    <n v="80.5"/>
    <n v="66.099999999999994"/>
    <x v="680"/>
    <n v="68.099999999999994"/>
    <n v="67.2"/>
    <n v="11385"/>
    <n v="23.8"/>
    <n v="0.36"/>
    <m/>
    <n v="2016"/>
  </r>
  <r>
    <n v="60"/>
    <x v="80"/>
    <x v="8"/>
    <n v="49.2"/>
    <n v="89.3"/>
    <n v="62.8"/>
    <x v="444"/>
    <n v="76.7"/>
    <n v="67"/>
    <n v="34718"/>
    <n v="32.700000000000003"/>
    <n v="0.27"/>
    <d v="1900-01-01T05:47:00"/>
    <n v="2016"/>
  </r>
  <r>
    <n v="60"/>
    <x v="37"/>
    <x v="0"/>
    <n v="54.3"/>
    <n v="44.9"/>
    <n v="55.6"/>
    <x v="2"/>
    <n v="33.5"/>
    <n v="67"/>
    <n v="12528"/>
    <n v="5.7"/>
    <n v="0.17"/>
    <m/>
    <n v="2016"/>
  </r>
  <r>
    <n v="62"/>
    <x v="142"/>
    <x v="18"/>
    <n v="48.1"/>
    <n v="55.8"/>
    <n v="64.3"/>
    <x v="11"/>
    <n v="89.1"/>
    <n v="66.599999999999994"/>
    <n v="30779"/>
    <n v="15.4"/>
    <n v="7.0000000000000007E-2"/>
    <d v="1900-01-01T11:41:00"/>
    <n v="2016"/>
  </r>
  <r>
    <n v="63"/>
    <x v="30"/>
    <x v="0"/>
    <n v="58"/>
    <n v="39"/>
    <n v="54.5"/>
    <x v="20"/>
    <n v="39.4"/>
    <n v="66.400000000000006"/>
    <n v="26518"/>
    <n v="7.3"/>
    <n v="0.08"/>
    <d v="1900-01-01T10:42:00"/>
    <n v="2016"/>
  </r>
  <r>
    <n v="64"/>
    <x v="58"/>
    <x v="0"/>
    <n v="57.8"/>
    <n v="51"/>
    <n v="49.5"/>
    <x v="681"/>
    <n v="30.3"/>
    <n v="66.099999999999994"/>
    <n v="24789"/>
    <n v="8.6"/>
    <n v="0.17"/>
    <d v="1900-01-01T10:42:00"/>
    <n v="2016"/>
  </r>
  <r>
    <n v="65"/>
    <x v="150"/>
    <x v="18"/>
    <n v="55"/>
    <n v="84"/>
    <n v="73.8"/>
    <x v="161"/>
    <n v="100"/>
    <n v="65.900000000000006"/>
    <n v="15920"/>
    <n v="19.399999999999999"/>
    <n v="0.25"/>
    <s v="26 : 74"/>
    <n v="2016"/>
  </r>
  <r>
    <n v="65"/>
    <x v="51"/>
    <x v="0"/>
    <n v="53.5"/>
    <n v="35.299999999999997"/>
    <n v="61"/>
    <x v="682"/>
    <n v="98.5"/>
    <n v="65.900000000000006"/>
    <n v="46825"/>
    <n v="18"/>
    <n v="0.13"/>
    <d v="1900-01-01T04:48:00"/>
    <n v="2016"/>
  </r>
  <r>
    <n v="67"/>
    <x v="125"/>
    <x v="18"/>
    <n v="50.5"/>
    <n v="64.3"/>
    <n v="63.1"/>
    <x v="182"/>
    <n v="49.8"/>
    <n v="65.7"/>
    <n v="21222"/>
    <n v="17.100000000000001"/>
    <n v="0.1"/>
    <d v="1900-01-01T11:41:00"/>
    <n v="2016"/>
  </r>
  <r>
    <n v="68"/>
    <x v="73"/>
    <x v="0"/>
    <n v="49.3"/>
    <n v="56.3"/>
    <n v="58.9"/>
    <x v="420"/>
    <n v="38"/>
    <n v="65.5"/>
    <n v="36534"/>
    <n v="12.9"/>
    <n v="0.2"/>
    <d v="1900-01-01T04:48:00"/>
    <n v="2016"/>
  </r>
  <r>
    <n v="69"/>
    <x v="67"/>
    <x v="1"/>
    <n v="47.6"/>
    <n v="82.4"/>
    <n v="51.6"/>
    <x v="683"/>
    <n v="40"/>
    <n v="64.3"/>
    <n v="17906"/>
    <n v="14"/>
    <n v="0.25"/>
    <d v="1900-01-01T05:47:00"/>
    <n v="2016"/>
  </r>
  <r>
    <n v="70"/>
    <x v="84"/>
    <x v="1"/>
    <n v="47.9"/>
    <n v="86.4"/>
    <n v="51.9"/>
    <x v="631"/>
    <n v="34.4"/>
    <n v="63.6"/>
    <n v="15489"/>
    <n v="15.7"/>
    <n v="0.24"/>
    <d v="1900-01-01T06:46:00"/>
    <n v="2016"/>
  </r>
  <r>
    <n v="71"/>
    <x v="158"/>
    <x v="18"/>
    <n v="37.200000000000003"/>
    <n v="76.099999999999994"/>
    <n v="55.2"/>
    <x v="66"/>
    <n v="54.6"/>
    <n v="63.5"/>
    <n v="20580"/>
    <n v="18.899999999999999"/>
    <n v="0.18"/>
    <d v="1900-01-01T00:52:00"/>
    <n v="2016"/>
  </r>
  <r>
    <n v="72"/>
    <x v="208"/>
    <x v="12"/>
    <n v="57.9"/>
    <n v="69.2"/>
    <n v="72.2"/>
    <x v="141"/>
    <n v="35.1"/>
    <n v="63.2"/>
    <n v="33062"/>
    <n v="39.299999999999997"/>
    <n v="0.2"/>
    <d v="1900-01-01T10:42:00"/>
    <n v="2016"/>
  </r>
  <r>
    <n v="73"/>
    <x v="178"/>
    <x v="8"/>
    <n v="48.1"/>
    <n v="87.6"/>
    <n v="58.5"/>
    <x v="465"/>
    <n v="79.7"/>
    <n v="62.5"/>
    <n v="50882"/>
    <n v="40.5"/>
    <n v="0.36"/>
    <d v="1900-01-01T08:44:00"/>
    <n v="2016"/>
  </r>
  <r>
    <n v="74"/>
    <x v="169"/>
    <x v="18"/>
    <n v="43.3"/>
    <n v="63.9"/>
    <n v="56.9"/>
    <x v="429"/>
    <n v="92.4"/>
    <n v="62.4"/>
    <n v="24556"/>
    <n v="25.6"/>
    <n v="0.12"/>
    <d v="1900-01-01T04:48:00"/>
    <n v="2016"/>
  </r>
  <r>
    <n v="75"/>
    <x v="108"/>
    <x v="0"/>
    <n v="50.4"/>
    <n v="40.799999999999997"/>
    <n v="61.9"/>
    <x v="265"/>
    <n v="56.2"/>
    <n v="62.3"/>
    <n v="44501"/>
    <n v="12.4"/>
    <n v="0.12"/>
    <d v="1899-12-31T22:54:00"/>
    <n v="2016"/>
  </r>
  <r>
    <n v="76"/>
    <x v="127"/>
    <x v="1"/>
    <n v="41.6"/>
    <n v="85.8"/>
    <n v="48.3"/>
    <x v="10"/>
    <n v="31.6"/>
    <n v="61.9"/>
    <n v="22616"/>
    <n v="16"/>
    <n v="0.28999999999999998"/>
    <d v="1900-01-01T09:43:00"/>
    <n v="2016"/>
  </r>
  <r>
    <n v="76"/>
    <x v="101"/>
    <x v="14"/>
    <n v="48.4"/>
    <n v="51.8"/>
    <n v="60.4"/>
    <x v="684"/>
    <n v="31.6"/>
    <n v="61.9"/>
    <n v="23505"/>
    <n v="15.1"/>
    <n v="0.06"/>
    <d v="1900-01-01T18:34:00"/>
    <n v="2016"/>
  </r>
  <r>
    <n v="78"/>
    <x v="188"/>
    <x v="12"/>
    <n v="47"/>
    <n v="58.2"/>
    <n v="59.8"/>
    <x v="119"/>
    <n v="59.2"/>
    <n v="61.7"/>
    <n v="28327"/>
    <n v="38.9"/>
    <n v="0.12"/>
    <d v="1900-01-01T10:42:00"/>
    <n v="2016"/>
  </r>
  <r>
    <n v="79"/>
    <x v="63"/>
    <x v="0"/>
    <n v="50.6"/>
    <n v="33.9"/>
    <n v="50.3"/>
    <x v="10"/>
    <n v="39.299999999999997"/>
    <n v="61.5"/>
    <n v="26485"/>
    <n v="5.8"/>
    <n v="0.1"/>
    <d v="1900-01-01T03:49:00"/>
    <n v="2016"/>
  </r>
  <r>
    <n v="80"/>
    <x v="209"/>
    <x v="1"/>
    <n v="47.4"/>
    <n v="90.3"/>
    <n v="53.1"/>
    <x v="640"/>
    <n v="37.700000000000003"/>
    <n v="61.3"/>
    <n v="18529"/>
    <n v="16.600000000000001"/>
    <n v="0.37"/>
    <d v="1900-01-01T00:52:00"/>
    <n v="2016"/>
  </r>
  <r>
    <n v="81"/>
    <x v="147"/>
    <x v="11"/>
    <n v="44.1"/>
    <n v="59.6"/>
    <n v="61"/>
    <x v="59"/>
    <n v="39.5"/>
    <n v="61.2"/>
    <n v="25266"/>
    <n v="18.2"/>
    <n v="0.12"/>
    <d v="1900-01-01T09:43:00"/>
    <n v="2016"/>
  </r>
  <r>
    <n v="82"/>
    <x v="176"/>
    <x v="20"/>
    <n v="49.8"/>
    <n v="83.3"/>
    <n v="42.7"/>
    <x v="685"/>
    <n v="45"/>
    <n v="61"/>
    <n v="27545"/>
    <n v="4.0999999999999996"/>
    <n v="0.19"/>
    <d v="1900-01-01T19:33:00"/>
    <n v="2016"/>
  </r>
  <r>
    <n v="82"/>
    <x v="153"/>
    <x v="8"/>
    <n v="40.700000000000003"/>
    <n v="89.5"/>
    <n v="53.9"/>
    <x v="684"/>
    <n v="50"/>
    <n v="61"/>
    <n v="38309"/>
    <n v="25.9"/>
    <n v="0.33"/>
    <d v="1899-12-31T23:53:00"/>
    <n v="2016"/>
  </r>
  <r>
    <n v="84"/>
    <x v="132"/>
    <x v="12"/>
    <n v="47.4"/>
    <n v="60.3"/>
    <n v="51.1"/>
    <x v="265"/>
    <n v="100"/>
    <n v="60.7"/>
    <n v="26467"/>
    <n v="31.2"/>
    <n v="0.16"/>
    <d v="1900-01-01T04:48:00"/>
    <n v="2016"/>
  </r>
  <r>
    <n v="85"/>
    <x v="109"/>
    <x v="6"/>
    <n v="66.5"/>
    <n v="30.9"/>
    <n v="70.5"/>
    <x v="310"/>
    <n v="85.4"/>
    <n v="60.5"/>
    <n v="26389"/>
    <n v="13.9"/>
    <n v="0.1"/>
    <m/>
    <n v="2016"/>
  </r>
  <r>
    <n v="86"/>
    <x v="102"/>
    <x v="1"/>
    <n v="49.7"/>
    <n v="92.3"/>
    <n v="47.3"/>
    <x v="476"/>
    <n v="30.6"/>
    <n v="60.4"/>
    <n v="8338"/>
    <n v="12.7"/>
    <n v="0.47"/>
    <d v="1900-01-01T08:44:00"/>
    <n v="2016"/>
  </r>
  <r>
    <n v="87"/>
    <x v="50"/>
    <x v="0"/>
    <n v="47.8"/>
    <n v="29.1"/>
    <n v="44.2"/>
    <x v="17"/>
    <n v="63.2"/>
    <n v="60.1"/>
    <n v="12161"/>
    <n v="3.6"/>
    <n v="0.1"/>
    <d v="1900-01-01T04:48:00"/>
    <n v="2016"/>
  </r>
  <r>
    <n v="88"/>
    <x v="56"/>
    <x v="5"/>
    <n v="70.599999999999994"/>
    <n v="26.1"/>
    <n v="69.3"/>
    <x v="659"/>
    <n v="79"/>
    <n v="59.9"/>
    <n v="22809"/>
    <n v="5.6"/>
    <n v="7.0000000000000007E-2"/>
    <m/>
    <n v="2016"/>
  </r>
  <r>
    <n v="88"/>
    <x v="224"/>
    <x v="18"/>
    <n v="37.5"/>
    <n v="95.5"/>
    <n v="47.7"/>
    <x v="437"/>
    <n v="95.4"/>
    <n v="59.9"/>
    <n v="15626"/>
    <n v="18.899999999999999"/>
    <n v="0.48"/>
    <d v="1900-01-01T08:44:00"/>
    <n v="2016"/>
  </r>
  <r>
    <n v="90"/>
    <x v="60"/>
    <x v="0"/>
    <n v="48.3"/>
    <n v="51"/>
    <n v="37.1"/>
    <x v="175"/>
    <n v="48.9"/>
    <n v="59.7"/>
    <n v="12338"/>
    <n v="4.5"/>
    <n v="0.18"/>
    <d v="1900-01-01T08:44:00"/>
    <n v="2016"/>
  </r>
  <r>
    <n v="90"/>
    <x v="88"/>
    <x v="11"/>
    <n v="39.700000000000003"/>
    <n v="74.099999999999994"/>
    <n v="53.6"/>
    <x v="634"/>
    <n v="70.400000000000006"/>
    <n v="59.7"/>
    <n v="28251"/>
    <n v="11.5"/>
    <n v="0.15"/>
    <m/>
    <n v="2016"/>
  </r>
  <r>
    <n v="90"/>
    <x v="65"/>
    <x v="0"/>
    <n v="51.6"/>
    <n v="53"/>
    <n v="46.6"/>
    <x v="23"/>
    <n v="53.1"/>
    <n v="59.7"/>
    <n v="51462"/>
    <n v="13.4"/>
    <n v="0.12"/>
    <d v="1900-01-01T01:51:00"/>
    <n v="2016"/>
  </r>
  <r>
    <n v="93"/>
    <x v="183"/>
    <x v="1"/>
    <n v="39.4"/>
    <n v="87.3"/>
    <n v="40"/>
    <x v="178"/>
    <n v="31.9"/>
    <n v="59.5"/>
    <n v="17755"/>
    <n v="18.8"/>
    <n v="0.28000000000000003"/>
    <d v="1900-01-01T06:46:00"/>
    <n v="2016"/>
  </r>
  <r>
    <n v="94"/>
    <x v="179"/>
    <x v="12"/>
    <n v="45.1"/>
    <n v="63.6"/>
    <n v="47.5"/>
    <x v="632"/>
    <s v="-"/>
    <n v="58.8"/>
    <n v="32474"/>
    <n v="70.400000000000006"/>
    <n v="0.13"/>
    <d v="1900-01-01T07:45:00"/>
    <n v="2016"/>
  </r>
  <r>
    <n v="94"/>
    <x v="163"/>
    <x v="0"/>
    <n v="54.4"/>
    <n v="52.7"/>
    <n v="39.299999999999997"/>
    <x v="686"/>
    <n v="80.7"/>
    <n v="58.8"/>
    <n v="15408"/>
    <n v="8.5"/>
    <n v="0.14000000000000001"/>
    <d v="1900-01-01T05:47:00"/>
    <n v="2016"/>
  </r>
  <r>
    <n v="94"/>
    <x v="92"/>
    <x v="3"/>
    <n v="39.799999999999997"/>
    <n v="76.099999999999994"/>
    <n v="44.8"/>
    <x v="577"/>
    <n v="88"/>
    <n v="58.8"/>
    <n v="23823"/>
    <n v="19.3"/>
    <n v="0.15"/>
    <d v="1900-01-01T05:47:00"/>
    <n v="2016"/>
  </r>
  <r>
    <n v="97"/>
    <x v="136"/>
    <x v="1"/>
    <n v="42.4"/>
    <n v="81.900000000000006"/>
    <n v="48.8"/>
    <x v="205"/>
    <n v="43.4"/>
    <n v="58.6"/>
    <n v="23311"/>
    <n v="15.5"/>
    <n v="0.31"/>
    <d v="1900-01-01T02:50:00"/>
    <n v="2016"/>
  </r>
  <r>
    <n v="98"/>
    <x v="120"/>
    <x v="1"/>
    <n v="34.1"/>
    <n v="93.5"/>
    <n v="41.3"/>
    <x v="448"/>
    <n v="36.799999999999997"/>
    <n v="58.5"/>
    <n v="14260"/>
    <n v="14"/>
    <n v="0.4"/>
    <d v="1900-01-01T04:48:00"/>
    <n v="2016"/>
  </r>
  <r>
    <n v="99"/>
    <x v="44"/>
    <x v="12"/>
    <n v="49.3"/>
    <n v="56.4"/>
    <n v="54.5"/>
    <x v="499"/>
    <n v="31.8"/>
    <n v="58"/>
    <n v="25581"/>
    <n v="25.6"/>
    <n v="0.12"/>
    <d v="1900-01-01T03:49:00"/>
    <n v="2016"/>
  </r>
  <r>
    <n v="99"/>
    <x v="121"/>
    <x v="0"/>
    <n v="47.3"/>
    <n v="56.4"/>
    <n v="52.6"/>
    <x v="166"/>
    <n v="32.200000000000003"/>
    <n v="58"/>
    <n v="44750"/>
    <n v="15.7"/>
    <n v="0.15"/>
    <d v="1900-01-01T03:49:00"/>
    <n v="2016"/>
  </r>
  <r>
    <n v="101"/>
    <x v="96"/>
    <x v="2"/>
    <n v="39.5"/>
    <n v="94.7"/>
    <n v="33.1"/>
    <x v="6"/>
    <n v="99.9"/>
    <n v="57.9"/>
    <n v="12551"/>
    <n v="17.3"/>
    <n v="0.24"/>
    <d v="1900-01-01T06:46:00"/>
    <n v="2016"/>
  </r>
  <r>
    <n v="101"/>
    <x v="38"/>
    <x v="10"/>
    <n v="53.5"/>
    <n v="92.8"/>
    <n v="44.6"/>
    <x v="603"/>
    <n v="82.3"/>
    <n v="57.9"/>
    <n v="2429"/>
    <n v="4.8"/>
    <n v="0.3"/>
    <n v="0.80694444444444446"/>
    <n v="2016"/>
  </r>
  <r>
    <n v="101"/>
    <x v="46"/>
    <x v="0"/>
    <n v="37.9"/>
    <n v="66.599999999999994"/>
    <n v="35.1"/>
    <x v="418"/>
    <n v="41.7"/>
    <n v="57.9"/>
    <n v="6333"/>
    <n v="9"/>
    <n v="0.26"/>
    <d v="1899-12-31T20:56:00"/>
    <n v="2016"/>
  </r>
  <r>
    <n v="104"/>
    <x v="98"/>
    <x v="0"/>
    <n v="50.7"/>
    <n v="38.299999999999997"/>
    <n v="35.799999999999997"/>
    <x v="448"/>
    <n v="40.799999999999997"/>
    <n v="57.8"/>
    <n v="6178"/>
    <n v="6.6"/>
    <n v="0.16"/>
    <d v="1899-12-31T23:53:00"/>
    <n v="2016"/>
  </r>
  <r>
    <n v="104"/>
    <x v="90"/>
    <x v="2"/>
    <n v="49.5"/>
    <n v="90.4"/>
    <n v="31.5"/>
    <x v="192"/>
    <n v="44"/>
    <n v="57.8"/>
    <n v="26583"/>
    <n v="6.5"/>
    <n v="0.19"/>
    <d v="1900-01-01T09:43:00"/>
    <n v="2016"/>
  </r>
  <r>
    <n v="106"/>
    <x v="166"/>
    <x v="20"/>
    <n v="36.9"/>
    <n v="76.8"/>
    <n v="50.7"/>
    <x v="687"/>
    <n v="68.3"/>
    <n v="57.7"/>
    <n v="23895"/>
    <n v="13.6"/>
    <n v="0.14000000000000001"/>
    <d v="1900-01-01T06:46:00"/>
    <n v="2016"/>
  </r>
  <r>
    <n v="106"/>
    <x v="48"/>
    <x v="0"/>
    <n v="39.9"/>
    <n v="59.2"/>
    <n v="41.8"/>
    <x v="43"/>
    <n v="48.9"/>
    <n v="57.7"/>
    <n v="26614"/>
    <n v="16.100000000000001"/>
    <n v="0.16"/>
    <d v="1900-01-01T04:48:00"/>
    <n v="2016"/>
  </r>
  <r>
    <n v="106"/>
    <x v="481"/>
    <x v="12"/>
    <n v="34.5"/>
    <n v="64.599999999999994"/>
    <n v="47.7"/>
    <x v="688"/>
    <n v="85.3"/>
    <n v="57.7"/>
    <n v="11761"/>
    <n v="85.8"/>
    <n v="0.15"/>
    <d v="1900-01-01T07:45:00"/>
    <n v="2016"/>
  </r>
  <r>
    <n v="108"/>
    <x v="62"/>
    <x v="0"/>
    <n v="47.6"/>
    <n v="47.6"/>
    <n v="48.1"/>
    <x v="452"/>
    <n v="33.700000000000003"/>
    <n v="57.6"/>
    <n v="11829"/>
    <n v="13.8"/>
    <n v="0.1"/>
    <d v="1899-12-31T20:56:00"/>
    <n v="2016"/>
  </r>
  <r>
    <n v="109"/>
    <x v="222"/>
    <x v="8"/>
    <n v="33.4"/>
    <n v="92.6"/>
    <n v="46.1"/>
    <x v="584"/>
    <n v="64.5"/>
    <n v="57.5"/>
    <n v="20851"/>
    <n v="20.7"/>
    <n v="0.27"/>
    <d v="1900-01-01T02:50:00"/>
    <n v="2016"/>
  </r>
  <r>
    <n v="110"/>
    <x v="181"/>
    <x v="12"/>
    <n v="49.4"/>
    <n v="54.1"/>
    <n v="56.3"/>
    <x v="133"/>
    <n v="98.1"/>
    <n v="57.2"/>
    <n v="37917"/>
    <n v="27.6"/>
    <n v="0.16"/>
    <s v="31 : 69"/>
    <n v="2016"/>
  </r>
  <r>
    <n v="110"/>
    <x v="89"/>
    <x v="1"/>
    <n v="39.799999999999997"/>
    <n v="88.4"/>
    <n v="43.6"/>
    <x v="575"/>
    <n v="37.5"/>
    <n v="57.2"/>
    <n v="20925"/>
    <n v="13.5"/>
    <n v="0.28999999999999998"/>
    <d v="1900-01-01T05:47:00"/>
    <n v="2016"/>
  </r>
  <r>
    <n v="112"/>
    <x v="459"/>
    <x v="28"/>
    <n v="54.2"/>
    <n v="46.3"/>
    <n v="53.1"/>
    <x v="58"/>
    <n v="52"/>
    <n v="57.1"/>
    <n v="462"/>
    <n v="16.5"/>
    <n v="0.05"/>
    <s v="28 : 72"/>
    <n v="2016"/>
  </r>
  <r>
    <n v="113"/>
    <x v="137"/>
    <x v="3"/>
    <n v="46.3"/>
    <n v="84.2"/>
    <n v="45.5"/>
    <x v="443"/>
    <n v="92.6"/>
    <n v="57"/>
    <n v="38264"/>
    <n v="20.3"/>
    <n v="0.25"/>
    <d v="1900-01-01T09:43:00"/>
    <n v="2016"/>
  </r>
  <r>
    <n v="113"/>
    <x v="139"/>
    <x v="10"/>
    <n v="52.8"/>
    <n v="74.099999999999994"/>
    <n v="32.700000000000003"/>
    <x v="53"/>
    <n v="37.4"/>
    <n v="57"/>
    <n v="27862"/>
    <n v="8.6999999999999993"/>
    <n v="0.18"/>
    <d v="1900-01-01T00:52:00"/>
    <n v="2016"/>
  </r>
  <r>
    <n v="113"/>
    <x v="105"/>
    <x v="0"/>
    <n v="50.2"/>
    <n v="66.400000000000006"/>
    <n v="57.7"/>
    <x v="133"/>
    <s v="-"/>
    <n v="57"/>
    <n v="39256"/>
    <n v="18.100000000000001"/>
    <n v="0.22"/>
    <d v="1899-12-31T18:58:00"/>
    <n v="2016"/>
  </r>
  <r>
    <n v="116"/>
    <x v="27"/>
    <x v="6"/>
    <n v="49.1"/>
    <n v="33.700000000000003"/>
    <n v="47.1"/>
    <x v="689"/>
    <n v="100"/>
    <n v="56.9"/>
    <n v="3055"/>
    <n v="10.1"/>
    <n v="0.04"/>
    <n v="0.88888888888888884"/>
    <n v="2016"/>
  </r>
  <r>
    <n v="117"/>
    <x v="97"/>
    <x v="0"/>
    <n v="45"/>
    <n v="43.5"/>
    <n v="42.1"/>
    <x v="430"/>
    <n v="32.299999999999997"/>
    <n v="56.7"/>
    <n v="31331"/>
    <n v="8.4"/>
    <n v="0.09"/>
    <d v="1900-01-01T00:52:00"/>
    <n v="2016"/>
  </r>
  <r>
    <n v="118"/>
    <x v="123"/>
    <x v="19"/>
    <n v="42.1"/>
    <n v="54.2"/>
    <n v="54.5"/>
    <x v="86"/>
    <n v="88.3"/>
    <n v="56.6"/>
    <n v="32166"/>
    <n v="34.1"/>
    <n v="0.09"/>
    <d v="1900-01-01T09:43:00"/>
    <n v="2016"/>
  </r>
  <r>
    <n v="119"/>
    <x v="145"/>
    <x v="1"/>
    <n v="39.4"/>
    <n v="82"/>
    <n v="41.8"/>
    <x v="437"/>
    <n v="34.700000000000003"/>
    <n v="56.2"/>
    <n v="25295"/>
    <n v="16.399999999999999"/>
    <n v="0.23"/>
    <d v="1900-01-01T06:46:00"/>
    <n v="2016"/>
  </r>
  <r>
    <n v="120"/>
    <x v="203"/>
    <x v="2"/>
    <n v="40"/>
    <n v="83.7"/>
    <n v="42.5"/>
    <x v="458"/>
    <n v="82.9"/>
    <n v="56.1"/>
    <n v="14708"/>
    <n v="22.5"/>
    <n v="0.14000000000000001"/>
    <d v="1900-01-01T06:46:00"/>
    <n v="2016"/>
  </r>
  <r>
    <n v="120"/>
    <x v="107"/>
    <x v="16"/>
    <n v="34.9"/>
    <n v="80.2"/>
    <n v="38.700000000000003"/>
    <x v="256"/>
    <n v="92.7"/>
    <n v="56.1"/>
    <n v="20040"/>
    <n v="12.1"/>
    <n v="0.18"/>
    <d v="1900-01-01T05:47:00"/>
    <n v="2016"/>
  </r>
  <r>
    <n v="120"/>
    <x v="205"/>
    <x v="0"/>
    <n v="51.8"/>
    <n v="33.299999999999997"/>
    <n v="56.8"/>
    <x v="261"/>
    <s v="-"/>
    <n v="56.1"/>
    <n v="50095"/>
    <n v="18.7"/>
    <n v="0.09"/>
    <d v="1900-01-01T06:46:00"/>
    <n v="2016"/>
  </r>
  <r>
    <n v="123"/>
    <x v="408"/>
    <x v="12"/>
    <n v="51.7"/>
    <n v="47"/>
    <n v="39.700000000000003"/>
    <x v="431"/>
    <n v="99.4"/>
    <n v="56"/>
    <n v="36146"/>
    <n v="53.9"/>
    <n v="0.09"/>
    <d v="1900-01-01T01:51:00"/>
    <n v="2016"/>
  </r>
  <r>
    <n v="123"/>
    <x v="104"/>
    <x v="0"/>
    <n v="43.9"/>
    <n v="34.700000000000003"/>
    <n v="55.7"/>
    <x v="87"/>
    <n v="35.9"/>
    <n v="56"/>
    <n v="37032"/>
    <n v="17.3"/>
    <n v="0.08"/>
    <d v="1900-01-01T03:49:00"/>
    <n v="2016"/>
  </r>
  <r>
    <n v="125"/>
    <x v="301"/>
    <x v="12"/>
    <n v="40.299999999999997"/>
    <n v="46.3"/>
    <n v="44.1"/>
    <x v="256"/>
    <n v="58.2"/>
    <n v="55.9"/>
    <n v="39838"/>
    <n v="46.1"/>
    <n v="0.08"/>
    <d v="1900-01-01T05:47:00"/>
    <n v="2016"/>
  </r>
  <r>
    <n v="125"/>
    <x v="210"/>
    <x v="18"/>
    <n v="34.299999999999997"/>
    <n v="60.9"/>
    <n v="48.5"/>
    <x v="577"/>
    <n v="39.200000000000003"/>
    <n v="55.9"/>
    <n v="17713"/>
    <n v="13"/>
    <n v="0.1"/>
    <d v="1900-01-01T10:42:00"/>
    <n v="2016"/>
  </r>
  <r>
    <n v="127"/>
    <x v="66"/>
    <x v="0"/>
    <n v="39.700000000000003"/>
    <n v="36.6"/>
    <n v="37.6"/>
    <x v="202"/>
    <n v="35.700000000000003"/>
    <n v="55.8"/>
    <n v="29325"/>
    <n v="16.100000000000001"/>
    <n v="0.08"/>
    <d v="1899-12-31T21:55:00"/>
    <n v="2016"/>
  </r>
  <r>
    <n v="127"/>
    <x v="52"/>
    <x v="0"/>
    <n v="45.2"/>
    <n v="49.4"/>
    <n v="33.299999999999997"/>
    <x v="436"/>
    <n v="60.7"/>
    <n v="55.8"/>
    <n v="10410"/>
    <n v="10"/>
    <n v="0.14000000000000001"/>
    <d v="1900-01-01T06:46:00"/>
    <n v="2016"/>
  </r>
  <r>
    <n v="129"/>
    <x v="87"/>
    <x v="1"/>
    <n v="35.1"/>
    <n v="92.7"/>
    <n v="33.200000000000003"/>
    <x v="683"/>
    <n v="34.4"/>
    <n v="55.7"/>
    <n v="8747"/>
    <n v="15.9"/>
    <n v="0.37"/>
    <d v="1900-01-01T09:43:00"/>
    <n v="2016"/>
  </r>
  <r>
    <n v="130"/>
    <x v="124"/>
    <x v="1"/>
    <n v="34"/>
    <n v="87"/>
    <n v="41.4"/>
    <x v="632"/>
    <n v="33.6"/>
    <n v="55.6"/>
    <n v="11512"/>
    <n v="14.9"/>
    <n v="0.33"/>
    <d v="1900-01-01T04:48:00"/>
    <n v="2016"/>
  </r>
  <r>
    <n v="131"/>
    <x v="117"/>
    <x v="2"/>
    <n v="34.9"/>
    <n v="98.5"/>
    <n v="40.5"/>
    <x v="211"/>
    <n v="72.400000000000006"/>
    <n v="55.4"/>
    <n v="15668"/>
    <n v="15"/>
    <n v="0.39"/>
    <d v="1900-01-01T13:39:00"/>
    <n v="2016"/>
  </r>
  <r>
    <n v="131"/>
    <x v="81"/>
    <x v="1"/>
    <n v="41.9"/>
    <n v="83.5"/>
    <n v="46.3"/>
    <x v="113"/>
    <n v="31.1"/>
    <n v="55.4"/>
    <m/>
    <m/>
    <m/>
    <m/>
    <n v="2016"/>
  </r>
  <r>
    <n v="133"/>
    <x v="64"/>
    <x v="0"/>
    <n v="46.1"/>
    <n v="40.5"/>
    <n v="33.200000000000003"/>
    <x v="228"/>
    <n v="34.1"/>
    <n v="55.3"/>
    <n v="9259"/>
    <n v="6.4"/>
    <n v="0.17"/>
    <d v="1900-01-01T00:52:00"/>
    <n v="2016"/>
  </r>
  <r>
    <n v="133"/>
    <x v="167"/>
    <x v="1"/>
    <n v="43.7"/>
    <n v="77.400000000000006"/>
    <n v="39"/>
    <x v="79"/>
    <n v="36.700000000000003"/>
    <n v="55.3"/>
    <n v="27703"/>
    <n v="14.7"/>
    <n v="0.21"/>
    <d v="1900-01-01T10:42:00"/>
    <n v="2016"/>
  </r>
  <r>
    <n v="135"/>
    <x v="220"/>
    <x v="21"/>
    <n v="43.3"/>
    <n v="68.2"/>
    <n v="44.7"/>
    <x v="447"/>
    <n v="38.299999999999997"/>
    <n v="55.1"/>
    <n v="27139"/>
    <n v="18.8"/>
    <n v="0.18"/>
    <m/>
    <n v="2016"/>
  </r>
  <r>
    <n v="136"/>
    <x v="128"/>
    <x v="11"/>
    <n v="34.1"/>
    <n v="48.5"/>
    <n v="51.2"/>
    <x v="686"/>
    <n v="31.1"/>
    <n v="54.8"/>
    <n v="31715"/>
    <n v="23.7"/>
    <n v="0.08"/>
    <d v="1900-01-01T14:38:00"/>
    <n v="2016"/>
  </r>
  <r>
    <n v="137"/>
    <x v="126"/>
    <x v="3"/>
    <n v="46.4"/>
    <n v="80.7"/>
    <n v="48.1"/>
    <x v="130"/>
    <n v="47.4"/>
    <n v="54.7"/>
    <n v="36299"/>
    <n v="21.6"/>
    <n v="0.23"/>
    <d v="1900-01-01T07:45:00"/>
    <n v="2016"/>
  </r>
  <r>
    <n v="138"/>
    <x v="207"/>
    <x v="4"/>
    <n v="41.5"/>
    <n v="81.099999999999994"/>
    <n v="48.5"/>
    <x v="545"/>
    <n v="37.5"/>
    <n v="54.5"/>
    <n v="17916"/>
    <n v="10.199999999999999"/>
    <n v="0.22"/>
    <d v="1900-01-01T05:47:00"/>
    <n v="2016"/>
  </r>
  <r>
    <n v="138"/>
    <x v="186"/>
    <x v="12"/>
    <n v="37.700000000000003"/>
    <n v="56.7"/>
    <n v="47.5"/>
    <x v="445"/>
    <n v="99.5"/>
    <n v="54.5"/>
    <n v="25294"/>
    <n v="24.6"/>
    <n v="0.16"/>
    <s v="26 : 74"/>
    <n v="2016"/>
  </r>
  <r>
    <n v="140"/>
    <x v="79"/>
    <x v="1"/>
    <n v="33.4"/>
    <n v="88.3"/>
    <n v="37.200000000000003"/>
    <x v="267"/>
    <n v="30.6"/>
    <n v="54.4"/>
    <n v="12001"/>
    <n v="17.399999999999999"/>
    <n v="0.35"/>
    <d v="1900-01-01T06:46:00"/>
    <n v="2016"/>
  </r>
  <r>
    <n v="141"/>
    <x v="55"/>
    <x v="0"/>
    <n v="40.200000000000003"/>
    <n v="48.9"/>
    <n v="36.299999999999997"/>
    <x v="11"/>
    <n v="52.2"/>
    <n v="54.3"/>
    <n v="56959"/>
    <n v="13"/>
    <n v="0.11"/>
    <d v="1900-01-01T01:51:00"/>
    <n v="2016"/>
  </r>
  <r>
    <n v="142"/>
    <x v="194"/>
    <x v="25"/>
    <n v="40.799999999999997"/>
    <n v="92.6"/>
    <n v="50.5"/>
    <x v="130"/>
    <n v="30.2"/>
    <n v="54.2"/>
    <n v="34651"/>
    <n v="20.5"/>
    <n v="0.25"/>
    <d v="1900-01-01T19:33:00"/>
    <n v="2016"/>
  </r>
  <r>
    <n v="143"/>
    <x v="175"/>
    <x v="1"/>
    <n v="40.299999999999997"/>
    <n v="80.599999999999994"/>
    <n v="39"/>
    <x v="199"/>
    <n v="39.799999999999997"/>
    <n v="54.1"/>
    <n v="30144"/>
    <n v="15"/>
    <n v="0.27"/>
    <d v="1900-01-01T06:46:00"/>
    <n v="2016"/>
  </r>
  <r>
    <n v="144"/>
    <x v="68"/>
    <x v="0"/>
    <n v="31.1"/>
    <n v="45.6"/>
    <n v="34.200000000000003"/>
    <x v="1"/>
    <n v="36.1"/>
    <n v="53.9"/>
    <n v="17404"/>
    <n v="22.7"/>
    <n v="0.01"/>
    <d v="1900-01-01T05:47:00"/>
    <n v="2016"/>
  </r>
  <r>
    <n v="144"/>
    <x v="135"/>
    <x v="2"/>
    <n v="30.9"/>
    <n v="89.2"/>
    <n v="45.6"/>
    <x v="467"/>
    <n v="56"/>
    <n v="53.9"/>
    <n v="11964"/>
    <n v="13.1"/>
    <n v="0.22"/>
    <m/>
    <n v="2016"/>
  </r>
  <r>
    <n v="146"/>
    <x v="226"/>
    <x v="22"/>
    <n v="40.299999999999997"/>
    <n v="50.3"/>
    <n v="40"/>
    <x v="42"/>
    <n v="34.9"/>
    <n v="53.8"/>
    <n v="30538"/>
    <n v="12.3"/>
    <n v="0.1"/>
    <d v="1900-01-01T11:41:00"/>
    <n v="2016"/>
  </r>
  <r>
    <n v="147"/>
    <x v="71"/>
    <x v="0"/>
    <n v="38.799999999999997"/>
    <n v="43.4"/>
    <n v="37.5"/>
    <x v="677"/>
    <n v="37.9"/>
    <n v="53.3"/>
    <n v="23845"/>
    <n v="10.199999999999999"/>
    <n v="0.12"/>
    <d v="1900-01-01T04:48:00"/>
    <n v="2016"/>
  </r>
  <r>
    <n v="148"/>
    <x v="78"/>
    <x v="6"/>
    <n v="43.3"/>
    <n v="33.9"/>
    <n v="40.5"/>
    <x v="108"/>
    <n v="100"/>
    <n v="53"/>
    <n v="9027"/>
    <n v="10"/>
    <n v="0.09"/>
    <n v="0.88888888888888884"/>
    <n v="2016"/>
  </r>
  <r>
    <n v="149"/>
    <x v="72"/>
    <x v="8"/>
    <n v="32.799999999999997"/>
    <n v="85.1"/>
    <n v="43.2"/>
    <x v="472"/>
    <n v="79.3"/>
    <n v="52.9"/>
    <n v="20771"/>
    <n v="30.1"/>
    <n v="0.26"/>
    <d v="1900-01-01T00:52:00"/>
    <n v="2016"/>
  </r>
  <r>
    <n v="149"/>
    <x v="174"/>
    <x v="1"/>
    <n v="31.9"/>
    <n v="83.5"/>
    <n v="28.7"/>
    <x v="44"/>
    <n v="28.5"/>
    <n v="52.9"/>
    <n v="14992"/>
    <n v="14.7"/>
    <n v="0.28000000000000003"/>
    <d v="1900-01-01T10:42:00"/>
    <n v="2016"/>
  </r>
  <r>
    <n v="149"/>
    <x v="184"/>
    <x v="18"/>
    <n v="34.1"/>
    <n v="80.099999999999994"/>
    <n v="45.6"/>
    <x v="48"/>
    <n v="91.2"/>
    <n v="52.9"/>
    <n v="6631"/>
    <n v="12"/>
    <n v="0.26"/>
    <s v="37 : 63"/>
    <n v="2016"/>
  </r>
  <r>
    <n v="153"/>
    <x v="326"/>
    <x v="6"/>
    <n v="51.4"/>
    <n v="36.700000000000003"/>
    <n v="53.5"/>
    <x v="517"/>
    <n v="97.5"/>
    <n v="52.8"/>
    <n v="24365"/>
    <n v="20.3"/>
    <n v="0.09"/>
    <s v="39 : 61"/>
    <n v="2016"/>
  </r>
  <r>
    <n v="154"/>
    <x v="138"/>
    <x v="18"/>
    <n v="28.4"/>
    <n v="54.9"/>
    <n v="37.1"/>
    <x v="257"/>
    <n v="60.1"/>
    <n v="52.5"/>
    <n v="23280"/>
    <n v="16.3"/>
    <n v="0.06"/>
    <d v="1900-01-01T08:44:00"/>
    <n v="2016"/>
  </r>
  <r>
    <n v="155"/>
    <x v="193"/>
    <x v="11"/>
    <n v="39"/>
    <n v="84.4"/>
    <n v="44.3"/>
    <x v="522"/>
    <n v="78.099999999999994"/>
    <n v="52.4"/>
    <n v="12062"/>
    <n v="14.6"/>
    <n v="0.21"/>
    <s v="30 : 70"/>
    <n v="2016"/>
  </r>
  <r>
    <n v="156"/>
    <x v="446"/>
    <x v="12"/>
    <n v="42.2"/>
    <n v="53.1"/>
    <n v="38"/>
    <x v="578"/>
    <n v="68.5"/>
    <n v="52.3"/>
    <n v="43280"/>
    <n v="43.4"/>
    <n v="0.11"/>
    <d v="1900-01-01T12:40:00"/>
    <n v="2016"/>
  </r>
  <r>
    <n v="157"/>
    <x v="165"/>
    <x v="1"/>
    <n v="32.799999999999997"/>
    <n v="85.4"/>
    <n v="30.9"/>
    <x v="690"/>
    <n v="36.6"/>
    <n v="52.2"/>
    <n v="18815"/>
    <n v="13.6"/>
    <n v="0.3"/>
    <d v="1900-01-01T04:48:00"/>
    <n v="2016"/>
  </r>
  <r>
    <n v="158"/>
    <x v="272"/>
    <x v="12"/>
    <n v="41.4"/>
    <n v="47.7"/>
    <n v="45.8"/>
    <x v="691"/>
    <n v="99.7"/>
    <n v="52.1"/>
    <n v="35487"/>
    <n v="37.4"/>
    <n v="0.12"/>
    <d v="1899-12-31T18:58:00"/>
    <n v="2016"/>
  </r>
  <r>
    <n v="158"/>
    <x v="202"/>
    <x v="0"/>
    <n v="39.700000000000003"/>
    <n v="55.8"/>
    <n v="27.9"/>
    <x v="177"/>
    <n v="37"/>
    <n v="52.1"/>
    <n v="9390"/>
    <n v="4.5"/>
    <n v="0.26"/>
    <d v="1900-01-01T01:51:00"/>
    <n v="2016"/>
  </r>
  <r>
    <n v="160"/>
    <x v="75"/>
    <x v="13"/>
    <n v="41.9"/>
    <n v="90.5"/>
    <n v="30.8"/>
    <x v="670"/>
    <n v="28"/>
    <n v="52"/>
    <n v="15521"/>
    <n v="18"/>
    <n v="0.25"/>
    <d v="1900-01-01T09:43:00"/>
    <n v="2016"/>
  </r>
  <r>
    <n v="161"/>
    <x v="288"/>
    <x v="29"/>
    <n v="75.400000000000006"/>
    <n v="57.8"/>
    <n v="66.7"/>
    <x v="692"/>
    <n v="95.7"/>
    <n v="51.9"/>
    <n v="30822"/>
    <n v="7.7"/>
    <n v="0.2"/>
    <d v="1899-12-31T19:57:00"/>
    <n v="2016"/>
  </r>
  <r>
    <n v="161"/>
    <x v="217"/>
    <x v="0"/>
    <n v="41.7"/>
    <n v="64"/>
    <n v="22.3"/>
    <x v="436"/>
    <n v="35.5"/>
    <n v="51.9"/>
    <n v="15286"/>
    <n v="5.7"/>
    <n v="0.14000000000000001"/>
    <d v="1900-01-01T02:50:00"/>
    <n v="2016"/>
  </r>
  <r>
    <n v="163"/>
    <x v="95"/>
    <x v="0"/>
    <n v="38.700000000000003"/>
    <n v="38.6"/>
    <n v="41.8"/>
    <x v="693"/>
    <n v="32.4"/>
    <n v="51.7"/>
    <n v="36429"/>
    <n v="12.7"/>
    <n v="0.08"/>
    <d v="1900-01-01T04:48:00"/>
    <n v="2016"/>
  </r>
  <r>
    <n v="164"/>
    <x v="154"/>
    <x v="22"/>
    <n v="32.9"/>
    <n v="63.3"/>
    <n v="28"/>
    <x v="257"/>
    <n v="37.200000000000003"/>
    <n v="51.2"/>
    <n v="10901"/>
    <n v="18.3"/>
    <n v="0.13"/>
    <d v="1900-01-01T11:41:00"/>
    <n v="2016"/>
  </r>
  <r>
    <n v="164"/>
    <x v="213"/>
    <x v="1"/>
    <n v="39.299999999999997"/>
    <n v="85.1"/>
    <n v="37.299999999999997"/>
    <x v="694"/>
    <n v="34.200000000000003"/>
    <n v="51.2"/>
    <n v="12050"/>
    <n v="14.8"/>
    <n v="0.28000000000000003"/>
    <d v="1900-01-01T07:45:00"/>
    <n v="2016"/>
  </r>
  <r>
    <n v="164"/>
    <x v="69"/>
    <x v="0"/>
    <n v="44.8"/>
    <n v="28.5"/>
    <n v="23.7"/>
    <x v="641"/>
    <s v="-"/>
    <n v="51.2"/>
    <n v="6753"/>
    <n v="5.5"/>
    <n v="7.0000000000000007E-2"/>
    <d v="1900-01-01T05:47:00"/>
    <n v="2016"/>
  </r>
  <r>
    <n v="167"/>
    <x v="116"/>
    <x v="0"/>
    <n v="27.5"/>
    <n v="59.5"/>
    <n v="33.299999999999997"/>
    <x v="683"/>
    <n v="42.5"/>
    <n v="51.1"/>
    <n v="20626"/>
    <n v="22"/>
    <n v="0.12"/>
    <d v="1900-01-01T03:49:00"/>
    <n v="2016"/>
  </r>
  <r>
    <n v="167"/>
    <x v="225"/>
    <x v="1"/>
    <n v="32.1"/>
    <n v="86.6"/>
    <n v="27.8"/>
    <x v="236"/>
    <n v="31.7"/>
    <n v="51.1"/>
    <n v="14541"/>
    <n v="13.4"/>
    <n v="0.35"/>
    <d v="1900-01-01T06:46:00"/>
    <n v="2016"/>
  </r>
  <r>
    <n v="167"/>
    <x v="114"/>
    <x v="15"/>
    <n v="54.1"/>
    <n v="27.7"/>
    <n v="58"/>
    <x v="569"/>
    <n v="49.6"/>
    <n v="51.1"/>
    <n v="31891"/>
    <n v="11.9"/>
    <n v="7.0000000000000007E-2"/>
    <s v="39 : 61"/>
    <n v="2016"/>
  </r>
  <r>
    <n v="167"/>
    <x v="122"/>
    <x v="20"/>
    <n v="37.299999999999997"/>
    <n v="85.1"/>
    <n v="29.9"/>
    <x v="54"/>
    <n v="50"/>
    <n v="51.1"/>
    <n v="9990"/>
    <n v="5"/>
    <n v="0.18"/>
    <s v="27 : 73"/>
    <n v="2016"/>
  </r>
  <r>
    <n v="167"/>
    <x v="216"/>
    <x v="19"/>
    <n v="38.700000000000003"/>
    <n v="74.2"/>
    <n v="40.6"/>
    <x v="545"/>
    <n v="51"/>
    <n v="51.1"/>
    <n v="28856"/>
    <n v="42"/>
    <n v="0.19"/>
    <d v="1900-01-01T06:46:00"/>
    <n v="2016"/>
  </r>
  <r>
    <n v="172"/>
    <x v="149"/>
    <x v="1"/>
    <n v="29.7"/>
    <n v="91.4"/>
    <n v="31.4"/>
    <x v="680"/>
    <n v="43.1"/>
    <n v="51"/>
    <n v="12938"/>
    <n v="15.8"/>
    <n v="0.33"/>
    <d v="1900-01-01T06:46:00"/>
    <n v="2016"/>
  </r>
  <r>
    <n v="172"/>
    <x v="144"/>
    <x v="23"/>
    <n v="31.4"/>
    <n v="90.5"/>
    <n v="39.5"/>
    <x v="564"/>
    <n v="78"/>
    <n v="51"/>
    <n v="29787"/>
    <n v="18.899999999999999"/>
    <n v="0.28000000000000003"/>
    <d v="1900-01-01T06:46:00"/>
    <n v="2016"/>
  </r>
  <r>
    <n v="174"/>
    <x v="141"/>
    <x v="22"/>
    <n v="38.5"/>
    <n v="49.2"/>
    <n v="37.4"/>
    <x v="678"/>
    <n v="31.1"/>
    <n v="50.9"/>
    <n v="47491"/>
    <n v="12.2"/>
    <n v="0.1"/>
    <d v="1900-01-01T14:38:00"/>
    <n v="2016"/>
  </r>
  <r>
    <n v="175"/>
    <x v="185"/>
    <x v="12"/>
    <n v="38.5"/>
    <n v="58.3"/>
    <n v="46.7"/>
    <x v="540"/>
    <n v="92.4"/>
    <n v="50.8"/>
    <n v="10930"/>
    <n v="59.1"/>
    <n v="0.12"/>
    <d v="1900-01-01T06:46:00"/>
    <n v="2016"/>
  </r>
  <r>
    <n v="176"/>
    <x v="113"/>
    <x v="18"/>
    <n v="34.299999999999997"/>
    <n v="71.3"/>
    <n v="41"/>
    <x v="597"/>
    <n v="57.3"/>
    <n v="50.6"/>
    <n v="8176"/>
    <n v="16"/>
    <n v="0.14000000000000001"/>
    <n v="0.84791666666666676"/>
    <n v="2016"/>
  </r>
  <r>
    <n v="176"/>
    <x v="93"/>
    <x v="13"/>
    <n v="35"/>
    <n v="86.3"/>
    <n v="38.5"/>
    <x v="643"/>
    <n v="33.5"/>
    <n v="50.6"/>
    <n v="22193"/>
    <n v="24.5"/>
    <n v="0.23"/>
    <m/>
    <n v="2016"/>
  </r>
  <r>
    <n v="178"/>
    <x v="204"/>
    <x v="26"/>
    <n v="45.8"/>
    <n v="55.6"/>
    <n v="41.4"/>
    <x v="102"/>
    <n v="31.9"/>
    <n v="50.5"/>
    <n v="17612"/>
    <n v="10.7"/>
    <n v="0.05"/>
    <d v="1900-01-01T07:45:00"/>
    <n v="2016"/>
  </r>
  <r>
    <n v="179"/>
    <x v="243"/>
    <x v="3"/>
    <n v="35.4"/>
    <n v="74.400000000000006"/>
    <n v="43.9"/>
    <x v="432"/>
    <n v="39.5"/>
    <n v="50.3"/>
    <n v="30726"/>
    <n v="24.2"/>
    <n v="0.14000000000000001"/>
    <d v="1899-12-31T21:55:00"/>
    <n v="2016"/>
  </r>
  <r>
    <n v="180"/>
    <x v="238"/>
    <x v="11"/>
    <n v="28.5"/>
    <n v="58.3"/>
    <n v="39.799999999999997"/>
    <x v="486"/>
    <n v="30.3"/>
    <n v="50.2"/>
    <n v="26420"/>
    <n v="16.399999999999999"/>
    <n v="0.12"/>
    <m/>
    <n v="2016"/>
  </r>
  <r>
    <n v="180"/>
    <x v="482"/>
    <x v="28"/>
    <n v="42.5"/>
    <n v="45.2"/>
    <n v="23.2"/>
    <x v="563"/>
    <n v="71.2"/>
    <n v="50.2"/>
    <n v="769"/>
    <n v="8.5"/>
    <n v="0.17"/>
    <s v="35 : 65"/>
    <n v="2016"/>
  </r>
  <r>
    <n v="182"/>
    <x v="134"/>
    <x v="21"/>
    <n v="32.5"/>
    <n v="70"/>
    <n v="31.5"/>
    <x v="444"/>
    <n v="36.200000000000003"/>
    <n v="50.1"/>
    <n v="11623"/>
    <n v="11.1"/>
    <n v="0.12"/>
    <d v="1900-01-01T12:40:00"/>
    <n v="2016"/>
  </r>
  <r>
    <n v="182"/>
    <x v="227"/>
    <x v="1"/>
    <n v="30.9"/>
    <n v="78.099999999999994"/>
    <n v="31.6"/>
    <x v="575"/>
    <n v="34.6"/>
    <n v="50.1"/>
    <n v="23347"/>
    <n v="13.1"/>
    <n v="0.23"/>
    <d v="1900-01-01T09:43:00"/>
    <n v="2016"/>
  </r>
  <r>
    <n v="182"/>
    <x v="83"/>
    <x v="0"/>
    <n v="35.6"/>
    <n v="30.1"/>
    <n v="35.299999999999997"/>
    <x v="248"/>
    <n v="57.4"/>
    <n v="50.1"/>
    <n v="25674"/>
    <n v="16.899999999999999"/>
    <n v="0.09"/>
    <d v="1899-12-31T21:55:00"/>
    <n v="2016"/>
  </r>
  <r>
    <n v="185"/>
    <x v="206"/>
    <x v="0"/>
    <n v="28.3"/>
    <n v="47"/>
    <n v="25.7"/>
    <x v="172"/>
    <n v="38.6"/>
    <n v="49.9"/>
    <n v="5495"/>
    <n v="12.6"/>
    <n v="0.22"/>
    <d v="1900-01-01T07:45:00"/>
    <n v="2016"/>
  </r>
  <r>
    <n v="185"/>
    <x v="140"/>
    <x v="1"/>
    <n v="25.6"/>
    <n v="78.5"/>
    <n v="26.9"/>
    <x v="250"/>
    <n v="49.5"/>
    <n v="49.9"/>
    <n v="11628"/>
    <n v="15.3"/>
    <n v="0.25"/>
    <d v="1900-01-01T12:40:00"/>
    <n v="2016"/>
  </r>
  <r>
    <n v="185"/>
    <x v="168"/>
    <x v="12"/>
    <n v="34.6"/>
    <n v="50.9"/>
    <n v="35.799999999999997"/>
    <x v="110"/>
    <n v="47.9"/>
    <n v="49.9"/>
    <n v="26576"/>
    <n v="38.4"/>
    <n v="0.08"/>
    <d v="1900-01-01T09:43:00"/>
    <n v="2016"/>
  </r>
  <r>
    <n v="188"/>
    <x v="404"/>
    <x v="10"/>
    <n v="38.700000000000003"/>
    <n v="64.2"/>
    <n v="29"/>
    <x v="687"/>
    <n v="28.8"/>
    <n v="49.8"/>
    <n v="27603"/>
    <n v="15"/>
    <n v="0.17"/>
    <m/>
    <n v="2016"/>
  </r>
  <r>
    <n v="189"/>
    <x v="160"/>
    <x v="0"/>
    <n v="32.4"/>
    <n v="31.9"/>
    <n v="38.1"/>
    <x v="193"/>
    <n v="32"/>
    <n v="49.7"/>
    <n v="83236"/>
    <n v="29.9"/>
    <n v="0.09"/>
    <d v="1900-01-01T02:50:00"/>
    <n v="2016"/>
  </r>
  <r>
    <n v="190"/>
    <x v="295"/>
    <x v="19"/>
    <n v="31.6"/>
    <n v="64.8"/>
    <n v="40.799999999999997"/>
    <x v="215"/>
    <n v="60.3"/>
    <n v="49.6"/>
    <n v="12346"/>
    <n v="30.3"/>
    <n v="0.16"/>
    <d v="1900-01-01T08:44:00"/>
    <n v="2016"/>
  </r>
  <r>
    <n v="190"/>
    <x v="161"/>
    <x v="0"/>
    <n v="34.1"/>
    <n v="60"/>
    <n v="29.3"/>
    <x v="31"/>
    <n v="46.8"/>
    <n v="49.6"/>
    <n v="13216"/>
    <n v="17.399999999999999"/>
    <n v="0.19"/>
    <d v="1900-01-01T06:46:00"/>
    <n v="2016"/>
  </r>
  <r>
    <n v="192"/>
    <x v="233"/>
    <x v="12"/>
    <n v="35.200000000000003"/>
    <n v="58.2"/>
    <n v="23.9"/>
    <x v="648"/>
    <n v="58.4"/>
    <n v="49.5"/>
    <n v="9187"/>
    <n v="11.2"/>
    <n v="0.1"/>
    <d v="1899-12-31T23:53:00"/>
    <n v="2016"/>
  </r>
  <r>
    <n v="193"/>
    <x v="483"/>
    <x v="45"/>
    <n v="25"/>
    <n v="99.8"/>
    <n v="26.7"/>
    <x v="635"/>
    <n v="38.1"/>
    <n v="49.4"/>
    <n v="5144"/>
    <n v="15.9"/>
    <n v="0.52"/>
    <d v="1900-01-01T02:50:00"/>
    <n v="2016"/>
  </r>
  <r>
    <n v="193"/>
    <x v="212"/>
    <x v="0"/>
    <n v="49.4"/>
    <n v="47.8"/>
    <n v="52.4"/>
    <x v="225"/>
    <n v="46.4"/>
    <n v="49.4"/>
    <n v="50657"/>
    <n v="21.4"/>
    <n v="0.09"/>
    <d v="1899-12-31T23:53:00"/>
    <n v="2016"/>
  </r>
  <r>
    <n v="195"/>
    <x v="484"/>
    <x v="12"/>
    <n v="37.299999999999997"/>
    <n v="61.1"/>
    <n v="22.2"/>
    <x v="42"/>
    <n v="68.400000000000006"/>
    <n v="49.3"/>
    <n v="6853"/>
    <n v="6.6"/>
    <n v="0.16"/>
    <d v="1900-01-01T16:36:00"/>
    <n v="2016"/>
  </r>
  <r>
    <n v="196"/>
    <x v="152"/>
    <x v="1"/>
    <n v="30.9"/>
    <n v="84.3"/>
    <n v="27.5"/>
    <x v="188"/>
    <n v="34.700000000000003"/>
    <n v="49.2"/>
    <n v="20174"/>
    <n v="15.2"/>
    <n v="0.28999999999999998"/>
    <d v="1900-01-01T02:50:00"/>
    <n v="2016"/>
  </r>
  <r>
    <n v="196"/>
    <x v="407"/>
    <x v="1"/>
    <n v="25.6"/>
    <n v="69.5"/>
    <n v="18.100000000000001"/>
    <x v="171"/>
    <n v="37.700000000000003"/>
    <n v="49.2"/>
    <n v="2958"/>
    <n v="13.4"/>
    <n v="0.17"/>
    <d v="1900-01-01T13:39:00"/>
    <n v="2016"/>
  </r>
  <r>
    <n v="198"/>
    <x v="304"/>
    <x v="28"/>
    <n v="30.8"/>
    <n v="55.9"/>
    <n v="27.4"/>
    <x v="631"/>
    <n v="47.1"/>
    <n v="49.1"/>
    <n v="16841"/>
    <n v="43.2"/>
    <n v="0.08"/>
    <d v="1900-01-01T03:49:00"/>
    <n v="2016"/>
  </r>
  <r>
    <n v="199"/>
    <x v="215"/>
    <x v="10"/>
    <n v="30.5"/>
    <n v="64.900000000000006"/>
    <n v="22.9"/>
    <x v="74"/>
    <n v="29"/>
    <n v="48.9"/>
    <n v="27756"/>
    <n v="14.8"/>
    <n v="0.17"/>
    <d v="1900-01-01T15:37:00"/>
    <n v="2016"/>
  </r>
  <r>
    <n v="200"/>
    <x v="268"/>
    <x v="1"/>
    <n v="34.1"/>
    <n v="93.4"/>
    <n v="33.299999999999997"/>
    <x v="442"/>
    <n v="35.700000000000003"/>
    <n v="48.8"/>
    <n v="17940"/>
    <n v="17.899999999999999"/>
    <n v="0.3"/>
    <d v="1900-01-01T06:46:00"/>
    <n v="2016"/>
  </r>
  <r>
    <s v="201-250"/>
    <x v="306"/>
    <x v="20"/>
    <n v="25.1"/>
    <n v="71"/>
    <n v="28.4"/>
    <x v="445"/>
    <n v="43.7"/>
    <s v="-"/>
    <n v="17422"/>
    <n v="15.9"/>
    <n v="0.15"/>
    <d v="1900-01-01T00:52:00"/>
    <n v="2016"/>
  </r>
  <r>
    <s v="201-250"/>
    <x v="151"/>
    <x v="1"/>
    <n v="33.5"/>
    <n v="89.9"/>
    <n v="35.1"/>
    <x v="213"/>
    <n v="28.5"/>
    <s v="-"/>
    <n v="9454"/>
    <n v="17.2"/>
    <n v="0.38"/>
    <d v="1900-01-01T07:45:00"/>
    <n v="2016"/>
  </r>
  <r>
    <s v="201-250"/>
    <x v="255"/>
    <x v="28"/>
    <n v="39.299999999999997"/>
    <n v="39.9"/>
    <n v="29.5"/>
    <x v="484"/>
    <n v="34.5"/>
    <s v="-"/>
    <n v="85532"/>
    <n v="22.9"/>
    <n v="7.0000000000000007E-2"/>
    <d v="1900-01-01T08:44:00"/>
    <n v="2016"/>
  </r>
  <r>
    <s v="201-250"/>
    <x v="235"/>
    <x v="0"/>
    <n v="36.5"/>
    <n v="60.6"/>
    <n v="37.9"/>
    <x v="502"/>
    <n v="43.8"/>
    <s v="-"/>
    <n v="25668"/>
    <n v="19"/>
    <n v="0.19"/>
    <d v="1899-12-31T23:53:00"/>
    <n v="2016"/>
  </r>
  <r>
    <s v="201-250"/>
    <x v="256"/>
    <x v="3"/>
    <n v="33.9"/>
    <n v="70.099999999999994"/>
    <n v="36.700000000000003"/>
    <x v="263"/>
    <n v="52"/>
    <s v="-"/>
    <n v="28341"/>
    <n v="16.5"/>
    <n v="0.17"/>
    <d v="1900-01-01T05:47:00"/>
    <n v="2016"/>
  </r>
  <r>
    <s v="201-250"/>
    <x v="247"/>
    <x v="11"/>
    <n v="36.6"/>
    <n v="77.599999999999994"/>
    <n v="35.299999999999997"/>
    <x v="162"/>
    <n v="79.5"/>
    <s v="-"/>
    <n v="8605"/>
    <n v="11.6"/>
    <n v="0.15"/>
    <s v="30 : 70"/>
    <n v="2016"/>
  </r>
  <r>
    <s v="201-250"/>
    <x v="223"/>
    <x v="4"/>
    <n v="32.1"/>
    <n v="81.599999999999994"/>
    <n v="26.7"/>
    <x v="166"/>
    <n v="50.1"/>
    <s v="-"/>
    <n v="10015"/>
    <n v="7.1"/>
    <n v="0.28000000000000003"/>
    <d v="1900-01-01T03:49:00"/>
    <n v="2016"/>
  </r>
  <r>
    <s v="201-250"/>
    <x v="485"/>
    <x v="20"/>
    <n v="19.3"/>
    <n v="88.5"/>
    <n v="26.5"/>
    <x v="566"/>
    <n v="35.299999999999997"/>
    <s v="-"/>
    <n v="18293"/>
    <n v="42.7"/>
    <n v="0.19"/>
    <d v="1900-01-01T00:52:00"/>
    <n v="2016"/>
  </r>
  <r>
    <s v="201-250"/>
    <x v="192"/>
    <x v="3"/>
    <n v="30.4"/>
    <n v="78.3"/>
    <n v="29.4"/>
    <x v="283"/>
    <n v="50.3"/>
    <s v="-"/>
    <n v="15064"/>
    <n v="14.4"/>
    <n v="0.18"/>
    <d v="1900-01-01T07:45:00"/>
    <n v="2016"/>
  </r>
  <r>
    <s v="201-250"/>
    <x v="438"/>
    <x v="12"/>
    <n v="32.299999999999997"/>
    <n v="48.5"/>
    <n v="27"/>
    <x v="634"/>
    <n v="82.3"/>
    <s v="-"/>
    <n v="36051"/>
    <n v="46.6"/>
    <n v="0.11"/>
    <d v="1900-01-01T01:51:00"/>
    <n v="2016"/>
  </r>
  <r>
    <s v="201-250"/>
    <x v="99"/>
    <x v="10"/>
    <n v="41.6"/>
    <n v="65.599999999999994"/>
    <n v="30"/>
    <x v="30"/>
    <n v="31.7"/>
    <s v="-"/>
    <n v="2218"/>
    <n v="8"/>
    <n v="0.14000000000000001"/>
    <d v="1900-01-01T01:51:00"/>
    <n v="2016"/>
  </r>
  <r>
    <s v="201-250"/>
    <x v="486"/>
    <x v="0"/>
    <n v="38.5"/>
    <n v="41.6"/>
    <n v="40.1"/>
    <x v="603"/>
    <n v="32"/>
    <s v="-"/>
    <n v="41226"/>
    <n v="31.8"/>
    <n v="7.0000000000000007E-2"/>
    <d v="1900-01-01T07:45:00"/>
    <n v="2016"/>
  </r>
  <r>
    <s v="201-250"/>
    <x v="428"/>
    <x v="2"/>
    <n v="32.299999999999997"/>
    <n v="87.4"/>
    <n v="32.9"/>
    <x v="487"/>
    <n v="60.8"/>
    <s v="-"/>
    <n v="10416"/>
    <n v="46.9"/>
    <n v="0.19"/>
    <d v="1900-01-01T10:42:00"/>
    <n v="2016"/>
  </r>
  <r>
    <s v="201-250"/>
    <x v="250"/>
    <x v="9"/>
    <n v="44.7"/>
    <n v="38.6"/>
    <n v="30.4"/>
    <x v="595"/>
    <n v="28"/>
    <s v="-"/>
    <n v="32175"/>
    <n v="12.2"/>
    <n v="0.11"/>
    <d v="1900-01-01T02:50:00"/>
    <n v="2016"/>
  </r>
  <r>
    <s v="201-250"/>
    <x v="94"/>
    <x v="0"/>
    <n v="44.7"/>
    <n v="48.1"/>
    <n v="23.5"/>
    <x v="298"/>
    <n v="29.5"/>
    <s v="-"/>
    <n v="20541"/>
    <n v="12"/>
    <n v="0.16"/>
    <d v="1900-01-01T08:44:00"/>
    <n v="2016"/>
  </r>
  <r>
    <s v="201-250"/>
    <x v="171"/>
    <x v="12"/>
    <n v="35.799999999999997"/>
    <n v="60.2"/>
    <n v="28.6"/>
    <x v="119"/>
    <n v="38.1"/>
    <s v="-"/>
    <n v="31861"/>
    <n v="9.3000000000000007"/>
    <n v="0.15"/>
    <d v="1900-01-01T12:40:00"/>
    <n v="2016"/>
  </r>
  <r>
    <s v="201-250"/>
    <x v="115"/>
    <x v="46"/>
    <n v="32"/>
    <n v="63.4"/>
    <n v="35.5"/>
    <x v="261"/>
    <n v="44.7"/>
    <s v="-"/>
    <m/>
    <m/>
    <m/>
    <m/>
    <n v="2016"/>
  </r>
  <r>
    <s v="201-250"/>
    <x v="148"/>
    <x v="4"/>
    <n v="29.3"/>
    <n v="79"/>
    <n v="35.200000000000003"/>
    <x v="660"/>
    <n v="45.1"/>
    <s v="-"/>
    <n v="22064"/>
    <n v="25.9"/>
    <n v="0.26"/>
    <d v="1900-01-01T03:49:00"/>
    <n v="2016"/>
  </r>
  <r>
    <s v="201-250"/>
    <x v="196"/>
    <x v="0"/>
    <n v="40.9"/>
    <n v="58.1"/>
    <n v="29.2"/>
    <x v="133"/>
    <n v="38"/>
    <s v="-"/>
    <n v="24313"/>
    <n v="9.1999999999999993"/>
    <n v="0.17"/>
    <d v="1900-01-01T05:47:00"/>
    <n v="2016"/>
  </r>
  <r>
    <s v="201-250"/>
    <x v="155"/>
    <x v="0"/>
    <n v="43"/>
    <n v="41.2"/>
    <n v="27.3"/>
    <x v="653"/>
    <s v="-"/>
    <s v="-"/>
    <n v="62468"/>
    <n v="13.6"/>
    <n v="0.13"/>
    <d v="1900-01-01T05:47:00"/>
    <n v="2016"/>
  </r>
  <r>
    <s v="201-250"/>
    <x v="133"/>
    <x v="0"/>
    <n v="41"/>
    <n v="32.299999999999997"/>
    <n v="26.7"/>
    <x v="100"/>
    <n v="54.1"/>
    <s v="-"/>
    <n v="27526"/>
    <n v="11.6"/>
    <n v="0.11"/>
    <d v="1900-01-01T04:48:00"/>
    <n v="2016"/>
  </r>
  <r>
    <s v="201-250"/>
    <x v="406"/>
    <x v="12"/>
    <n v="34.9"/>
    <n v="53.3"/>
    <n v="21.7"/>
    <x v="190"/>
    <n v="70.7"/>
    <s v="-"/>
    <n v="35609"/>
    <n v="32.6"/>
    <n v="0.1"/>
    <d v="1900-01-01T10:42:00"/>
    <n v="2016"/>
  </r>
  <r>
    <s v="201-250"/>
    <x v="405"/>
    <x v="10"/>
    <n v="34.200000000000003"/>
    <n v="58.6"/>
    <n v="21.6"/>
    <x v="23"/>
    <n v="31.6"/>
    <s v="-"/>
    <n v="16130"/>
    <n v="12.1"/>
    <n v="0.13"/>
    <m/>
    <n v="2016"/>
  </r>
  <r>
    <s v="201-250"/>
    <x v="275"/>
    <x v="12"/>
    <n v="32.299999999999997"/>
    <n v="49.4"/>
    <n v="20.5"/>
    <x v="633"/>
    <s v="-"/>
    <s v="-"/>
    <n v="24444"/>
    <n v="23.8"/>
    <n v="0.08"/>
    <d v="1900-01-01T05:47:00"/>
    <n v="2016"/>
  </r>
  <r>
    <s v="201-250"/>
    <x v="412"/>
    <x v="3"/>
    <n v="37.5"/>
    <n v="63.8"/>
    <n v="31.7"/>
    <x v="638"/>
    <n v="57.5"/>
    <s v="-"/>
    <n v="27227"/>
    <n v="16.2"/>
    <n v="0.12"/>
    <m/>
    <n v="2016"/>
  </r>
  <r>
    <s v="201-250"/>
    <x v="423"/>
    <x v="25"/>
    <n v="26.6"/>
    <n v="81.7"/>
    <n v="14.6"/>
    <x v="55"/>
    <n v="33.9"/>
    <s v="-"/>
    <n v="7426"/>
    <n v="2.9"/>
    <n v="0.28000000000000003"/>
    <d v="1900-01-01T02:50:00"/>
    <n v="2016"/>
  </r>
  <r>
    <s v="201-250"/>
    <x v="230"/>
    <x v="0"/>
    <n v="35.5"/>
    <n v="58.7"/>
    <n v="20.6"/>
    <x v="429"/>
    <n v="32.9"/>
    <s v="-"/>
    <n v="18539"/>
    <n v="15.1"/>
    <n v="0.26"/>
    <d v="1900-01-01T02:50:00"/>
    <n v="2016"/>
  </r>
  <r>
    <s v="201-250"/>
    <x v="487"/>
    <x v="0"/>
    <n v="27.8"/>
    <n v="21.4"/>
    <n v="15.7"/>
    <x v="695"/>
    <n v="44.6"/>
    <s v="-"/>
    <n v="2838"/>
    <n v="1.1000000000000001"/>
    <n v="0.03"/>
    <d v="1900-01-01T17:35:00"/>
    <n v="2016"/>
  </r>
  <r>
    <s v="201-250"/>
    <x v="240"/>
    <x v="23"/>
    <n v="30.7"/>
    <n v="89.9"/>
    <n v="30.5"/>
    <x v="104"/>
    <n v="31.5"/>
    <s v="-"/>
    <n v="18600"/>
    <n v="20.3"/>
    <n v="0.21"/>
    <d v="1900-01-01T09:43:00"/>
    <n v="2016"/>
  </r>
  <r>
    <s v="201-250"/>
    <x v="221"/>
    <x v="3"/>
    <n v="37.1"/>
    <n v="69.900000000000006"/>
    <n v="36.700000000000003"/>
    <x v="161"/>
    <n v="41.5"/>
    <s v="-"/>
    <n v="36733"/>
    <n v="26.3"/>
    <n v="0.15"/>
    <d v="1900-01-01T12:40:00"/>
    <n v="2016"/>
  </r>
  <r>
    <s v="201-250"/>
    <x v="488"/>
    <x v="10"/>
    <n v="24.6"/>
    <n v="49.1"/>
    <n v="28.8"/>
    <x v="31"/>
    <n v="29"/>
    <s v="-"/>
    <n v="34691"/>
    <n v="26.9"/>
    <n v="0.15"/>
    <d v="1900-01-01T15:37:00"/>
    <n v="2016"/>
  </r>
  <r>
    <s v="201-250"/>
    <x v="489"/>
    <x v="29"/>
    <n v="30.8"/>
    <n v="29.6"/>
    <n v="17.8"/>
    <x v="181"/>
    <n v="42.5"/>
    <s v="-"/>
    <n v="17155"/>
    <n v="7.2"/>
    <n v="0.08"/>
    <s v="40 : 60"/>
    <n v="2016"/>
  </r>
  <r>
    <s v="201-250"/>
    <x v="322"/>
    <x v="28"/>
    <n v="30.1"/>
    <n v="48.8"/>
    <n v="31.7"/>
    <x v="221"/>
    <n v="66.3"/>
    <s v="-"/>
    <n v="30025"/>
    <n v="22.2"/>
    <n v="0.12"/>
    <s v="34 : 66"/>
    <n v="2016"/>
  </r>
  <r>
    <s v="201-250"/>
    <x v="490"/>
    <x v="1"/>
    <n v="26"/>
    <n v="81.7"/>
    <n v="27.8"/>
    <x v="104"/>
    <n v="45.5"/>
    <s v="-"/>
    <n v="1819"/>
    <n v="10.9"/>
    <n v="0.18"/>
    <d v="1900-01-02T05:23:00"/>
    <n v="2016"/>
  </r>
  <r>
    <s v="201-250"/>
    <x v="491"/>
    <x v="0"/>
    <n v="37.700000000000003"/>
    <n v="21.8"/>
    <n v="17.399999999999999"/>
    <x v="273"/>
    <n v="45.4"/>
    <s v="-"/>
    <n v="1855"/>
    <n v="2.1"/>
    <n v="0.05"/>
    <d v="1900-01-01T23:29:00"/>
    <n v="2016"/>
  </r>
  <r>
    <s v="201-250"/>
    <x v="323"/>
    <x v="28"/>
    <n v="38"/>
    <n v="34.700000000000003"/>
    <n v="37.299999999999997"/>
    <x v="161"/>
    <n v="32.6"/>
    <s v="-"/>
    <n v="120986"/>
    <n v="32.299999999999997"/>
    <n v="7.0000000000000007E-2"/>
    <d v="1900-01-01T11:41:00"/>
    <n v="2016"/>
  </r>
  <r>
    <s v="201-250"/>
    <x v="49"/>
    <x v="9"/>
    <n v="46.7"/>
    <n v="21.4"/>
    <n v="36.6"/>
    <x v="58"/>
    <n v="80.3"/>
    <s v="-"/>
    <n v="14290"/>
    <n v="7.9"/>
    <n v="0.02"/>
    <m/>
    <n v="2016"/>
  </r>
  <r>
    <s v="201-250"/>
    <x v="342"/>
    <x v="0"/>
    <n v="24.8"/>
    <n v="45.1"/>
    <n v="35.700000000000003"/>
    <x v="696"/>
    <n v="99.8"/>
    <s v="-"/>
    <n v="31424"/>
    <n v="21.5"/>
    <n v="0.1"/>
    <m/>
    <n v="2016"/>
  </r>
  <r>
    <s v="201-250"/>
    <x v="77"/>
    <x v="0"/>
    <n v="32.6"/>
    <n v="53.2"/>
    <n v="22"/>
    <x v="219"/>
    <n v="33.4"/>
    <s v="-"/>
    <n v="21908"/>
    <n v="10.9"/>
    <n v="0.24"/>
    <d v="1900-01-01T02:50:00"/>
    <n v="2016"/>
  </r>
  <r>
    <s v="201-250"/>
    <x v="473"/>
    <x v="12"/>
    <n v="40"/>
    <n v="52.7"/>
    <n v="44.5"/>
    <x v="89"/>
    <n v="99.8"/>
    <s v="-"/>
    <n v="24099"/>
    <n v="45.4"/>
    <n v="0.2"/>
    <s v="31 : 69"/>
    <n v="2016"/>
  </r>
  <r>
    <s v="201-250"/>
    <x v="199"/>
    <x v="11"/>
    <n v="31.5"/>
    <n v="40.1"/>
    <n v="32.799999999999997"/>
    <x v="591"/>
    <n v="99.9"/>
    <s v="-"/>
    <n v="3879"/>
    <n v="4.5999999999999996"/>
    <m/>
    <d v="1900-01-01T19:33:00"/>
    <n v="2016"/>
  </r>
  <r>
    <s v="201-250"/>
    <x v="292"/>
    <x v="12"/>
    <n v="37.1"/>
    <n v="54.4"/>
    <n v="43.2"/>
    <x v="330"/>
    <n v="99.1"/>
    <s v="-"/>
    <n v="20300"/>
    <n v="53.6"/>
    <n v="0.18"/>
    <s v="28 : 72"/>
    <n v="2016"/>
  </r>
  <r>
    <s v="201-250"/>
    <x v="442"/>
    <x v="8"/>
    <n v="27"/>
    <n v="90.1"/>
    <n v="35.1"/>
    <x v="91"/>
    <n v="42.3"/>
    <s v="-"/>
    <n v="24519"/>
    <n v="44.1"/>
    <n v="0.31"/>
    <d v="1900-01-01T05:47:00"/>
    <n v="2016"/>
  </r>
  <r>
    <s v="201-250"/>
    <x v="214"/>
    <x v="26"/>
    <n v="41"/>
    <n v="47.5"/>
    <n v="50.5"/>
    <x v="697"/>
    <n v="42.9"/>
    <s v="-"/>
    <n v="23977"/>
    <n v="24.4"/>
    <n v="0.04"/>
    <m/>
    <n v="2016"/>
  </r>
  <r>
    <s v="201-250"/>
    <x v="277"/>
    <x v="0"/>
    <n v="24.3"/>
    <n v="52.3"/>
    <n v="26.7"/>
    <x v="35"/>
    <n v="41.8"/>
    <s v="-"/>
    <n v="16306"/>
    <n v="22.8"/>
    <n v="0.23"/>
    <d v="1899-12-31T20:56:00"/>
    <n v="2016"/>
  </r>
  <r>
    <s v="201-250"/>
    <x v="271"/>
    <x v="18"/>
    <n v="34.1"/>
    <n v="71.599999999999994"/>
    <n v="47.1"/>
    <x v="347"/>
    <n v="57.4"/>
    <s v="-"/>
    <n v="7576"/>
    <n v="22.4"/>
    <n v="0.1"/>
    <d v="1900-01-01T01:51:00"/>
    <n v="2016"/>
  </r>
  <r>
    <s v="201-250"/>
    <x v="131"/>
    <x v="5"/>
    <n v="45.3"/>
    <n v="29.3"/>
    <n v="42.7"/>
    <x v="651"/>
    <n v="74.7"/>
    <s v="-"/>
    <n v="17200"/>
    <n v="5"/>
    <n v="7.0000000000000007E-2"/>
    <s v="25 : 75"/>
    <n v="2016"/>
  </r>
  <r>
    <s v="201-250"/>
    <x v="112"/>
    <x v="5"/>
    <n v="45.6"/>
    <n v="31.9"/>
    <n v="47.6"/>
    <x v="698"/>
    <n v="70.900000000000006"/>
    <s v="-"/>
    <n v="9586"/>
    <n v="7.3"/>
    <n v="0.13"/>
    <n v="0.6020833333333333"/>
    <n v="2016"/>
  </r>
  <r>
    <s v="201-250"/>
    <x v="130"/>
    <x v="3"/>
    <n v="20.6"/>
    <n v="70.2"/>
    <n v="30"/>
    <x v="639"/>
    <n v="36.6"/>
    <s v="-"/>
    <n v="17581"/>
    <n v="21.5"/>
    <n v="0.11"/>
    <d v="1900-01-01T08:44:00"/>
    <n v="2016"/>
  </r>
  <r>
    <s v="201-250"/>
    <x v="91"/>
    <x v="0"/>
    <n v="34.6"/>
    <n v="24.2"/>
    <n v="19.5"/>
    <x v="422"/>
    <n v="42.5"/>
    <s v="-"/>
    <n v="7326"/>
    <n v="4.5999999999999996"/>
    <n v="0.05"/>
    <d v="1900-01-01T03:49:00"/>
    <n v="2016"/>
  </r>
  <r>
    <s v="201-250"/>
    <x v="244"/>
    <x v="3"/>
    <n v="38.6"/>
    <n v="73.599999999999994"/>
    <n v="32.4"/>
    <x v="626"/>
    <n v="59.7"/>
    <s v="-"/>
    <n v="27387"/>
    <n v="20.7"/>
    <n v="0.16"/>
    <d v="1900-01-01T06:46:00"/>
    <n v="2016"/>
  </r>
  <r>
    <s v="201-250"/>
    <x v="74"/>
    <x v="0"/>
    <n v="38.5"/>
    <n v="26.6"/>
    <n v="17.5"/>
    <x v="26"/>
    <n v="29.1"/>
    <s v="-"/>
    <n v="7867"/>
    <n v="11.8"/>
    <n v="7.0000000000000007E-2"/>
    <d v="1900-01-01T06:46:00"/>
    <n v="2016"/>
  </r>
  <r>
    <s v="201-250"/>
    <x v="278"/>
    <x v="16"/>
    <n v="26.2"/>
    <n v="68.400000000000006"/>
    <n v="31.5"/>
    <x v="515"/>
    <n v="99.7"/>
    <s v="-"/>
    <n v="23321"/>
    <n v="18.600000000000001"/>
    <n v="0.09"/>
    <d v="1900-01-01T08:44:00"/>
    <n v="2016"/>
  </r>
  <r>
    <s v="251-300"/>
    <x v="307"/>
    <x v="14"/>
    <n v="31.1"/>
    <n v="65.400000000000006"/>
    <n v="32.799999999999997"/>
    <x v="238"/>
    <n v="61.6"/>
    <s v="-"/>
    <n v="16099"/>
    <n v="24.2"/>
    <n v="0.17"/>
    <s v="32 : 68"/>
    <n v="2016"/>
  </r>
  <r>
    <s v="251-300"/>
    <x v="492"/>
    <x v="10"/>
    <n v="36.700000000000003"/>
    <n v="63"/>
    <n v="22.1"/>
    <x v="88"/>
    <n v="33.1"/>
    <s v="-"/>
    <n v="71749"/>
    <n v="45.5"/>
    <n v="0.13"/>
    <d v="1900-01-01T13:39:00"/>
    <n v="2016"/>
  </r>
  <r>
    <s v="251-300"/>
    <x v="273"/>
    <x v="1"/>
    <n v="28.9"/>
    <n v="84.8"/>
    <n v="27.9"/>
    <x v="450"/>
    <n v="36.299999999999997"/>
    <s v="-"/>
    <n v="12830"/>
    <n v="18.8"/>
    <n v="0.3"/>
    <d v="1899-12-31T22:54:00"/>
    <n v="2016"/>
  </r>
  <r>
    <s v="251-300"/>
    <x v="417"/>
    <x v="12"/>
    <n v="32.200000000000003"/>
    <n v="52.6"/>
    <n v="31.2"/>
    <x v="500"/>
    <n v="56.4"/>
    <s v="-"/>
    <n v="12520"/>
    <n v="35.5"/>
    <n v="0.08"/>
    <d v="1899-12-31T22:54:00"/>
    <n v="2016"/>
  </r>
  <r>
    <s v="251-300"/>
    <x v="172"/>
    <x v="12"/>
    <n v="35.200000000000003"/>
    <n v="45.4"/>
    <n v="46.2"/>
    <x v="613"/>
    <n v="60.9"/>
    <s v="-"/>
    <n v="21428"/>
    <n v="67.8"/>
    <n v="0.08"/>
    <d v="1900-01-01T09:43:00"/>
    <n v="2016"/>
  </r>
  <r>
    <s v="251-300"/>
    <x v="493"/>
    <x v="10"/>
    <n v="25.3"/>
    <n v="54.6"/>
    <n v="22"/>
    <x v="215"/>
    <n v="30.6"/>
    <s v="-"/>
    <n v="51239"/>
    <n v="19.399999999999999"/>
    <n v="0.12"/>
    <d v="1900-01-01T10:42:00"/>
    <n v="2016"/>
  </r>
  <r>
    <s v="251-300"/>
    <x v="311"/>
    <x v="8"/>
    <n v="17.8"/>
    <n v="63.7"/>
    <n v="22.6"/>
    <x v="690"/>
    <n v="43.2"/>
    <s v="-"/>
    <n v="5570"/>
    <n v="25.4"/>
    <n v="0.15"/>
    <d v="1900-01-01T19:33:00"/>
    <n v="2016"/>
  </r>
  <r>
    <s v="251-300"/>
    <x v="228"/>
    <x v="0"/>
    <n v="28.5"/>
    <n v="35.5"/>
    <n v="30.3"/>
    <x v="123"/>
    <n v="83.7"/>
    <s v="-"/>
    <n v="5287"/>
    <n v="18.2"/>
    <n v="0.12"/>
    <s v="26 : 74"/>
    <n v="2016"/>
  </r>
  <r>
    <s v="251-300"/>
    <x v="248"/>
    <x v="0"/>
    <n v="31.6"/>
    <n v="34.5"/>
    <n v="33"/>
    <x v="105"/>
    <n v="41"/>
    <s v="-"/>
    <n v="26769"/>
    <n v="19"/>
    <n v="0.05"/>
    <d v="1900-01-01T04:48:00"/>
    <n v="2016"/>
  </r>
  <r>
    <s v="251-300"/>
    <x v="159"/>
    <x v="0"/>
    <n v="23.7"/>
    <n v="41.6"/>
    <n v="34"/>
    <x v="292"/>
    <n v="98.7"/>
    <s v="-"/>
    <n v="19262"/>
    <n v="15.9"/>
    <n v="0.1"/>
    <d v="1900-01-01T08:44:00"/>
    <n v="2016"/>
  </r>
  <r>
    <s v="251-300"/>
    <x v="358"/>
    <x v="8"/>
    <n v="21.4"/>
    <n v="64.7"/>
    <n v="25.7"/>
    <x v="147"/>
    <n v="41.7"/>
    <s v="-"/>
    <n v="15655"/>
    <n v="22.6"/>
    <n v="0.15"/>
    <d v="1900-01-01T15:37:00"/>
    <n v="2016"/>
  </r>
  <r>
    <s v="251-300"/>
    <x v="237"/>
    <x v="0"/>
    <n v="41.1"/>
    <n v="39.200000000000003"/>
    <n v="30.5"/>
    <x v="162"/>
    <n v="30.9"/>
    <s v="-"/>
    <n v="33119"/>
    <n v="19.899999999999999"/>
    <n v="7.0000000000000007E-2"/>
    <d v="1900-01-01T09:43:00"/>
    <n v="2016"/>
  </r>
  <r>
    <s v="251-300"/>
    <x v="360"/>
    <x v="8"/>
    <n v="22.5"/>
    <n v="81.7"/>
    <n v="25.2"/>
    <x v="213"/>
    <n v="34.6"/>
    <s v="-"/>
    <n v="30251"/>
    <n v="22"/>
    <n v="0.21"/>
    <m/>
    <n v="2016"/>
  </r>
  <r>
    <s v="251-300"/>
    <x v="298"/>
    <x v="31"/>
    <n v="16.2"/>
    <n v="61"/>
    <n v="16.2"/>
    <x v="34"/>
    <n v="28"/>
    <s v="-"/>
    <n v="13960"/>
    <n v="25.9"/>
    <n v="0.08"/>
    <d v="1900-01-01T18:34:00"/>
    <n v="2016"/>
  </r>
  <r>
    <s v="251-300"/>
    <x v="466"/>
    <x v="33"/>
    <n v="42.7"/>
    <n v="16.399999999999999"/>
    <n v="47.2"/>
    <x v="521"/>
    <n v="52.4"/>
    <s v="-"/>
    <n v="3318"/>
    <n v="8.1999999999999993"/>
    <n v="0.01"/>
    <n v="0.84791666666666676"/>
    <n v="2016"/>
  </r>
  <r>
    <s v="251-300"/>
    <x v="156"/>
    <x v="0"/>
    <n v="31.2"/>
    <n v="35.4"/>
    <n v="29.4"/>
    <x v="161"/>
    <n v="54"/>
    <s v="-"/>
    <n v="29991"/>
    <n v="17.399999999999999"/>
    <n v="0.11"/>
    <d v="1899-12-31T20:56:00"/>
    <n v="2016"/>
  </r>
  <r>
    <s v="251-300"/>
    <x v="494"/>
    <x v="8"/>
    <n v="19"/>
    <n v="70.400000000000006"/>
    <n v="22.8"/>
    <x v="440"/>
    <n v="40.700000000000003"/>
    <s v="-"/>
    <n v="11713"/>
    <n v="21.9"/>
    <n v="0.11"/>
    <d v="1900-01-01T15:37:00"/>
    <n v="2016"/>
  </r>
  <r>
    <s v="251-300"/>
    <x v="495"/>
    <x v="12"/>
    <n v="32.9"/>
    <n v="46.8"/>
    <n v="33.9"/>
    <x v="489"/>
    <n v="46.4"/>
    <s v="-"/>
    <n v="25682"/>
    <n v="53.9"/>
    <n v="0.09"/>
    <d v="1900-01-01T14:38:00"/>
    <n v="2016"/>
  </r>
  <r>
    <s v="251-300"/>
    <x v="422"/>
    <x v="40"/>
    <n v="23.9"/>
    <n v="93"/>
    <n v="11.8"/>
    <x v="458"/>
    <n v="73.099999999999994"/>
    <s v="-"/>
    <n v="35889"/>
    <n v="8.4"/>
    <n v="0.21"/>
    <d v="1900-01-01T09:43:00"/>
    <n v="2016"/>
  </r>
  <r>
    <s v="251-300"/>
    <x v="411"/>
    <x v="17"/>
    <n v="21.2"/>
    <n v="53.5"/>
    <n v="27.1"/>
    <x v="104"/>
    <n v="82.4"/>
    <s v="-"/>
    <n v="4488"/>
    <n v="14.6"/>
    <n v="0.08"/>
    <d v="1900-01-01T04:48:00"/>
    <n v="2016"/>
  </r>
  <r>
    <s v="251-300"/>
    <x v="251"/>
    <x v="6"/>
    <n v="43.9"/>
    <n v="40.200000000000003"/>
    <n v="43.4"/>
    <x v="507"/>
    <n v="99.8"/>
    <s v="-"/>
    <n v="24043"/>
    <n v="15.8"/>
    <n v="0.14000000000000001"/>
    <m/>
    <n v="2016"/>
  </r>
  <r>
    <s v="251-300"/>
    <x v="335"/>
    <x v="19"/>
    <n v="29.1"/>
    <n v="69.7"/>
    <n v="36.6"/>
    <x v="306"/>
    <n v="98.9"/>
    <s v="-"/>
    <n v="20951"/>
    <n v="25.9"/>
    <n v="0.23"/>
    <d v="1900-01-01T06:46:00"/>
    <n v="2016"/>
  </r>
  <r>
    <s v="251-300"/>
    <x v="319"/>
    <x v="11"/>
    <n v="24.2"/>
    <n v="57.7"/>
    <n v="18.899999999999999"/>
    <x v="166"/>
    <n v="42.1"/>
    <s v="-"/>
    <n v="17866"/>
    <n v="7.7"/>
    <n v="0.1"/>
    <d v="1900-01-01T04:48:00"/>
    <n v="2016"/>
  </r>
  <r>
    <s v="251-300"/>
    <x v="119"/>
    <x v="9"/>
    <n v="37.200000000000003"/>
    <n v="50.4"/>
    <n v="32.200000000000003"/>
    <x v="601"/>
    <n v="58.6"/>
    <s v="-"/>
    <n v="29743"/>
    <n v="13.3"/>
    <n v="0.1"/>
    <d v="1899-12-31T22:54:00"/>
    <n v="2016"/>
  </r>
  <r>
    <s v="251-300"/>
    <x v="106"/>
    <x v="15"/>
    <n v="37.700000000000003"/>
    <n v="23.2"/>
    <n v="36.6"/>
    <x v="122"/>
    <n v="49.5"/>
    <s v="-"/>
    <n v="10221"/>
    <n v="13.5"/>
    <n v="0.05"/>
    <s v="33 : 67"/>
    <n v="2016"/>
  </r>
  <r>
    <s v="251-300"/>
    <x v="376"/>
    <x v="13"/>
    <n v="27.3"/>
    <n v="76.5"/>
    <n v="25.4"/>
    <x v="80"/>
    <n v="41.9"/>
    <s v="-"/>
    <n v="14067"/>
    <n v="26.8"/>
    <n v="0.14000000000000001"/>
    <d v="1900-01-01T08:44:00"/>
    <n v="2016"/>
  </r>
  <r>
    <s v="251-300"/>
    <x v="302"/>
    <x v="8"/>
    <n v="27.4"/>
    <n v="75.900000000000006"/>
    <n v="26.5"/>
    <x v="58"/>
    <n v="64.400000000000006"/>
    <s v="-"/>
    <n v="23508"/>
    <n v="21.9"/>
    <n v="0.18"/>
    <d v="1900-01-01T08:44:00"/>
    <n v="2016"/>
  </r>
  <r>
    <s v="251-300"/>
    <x v="426"/>
    <x v="0"/>
    <n v="36.1"/>
    <n v="49"/>
    <n v="30.5"/>
    <x v="699"/>
    <n v="40.700000000000003"/>
    <s v="-"/>
    <n v="30533"/>
    <n v="13.6"/>
    <n v="0.11"/>
    <d v="1899-12-31T20:56:00"/>
    <n v="2016"/>
  </r>
  <r>
    <s v="251-300"/>
    <x v="418"/>
    <x v="0"/>
    <n v="30.6"/>
    <n v="42.8"/>
    <n v="28.5"/>
    <x v="460"/>
    <n v="32.1"/>
    <s v="-"/>
    <n v="22578"/>
    <n v="16.8"/>
    <n v="0.09"/>
    <d v="1899-12-31T23:53:00"/>
    <n v="2016"/>
  </r>
  <r>
    <s v="251-300"/>
    <x v="129"/>
    <x v="5"/>
    <n v="46.8"/>
    <n v="26.6"/>
    <n v="45.2"/>
    <x v="210"/>
    <n v="76.099999999999994"/>
    <s v="-"/>
    <n v="23144"/>
    <n v="7.8"/>
    <n v="0.09"/>
    <s v="31 : 69"/>
    <n v="2016"/>
  </r>
  <r>
    <s v="251-300"/>
    <x v="218"/>
    <x v="3"/>
    <n v="35.799999999999997"/>
    <n v="61.6"/>
    <n v="35.799999999999997"/>
    <x v="288"/>
    <n v="54.2"/>
    <s v="-"/>
    <n v="20488"/>
    <n v="22.1"/>
    <n v="0.1"/>
    <d v="1900-01-01T10:42:00"/>
    <n v="2016"/>
  </r>
  <r>
    <s v="251-300"/>
    <x v="290"/>
    <x v="8"/>
    <n v="28.8"/>
    <n v="76"/>
    <n v="35.6"/>
    <x v="463"/>
    <n v="73.7"/>
    <s v="-"/>
    <n v="33391"/>
    <n v="35.799999999999997"/>
    <n v="0.17"/>
    <d v="1900-01-01T06:46:00"/>
    <n v="2016"/>
  </r>
  <r>
    <s v="251-300"/>
    <x v="103"/>
    <x v="0"/>
    <n v="30.4"/>
    <n v="40.299999999999997"/>
    <n v="31.5"/>
    <x v="107"/>
    <n v="79.599999999999994"/>
    <s v="-"/>
    <n v="6671"/>
    <n v="15"/>
    <n v="0.16"/>
    <s v="30 : 70"/>
    <n v="2016"/>
  </r>
  <r>
    <s v="251-300"/>
    <x v="476"/>
    <x v="13"/>
    <n v="29.9"/>
    <n v="90.1"/>
    <n v="20.100000000000001"/>
    <x v="154"/>
    <n v="33.9"/>
    <s v="-"/>
    <n v="2473"/>
    <n v="15.6"/>
    <n v="0.63"/>
    <d v="1900-01-01T07:45:00"/>
    <n v="2016"/>
  </r>
  <r>
    <s v="251-300"/>
    <x v="269"/>
    <x v="12"/>
    <n v="32.799999999999997"/>
    <n v="51.7"/>
    <n v="30"/>
    <x v="288"/>
    <n v="66.599999999999994"/>
    <s v="-"/>
    <n v="38675"/>
    <n v="46.3"/>
    <n v="0.13"/>
    <d v="1900-01-01T00:52:00"/>
    <n v="2016"/>
  </r>
  <r>
    <s v="251-300"/>
    <x v="496"/>
    <x v="0"/>
    <n v="36.9"/>
    <n v="26.6"/>
    <n v="10.9"/>
    <x v="26"/>
    <n v="29.9"/>
    <s v="-"/>
    <n v="11919"/>
    <n v="5.8"/>
    <n v="0.08"/>
    <d v="1900-01-01T10:42:00"/>
    <n v="2016"/>
  </r>
  <r>
    <s v="251-300"/>
    <x v="219"/>
    <x v="27"/>
    <n v="59.1"/>
    <n v="25.3"/>
    <n v="57.1"/>
    <x v="700"/>
    <n v="30.5"/>
    <s v="-"/>
    <n v="81402"/>
    <n v="14.6"/>
    <n v="0.04"/>
    <d v="1900-01-01T00:52:00"/>
    <n v="2016"/>
  </r>
  <r>
    <s v="251-300"/>
    <x v="198"/>
    <x v="3"/>
    <n v="23.2"/>
    <n v="61.4"/>
    <n v="29.2"/>
    <x v="216"/>
    <n v="42.3"/>
    <s v="-"/>
    <n v="26640"/>
    <n v="28.3"/>
    <n v="0.19"/>
    <d v="1900-01-01T07:45:00"/>
    <n v="2016"/>
  </r>
  <r>
    <s v="251-300"/>
    <x v="344"/>
    <x v="1"/>
    <n v="31.7"/>
    <n v="90.4"/>
    <n v="28.9"/>
    <x v="131"/>
    <n v="34.9"/>
    <s v="-"/>
    <n v="12063"/>
    <n v="16.600000000000001"/>
    <n v="0.38"/>
    <d v="1900-01-01T07:45:00"/>
    <n v="2016"/>
  </r>
  <r>
    <s v="251-300"/>
    <x v="460"/>
    <x v="0"/>
    <n v="31.4"/>
    <n v="38.299999999999997"/>
    <n v="20.8"/>
    <x v="185"/>
    <n v="36.299999999999997"/>
    <s v="-"/>
    <n v="19660"/>
    <n v="15.9"/>
    <n v="0.15"/>
    <d v="1900-01-01T07:45:00"/>
    <n v="2016"/>
  </r>
  <r>
    <s v="251-300"/>
    <x v="346"/>
    <x v="8"/>
    <n v="21.8"/>
    <n v="79.099999999999994"/>
    <n v="25.7"/>
    <x v="665"/>
    <n v="42.7"/>
    <s v="-"/>
    <n v="18340"/>
    <n v="23.8"/>
    <n v="0.21"/>
    <d v="1900-01-01T09:43:00"/>
    <n v="2016"/>
  </r>
  <r>
    <s v="251-300"/>
    <x v="497"/>
    <x v="0"/>
    <n v="29.5"/>
    <n v="39.299999999999997"/>
    <n v="23.2"/>
    <x v="440"/>
    <n v="41.3"/>
    <s v="-"/>
    <n v="24716"/>
    <n v="17"/>
    <n v="0.05"/>
    <m/>
    <n v="2016"/>
  </r>
  <r>
    <s v="251-300"/>
    <x v="498"/>
    <x v="29"/>
    <n v="31.6"/>
    <n v="32.700000000000003"/>
    <n v="15.1"/>
    <x v="444"/>
    <n v="60.2"/>
    <s v="-"/>
    <n v="11902"/>
    <n v="6.9"/>
    <n v="0.17"/>
    <s v="39 : 61"/>
    <n v="2016"/>
  </r>
  <r>
    <s v="251-300"/>
    <x v="232"/>
    <x v="0"/>
    <n v="39.1"/>
    <n v="35.299999999999997"/>
    <n v="19.3"/>
    <x v="263"/>
    <n v="32.4"/>
    <s v="-"/>
    <n v="11381"/>
    <n v="8.4"/>
    <n v="0.08"/>
    <d v="1900-01-01T08:44:00"/>
    <n v="2016"/>
  </r>
  <r>
    <s v="251-300"/>
    <x v="234"/>
    <x v="11"/>
    <n v="20.8"/>
    <n v="56.1"/>
    <n v="25"/>
    <x v="568"/>
    <n v="31.1"/>
    <s v="-"/>
    <n v="16667"/>
    <n v="11.9"/>
    <n v="7.0000000000000007E-2"/>
    <d v="1900-01-01T12:40:00"/>
    <n v="2016"/>
  </r>
  <r>
    <s v="251-300"/>
    <x v="350"/>
    <x v="25"/>
    <n v="34.1"/>
    <n v="77.3"/>
    <n v="32"/>
    <x v="94"/>
    <n v="86.5"/>
    <s v="-"/>
    <n v="26419"/>
    <n v="52"/>
    <n v="0.27"/>
    <s v="27 : 73"/>
    <n v="2016"/>
  </r>
  <r>
    <s v="251-300"/>
    <x v="282"/>
    <x v="0"/>
    <n v="34.9"/>
    <n v="29.5"/>
    <n v="38.200000000000003"/>
    <x v="601"/>
    <n v="43.3"/>
    <s v="-"/>
    <n v="30850"/>
    <n v="18.600000000000001"/>
    <n v="0.1"/>
    <d v="1899-12-31T18:58:00"/>
    <n v="2016"/>
  </r>
  <r>
    <s v="251-300"/>
    <x v="280"/>
    <x v="8"/>
    <n v="25.8"/>
    <n v="86.8"/>
    <n v="28.4"/>
    <x v="105"/>
    <n v="57.9"/>
    <s v="-"/>
    <n v="16489"/>
    <n v="25.4"/>
    <n v="0.24"/>
    <d v="1900-01-01T02:50:00"/>
    <n v="2016"/>
  </r>
  <r>
    <s v="251-300"/>
    <x v="197"/>
    <x v="9"/>
    <n v="44.3"/>
    <n v="19.600000000000001"/>
    <n v="46"/>
    <x v="701"/>
    <n v="96.2"/>
    <s v="-"/>
    <n v="47508"/>
    <n v="15.9"/>
    <n v="0.05"/>
    <d v="1899-12-31T17:59:00"/>
    <n v="2016"/>
  </r>
  <r>
    <s v="301-350"/>
    <x v="284"/>
    <x v="1"/>
    <n v="21.6"/>
    <n v="72.2"/>
    <n v="18.899999999999999"/>
    <x v="58"/>
    <n v="31.3"/>
    <s v="-"/>
    <n v="9252"/>
    <n v="19.2"/>
    <n v="0.18"/>
    <d v="1900-01-01T00:52:00"/>
    <n v="2016"/>
  </r>
  <r>
    <s v="301-350"/>
    <x v="448"/>
    <x v="0"/>
    <n v="25.1"/>
    <n v="53.5"/>
    <n v="23.1"/>
    <x v="208"/>
    <n v="51.2"/>
    <s v="-"/>
    <n v="3837"/>
    <n v="8.1999999999999993"/>
    <n v="7.0000000000000007E-2"/>
    <d v="1900-01-01T05:47:00"/>
    <n v="2016"/>
  </r>
  <r>
    <s v="301-350"/>
    <x v="285"/>
    <x v="22"/>
    <n v="35.6"/>
    <n v="48.6"/>
    <n v="30.9"/>
    <x v="402"/>
    <n v="33"/>
    <s v="-"/>
    <n v="28296"/>
    <n v="13"/>
    <n v="0.15"/>
    <d v="1900-01-01T08:44:00"/>
    <n v="2016"/>
  </r>
  <r>
    <s v="301-350"/>
    <x v="263"/>
    <x v="1"/>
    <n v="22.6"/>
    <n v="81.3"/>
    <n v="22.1"/>
    <x v="579"/>
    <n v="31"/>
    <s v="-"/>
    <n v="9567"/>
    <n v="19.5"/>
    <n v="0.22"/>
    <d v="1900-01-01T07:45:00"/>
    <n v="2016"/>
  </r>
  <r>
    <s v="301-350"/>
    <x v="464"/>
    <x v="12"/>
    <n v="30.9"/>
    <n v="50"/>
    <n v="32.700000000000003"/>
    <x v="310"/>
    <n v="46"/>
    <s v="-"/>
    <n v="18590"/>
    <n v="25.6"/>
    <n v="0.11"/>
    <d v="1900-01-01T02:50:00"/>
    <n v="2016"/>
  </r>
  <r>
    <s v="301-350"/>
    <x v="190"/>
    <x v="0"/>
    <n v="31.3"/>
    <n v="28.3"/>
    <n v="20.399999999999999"/>
    <x v="68"/>
    <n v="35.299999999999997"/>
    <s v="-"/>
    <n v="36108"/>
    <n v="15.7"/>
    <n v="0.06"/>
    <d v="1900-01-01T06:46:00"/>
    <n v="2016"/>
  </r>
  <r>
    <s v="301-350"/>
    <x v="415"/>
    <x v="0"/>
    <n v="35.9"/>
    <n v="43.1"/>
    <n v="25.6"/>
    <x v="468"/>
    <n v="30.9"/>
    <s v="-"/>
    <n v="25742"/>
    <n v="13"/>
    <n v="0.11"/>
    <d v="1900-01-01T03:49:00"/>
    <n v="2016"/>
  </r>
  <r>
    <s v="301-350"/>
    <x v="357"/>
    <x v="8"/>
    <n v="22.4"/>
    <n v="76.900000000000006"/>
    <n v="21.9"/>
    <x v="277"/>
    <n v="30"/>
    <s v="-"/>
    <n v="32713"/>
    <n v="30.4"/>
    <n v="0.17"/>
    <d v="1900-01-01T12:40:00"/>
    <n v="2016"/>
  </r>
  <r>
    <s v="301-350"/>
    <x v="236"/>
    <x v="1"/>
    <n v="33.9"/>
    <n v="93.7"/>
    <n v="33.299999999999997"/>
    <x v="343"/>
    <n v="28.9"/>
    <s v="-"/>
    <n v="12695"/>
    <n v="19.8"/>
    <n v="0.39"/>
    <d v="1900-01-01T07:45:00"/>
    <n v="2016"/>
  </r>
  <r>
    <s v="301-350"/>
    <x v="313"/>
    <x v="0"/>
    <n v="29.6"/>
    <n v="36.9"/>
    <n v="21.2"/>
    <x v="88"/>
    <n v="29.1"/>
    <s v="-"/>
    <n v="26622"/>
    <n v="17"/>
    <n v="7.0000000000000007E-2"/>
    <d v="1900-01-01T06:46:00"/>
    <n v="2016"/>
  </r>
  <r>
    <s v="301-350"/>
    <x v="499"/>
    <x v="12"/>
    <n v="30.1"/>
    <n v="41.7"/>
    <n v="23.5"/>
    <x v="137"/>
    <n v="32.6"/>
    <s v="-"/>
    <n v="10931"/>
    <n v="24"/>
    <n v="0.06"/>
    <d v="1900-01-01T07:45:00"/>
    <n v="2016"/>
  </r>
  <r>
    <s v="301-350"/>
    <x v="500"/>
    <x v="6"/>
    <n v="35.200000000000003"/>
    <n v="36.200000000000003"/>
    <n v="42"/>
    <x v="477"/>
    <n v="45.2"/>
    <s v="-"/>
    <n v="1394"/>
    <n v="9.6"/>
    <n v="0.08"/>
    <s v="25 : 75"/>
    <n v="2016"/>
  </r>
  <r>
    <s v="301-350"/>
    <x v="501"/>
    <x v="12"/>
    <n v="30.9"/>
    <n v="50.3"/>
    <n v="33.799999999999997"/>
    <x v="347"/>
    <n v="52.8"/>
    <s v="-"/>
    <n v="9163"/>
    <n v="41.2"/>
    <n v="0.13"/>
    <d v="1900-01-01T08:44:00"/>
    <n v="2016"/>
  </r>
  <r>
    <s v="301-350"/>
    <x v="187"/>
    <x v="25"/>
    <n v="23.6"/>
    <n v="95.7"/>
    <n v="16.899999999999999"/>
    <x v="525"/>
    <n v="39.9"/>
    <s v="-"/>
    <n v="18209"/>
    <n v="16.899999999999999"/>
    <n v="0.39"/>
    <d v="1900-01-01T06:46:00"/>
    <n v="2016"/>
  </r>
  <r>
    <s v="301-350"/>
    <x v="502"/>
    <x v="29"/>
    <n v="21.9"/>
    <n v="25.5"/>
    <n v="12.3"/>
    <x v="702"/>
    <n v="42.4"/>
    <s v="-"/>
    <n v="23321"/>
    <n v="12.2"/>
    <n v="0.06"/>
    <d v="1900-01-01T21:31:00"/>
    <n v="2016"/>
  </r>
  <r>
    <s v="301-350"/>
    <x v="392"/>
    <x v="1"/>
    <n v="24.6"/>
    <n v="87.2"/>
    <n v="19.100000000000001"/>
    <x v="449"/>
    <n v="28.8"/>
    <s v="-"/>
    <n v="17638"/>
    <n v="14.4"/>
    <n v="0.27"/>
    <d v="1900-01-01T05:47:00"/>
    <n v="2016"/>
  </r>
  <r>
    <s v="301-350"/>
    <x v="368"/>
    <x v="12"/>
    <n v="36.5"/>
    <n v="43.2"/>
    <n v="36.9"/>
    <x v="503"/>
    <n v="69.599999999999994"/>
    <s v="-"/>
    <n v="22401"/>
    <n v="62.7"/>
    <n v="0.12"/>
    <d v="1899-12-31T17:59:00"/>
    <n v="2016"/>
  </r>
  <r>
    <s v="301-350"/>
    <x v="252"/>
    <x v="8"/>
    <n v="28.5"/>
    <n v="90"/>
    <n v="27.2"/>
    <x v="616"/>
    <n v="33.1"/>
    <s v="-"/>
    <n v="27930"/>
    <n v="20"/>
    <n v="0.44"/>
    <d v="1900-01-01T07:45:00"/>
    <n v="2016"/>
  </r>
  <r>
    <s v="301-350"/>
    <x v="503"/>
    <x v="0"/>
    <n v="25.4"/>
    <n v="30.4"/>
    <n v="12.1"/>
    <x v="182"/>
    <n v="31.8"/>
    <s v="-"/>
    <n v="1211"/>
    <n v="0.6"/>
    <n v="0.05"/>
    <d v="1900-01-01T00:52:00"/>
    <n v="2016"/>
  </r>
  <r>
    <s v="301-350"/>
    <x v="258"/>
    <x v="28"/>
    <n v="30.5"/>
    <n v="37.700000000000003"/>
    <n v="24.2"/>
    <x v="482"/>
    <n v="40.9"/>
    <s v="-"/>
    <n v="58618"/>
    <n v="24.3"/>
    <n v="0.05"/>
    <d v="1900-01-01T12:40:00"/>
    <n v="2016"/>
  </r>
  <r>
    <s v="301-350"/>
    <x v="259"/>
    <x v="28"/>
    <n v="24.3"/>
    <n v="34.299999999999997"/>
    <n v="25.5"/>
    <x v="471"/>
    <n v="46.6"/>
    <s v="-"/>
    <n v="33370"/>
    <n v="72.5"/>
    <n v="0.05"/>
    <d v="1900-01-01T12:40:00"/>
    <n v="2016"/>
  </r>
  <r>
    <s v="301-350"/>
    <x v="289"/>
    <x v="10"/>
    <n v="38.700000000000003"/>
    <n v="54.4"/>
    <n v="16.7"/>
    <x v="455"/>
    <n v="31.9"/>
    <s v="-"/>
    <n v="36731"/>
    <n v="18.399999999999999"/>
    <n v="0.14000000000000001"/>
    <d v="1900-01-01T03:49:00"/>
    <n v="2016"/>
  </r>
  <r>
    <s v="301-350"/>
    <x v="229"/>
    <x v="5"/>
    <n v="40.799999999999997"/>
    <n v="27.4"/>
    <n v="38.9"/>
    <x v="703"/>
    <n v="91.4"/>
    <s v="-"/>
    <n v="15529"/>
    <n v="7.9"/>
    <n v="0.1"/>
    <s v="29 : 71"/>
    <n v="2016"/>
  </r>
  <r>
    <s v="301-350"/>
    <x v="504"/>
    <x v="28"/>
    <n v="24.7"/>
    <n v="21.1"/>
    <n v="14.8"/>
    <x v="634"/>
    <n v="47.4"/>
    <s v="-"/>
    <n v="83653"/>
    <n v="64.2"/>
    <n v="0.01"/>
    <m/>
    <n v="2016"/>
  </r>
  <r>
    <s v="301-350"/>
    <x v="180"/>
    <x v="15"/>
    <n v="32.9"/>
    <n v="32"/>
    <n v="45.4"/>
    <x v="516"/>
    <n v="96.9"/>
    <s v="-"/>
    <n v="12646"/>
    <n v="16.600000000000001"/>
    <n v="0.05"/>
    <s v="27 : 73"/>
    <n v="2016"/>
  </r>
  <r>
    <s v="301-350"/>
    <x v="414"/>
    <x v="29"/>
    <n v="43.9"/>
    <n v="27.5"/>
    <n v="24.1"/>
    <x v="103"/>
    <n v="28.1"/>
    <s v="-"/>
    <n v="7801"/>
    <n v="7.3"/>
    <n v="7.0000000000000007E-2"/>
    <s v="29 : 71"/>
    <n v="2016"/>
  </r>
  <r>
    <s v="301-350"/>
    <x v="320"/>
    <x v="15"/>
    <n v="31.7"/>
    <n v="30.5"/>
    <n v="43.1"/>
    <x v="533"/>
    <n v="92.2"/>
    <s v="-"/>
    <n v="7446"/>
    <n v="17.399999999999999"/>
    <n v="0.11"/>
    <s v="34 : 66"/>
    <n v="2016"/>
  </r>
  <r>
    <s v="301-350"/>
    <x v="457"/>
    <x v="22"/>
    <n v="31.9"/>
    <n v="52.6"/>
    <n v="20.8"/>
    <x v="504"/>
    <n v="63.5"/>
    <s v="-"/>
    <n v="11259"/>
    <n v="10.6"/>
    <n v="0.16"/>
    <d v="1900-01-01T04:48:00"/>
    <n v="2016"/>
  </r>
  <r>
    <s v="301-350"/>
    <x v="447"/>
    <x v="0"/>
    <n v="30.1"/>
    <n v="45.8"/>
    <n v="30.2"/>
    <x v="302"/>
    <n v="35.6"/>
    <s v="-"/>
    <n v="21789"/>
    <n v="16.399999999999999"/>
    <n v="0.09"/>
    <d v="1899-12-31T22:54:00"/>
    <n v="2016"/>
  </r>
  <r>
    <s v="301-350"/>
    <x v="505"/>
    <x v="11"/>
    <n v="18.3"/>
    <n v="39.4"/>
    <n v="10.4"/>
    <x v="470"/>
    <n v="29.8"/>
    <s v="-"/>
    <n v="8788"/>
    <n v="15.8"/>
    <n v="0.02"/>
    <d v="1900-01-01T13:39:00"/>
    <n v="2016"/>
  </r>
  <r>
    <s v="301-350"/>
    <x v="416"/>
    <x v="0"/>
    <n v="21.2"/>
    <n v="33.5"/>
    <n v="22.7"/>
    <x v="190"/>
    <n v="30.8"/>
    <s v="-"/>
    <n v="24418"/>
    <n v="20.2"/>
    <n v="0.11"/>
    <d v="1900-01-01T04:48:00"/>
    <n v="2016"/>
  </r>
  <r>
    <s v="301-350"/>
    <x v="261"/>
    <x v="28"/>
    <n v="25.7"/>
    <n v="37.9"/>
    <n v="22.6"/>
    <x v="497"/>
    <n v="32.6"/>
    <s v="-"/>
    <n v="62577"/>
    <n v="18.3"/>
    <n v="0.04"/>
    <d v="1900-01-01T08:44:00"/>
    <n v="2016"/>
  </r>
  <r>
    <s v="301-350"/>
    <x v="429"/>
    <x v="28"/>
    <n v="25"/>
    <n v="40.5"/>
    <n v="22.5"/>
    <x v="107"/>
    <n v="69.400000000000006"/>
    <s v="-"/>
    <n v="22958"/>
    <n v="40.6"/>
    <n v="0.06"/>
    <d v="1900-01-01T08:44:00"/>
    <n v="2016"/>
  </r>
  <r>
    <s v="301-350"/>
    <x v="321"/>
    <x v="1"/>
    <n v="19.3"/>
    <n v="64"/>
    <n v="18"/>
    <x v="431"/>
    <n v="28.5"/>
    <s v="-"/>
    <n v="24121"/>
    <n v="25.9"/>
    <n v="0.13"/>
    <d v="1900-01-01T04:48:00"/>
    <n v="2016"/>
  </r>
  <r>
    <s v="301-350"/>
    <x v="324"/>
    <x v="9"/>
    <n v="37.799999999999997"/>
    <n v="27.5"/>
    <n v="45.2"/>
    <x v="293"/>
    <n v="92.9"/>
    <s v="-"/>
    <n v="38191"/>
    <n v="12.8"/>
    <n v="0.06"/>
    <s v="37 : 63"/>
    <n v="2016"/>
  </r>
  <r>
    <s v="301-350"/>
    <x v="276"/>
    <x v="20"/>
    <n v="19.2"/>
    <n v="71.8"/>
    <n v="14.7"/>
    <x v="84"/>
    <n v="28"/>
    <s v="-"/>
    <n v="22210"/>
    <n v="12.7"/>
    <n v="0.16"/>
    <d v="1900-01-01T04:48:00"/>
    <n v="2016"/>
  </r>
  <r>
    <s v="301-350"/>
    <x v="270"/>
    <x v="16"/>
    <n v="28.2"/>
    <n v="49.8"/>
    <n v="35"/>
    <x v="402"/>
    <n v="100"/>
    <s v="-"/>
    <n v="21849"/>
    <n v="23"/>
    <n v="0.08"/>
    <d v="1900-01-01T05:47:00"/>
    <n v="2016"/>
  </r>
  <r>
    <s v="301-350"/>
    <x v="242"/>
    <x v="10"/>
    <n v="25.5"/>
    <n v="71.599999999999994"/>
    <n v="23.4"/>
    <x v="520"/>
    <n v="32.799999999999997"/>
    <s v="-"/>
    <n v="46208"/>
    <n v="17.8"/>
    <n v="0.21"/>
    <d v="1900-01-01T10:42:00"/>
    <n v="2016"/>
  </r>
  <r>
    <s v="301-350"/>
    <x v="506"/>
    <x v="12"/>
    <n v="34.200000000000003"/>
    <n v="40.799999999999997"/>
    <n v="29.8"/>
    <x v="342"/>
    <n v="48.6"/>
    <s v="-"/>
    <n v="29143"/>
    <n v="88.9"/>
    <n v="0.1"/>
    <d v="1899-12-31T23:53:00"/>
    <n v="2016"/>
  </r>
  <r>
    <s v="301-350"/>
    <x v="231"/>
    <x v="26"/>
    <n v="30.8"/>
    <n v="61.9"/>
    <n v="33.299999999999997"/>
    <x v="124"/>
    <n v="28.8"/>
    <s v="-"/>
    <n v="13855"/>
    <n v="19.399999999999999"/>
    <n v="0.04"/>
    <s v="35 : 65"/>
    <n v="2016"/>
  </r>
  <r>
    <s v="301-350"/>
    <x v="507"/>
    <x v="10"/>
    <n v="18.600000000000001"/>
    <n v="66.7"/>
    <n v="35.700000000000003"/>
    <x v="197"/>
    <n v="32.5"/>
    <s v="-"/>
    <n v="19011"/>
    <n v="43.8"/>
    <n v="0.19"/>
    <d v="1900-01-01T11:41:00"/>
    <n v="2016"/>
  </r>
  <r>
    <s v="301-350"/>
    <x v="262"/>
    <x v="28"/>
    <n v="26.5"/>
    <n v="47.3"/>
    <n v="18.5"/>
    <x v="576"/>
    <n v="32.299999999999997"/>
    <s v="-"/>
    <n v="18135"/>
    <n v="25.8"/>
    <n v="0.09"/>
    <d v="1900-01-01T08:44:00"/>
    <n v="2016"/>
  </r>
  <r>
    <s v="301-350"/>
    <x v="420"/>
    <x v="28"/>
    <n v="27.4"/>
    <n v="38.799999999999997"/>
    <n v="22.3"/>
    <x v="230"/>
    <n v="54.2"/>
    <s v="-"/>
    <n v="67552"/>
    <n v="66"/>
    <n v="0.06"/>
    <d v="1900-01-01T14:38:00"/>
    <n v="2016"/>
  </r>
  <r>
    <s v="301-350"/>
    <x v="398"/>
    <x v="14"/>
    <n v="27.1"/>
    <n v="66.2"/>
    <n v="21.2"/>
    <x v="471"/>
    <n v="31.2"/>
    <s v="-"/>
    <n v="12326"/>
    <n v="14.6"/>
    <n v="0.05"/>
    <d v="1900-01-01T13:39:00"/>
    <n v="2016"/>
  </r>
  <r>
    <s v="301-350"/>
    <x v="351"/>
    <x v="19"/>
    <n v="28.7"/>
    <n v="64.5"/>
    <n v="24.5"/>
    <x v="593"/>
    <n v="77.099999999999994"/>
    <s v="-"/>
    <n v="9020"/>
    <n v="17.100000000000001"/>
    <n v="0.16"/>
    <d v="1900-01-01T07:45:00"/>
    <n v="2016"/>
  </r>
  <r>
    <s v="301-350"/>
    <x v="508"/>
    <x v="32"/>
    <n v="18.8"/>
    <n v="22.3"/>
    <n v="15.7"/>
    <x v="206"/>
    <n v="32.1"/>
    <s v="-"/>
    <n v="14991"/>
    <n v="23.9"/>
    <n v="0.05"/>
    <d v="1900-01-01T01:51:00"/>
    <n v="2016"/>
  </r>
  <r>
    <s v="301-350"/>
    <x v="191"/>
    <x v="6"/>
    <n v="37.200000000000003"/>
    <n v="41.5"/>
    <n v="34.1"/>
    <x v="412"/>
    <n v="75.900000000000006"/>
    <s v="-"/>
    <n v="24774"/>
    <n v="11.6"/>
    <n v="0.14000000000000001"/>
    <m/>
    <n v="2016"/>
  </r>
  <r>
    <s v="301-350"/>
    <x v="305"/>
    <x v="3"/>
    <n v="30.2"/>
    <n v="58.2"/>
    <n v="30.8"/>
    <x v="345"/>
    <n v="33.200000000000003"/>
    <s v="-"/>
    <n v="48007"/>
    <n v="39.4"/>
    <n v="0.09"/>
    <d v="1900-01-01T11:41:00"/>
    <n v="2016"/>
  </r>
  <r>
    <s v="351-400"/>
    <x v="111"/>
    <x v="17"/>
    <n v="22.6"/>
    <n v="47.5"/>
    <n v="17.5"/>
    <x v="487"/>
    <n v="30.2"/>
    <s v="-"/>
    <m/>
    <m/>
    <m/>
    <m/>
    <n v="2016"/>
  </r>
  <r>
    <s v="351-400"/>
    <x v="309"/>
    <x v="0"/>
    <n v="22.7"/>
    <n v="53.6"/>
    <n v="17.399999999999999"/>
    <x v="502"/>
    <n v="34"/>
    <s v="-"/>
    <n v="15799"/>
    <n v="23.3"/>
    <n v="0.14000000000000001"/>
    <d v="1900-01-01T00:52:00"/>
    <n v="2016"/>
  </r>
  <r>
    <s v="351-400"/>
    <x v="296"/>
    <x v="30"/>
    <n v="18.600000000000001"/>
    <n v="47"/>
    <n v="19.2"/>
    <x v="226"/>
    <n v="34.5"/>
    <s v="-"/>
    <n v="14650"/>
    <n v="26.9"/>
    <n v="0.05"/>
    <d v="1900-01-01T15:37:00"/>
    <n v="2016"/>
  </r>
  <r>
    <s v="351-400"/>
    <x v="509"/>
    <x v="47"/>
    <n v="18"/>
    <n v="74.7"/>
    <n v="28.5"/>
    <x v="450"/>
    <n v="30"/>
    <s v="-"/>
    <n v="6880"/>
    <n v="22.9"/>
    <n v="0.08"/>
    <d v="1900-01-01T21:31:00"/>
    <n v="2016"/>
  </r>
  <r>
    <s v="351-400"/>
    <x v="189"/>
    <x v="0"/>
    <n v="31.2"/>
    <n v="46.3"/>
    <n v="14.6"/>
    <x v="253"/>
    <n v="36.299999999999997"/>
    <s v="-"/>
    <n v="20713"/>
    <n v="10.8"/>
    <n v="0.18"/>
    <d v="1900-01-01T00:52:00"/>
    <n v="2016"/>
  </r>
  <r>
    <s v="351-400"/>
    <x v="330"/>
    <x v="14"/>
    <n v="24.8"/>
    <n v="46.1"/>
    <n v="20.7"/>
    <x v="107"/>
    <n v="33.299999999999997"/>
    <s v="-"/>
    <n v="10798"/>
    <n v="17.3"/>
    <n v="0.06"/>
    <d v="1900-01-01T16:36:00"/>
    <n v="2016"/>
  </r>
  <r>
    <s v="351-400"/>
    <x v="456"/>
    <x v="28"/>
    <n v="21.7"/>
    <n v="38.5"/>
    <n v="20.399999999999999"/>
    <x v="68"/>
    <n v="35.9"/>
    <s v="-"/>
    <n v="54290"/>
    <n v="17.2"/>
    <n v="7.0000000000000007E-2"/>
    <d v="1900-01-01T11:41:00"/>
    <n v="2016"/>
  </r>
  <r>
    <s v="351-400"/>
    <x v="510"/>
    <x v="2"/>
    <n v="25.8"/>
    <n v="97.6"/>
    <n v="11.2"/>
    <x v="302"/>
    <n v="41.8"/>
    <s v="-"/>
    <n v="6848"/>
    <n v="10.8"/>
    <n v="0.34"/>
    <s v="32 : 68"/>
    <n v="2016"/>
  </r>
  <r>
    <s v="351-400"/>
    <x v="511"/>
    <x v="25"/>
    <n v="26"/>
    <n v="69.3"/>
    <n v="15.8"/>
    <x v="489"/>
    <n v="77.2"/>
    <s v="-"/>
    <n v="7542"/>
    <n v="12.5"/>
    <n v="0.16"/>
    <n v="0.97083333333333333"/>
    <n v="2016"/>
  </r>
  <r>
    <s v="351-400"/>
    <x v="297"/>
    <x v="3"/>
    <n v="28"/>
    <n v="53.6"/>
    <n v="34.200000000000003"/>
    <x v="377"/>
    <n v="47.4"/>
    <s v="-"/>
    <n v="21643"/>
    <n v="28.3"/>
    <n v="0.04"/>
    <d v="1900-01-01T12:40:00"/>
    <n v="2016"/>
  </r>
  <r>
    <s v="351-400"/>
    <x v="451"/>
    <x v="6"/>
    <n v="33.9"/>
    <n v="54.3"/>
    <n v="32.6"/>
    <x v="704"/>
    <n v="87.9"/>
    <s v="-"/>
    <n v="16729"/>
    <n v="10.4"/>
    <n v="0.19"/>
    <m/>
    <n v="2016"/>
  </r>
  <r>
    <s v="351-400"/>
    <x v="110"/>
    <x v="4"/>
    <n v="22.6"/>
    <n v="75"/>
    <n v="12.1"/>
    <x v="50"/>
    <n v="28.8"/>
    <s v="-"/>
    <n v="10441"/>
    <n v="11"/>
    <n v="0.25"/>
    <d v="1900-01-01T13:39:00"/>
    <n v="2016"/>
  </r>
  <r>
    <s v="351-400"/>
    <x v="333"/>
    <x v="0"/>
    <n v="34.9"/>
    <n v="33.9"/>
    <n v="26.5"/>
    <x v="152"/>
    <n v="42.3"/>
    <s v="-"/>
    <n v="40325"/>
    <n v="43.7"/>
    <n v="0.09"/>
    <d v="1900-01-01T02:50:00"/>
    <n v="2016"/>
  </r>
  <r>
    <s v="351-400"/>
    <x v="314"/>
    <x v="33"/>
    <n v="37.799999999999997"/>
    <n v="17.7"/>
    <n v="28.6"/>
    <x v="318"/>
    <n v="42.3"/>
    <s v="-"/>
    <n v="8327"/>
    <n v="14.9"/>
    <n v="0.01"/>
    <n v="0.72499999999999998"/>
    <n v="2016"/>
  </r>
  <r>
    <s v="351-400"/>
    <x v="512"/>
    <x v="36"/>
    <n v="22.2"/>
    <n v="43.7"/>
    <n v="25"/>
    <x v="483"/>
    <n v="38.799999999999997"/>
    <s v="-"/>
    <n v="11778"/>
    <n v="16.899999999999999"/>
    <n v="0.09"/>
    <s v="27 : 73"/>
    <n v="2016"/>
  </r>
  <r>
    <s v="351-400"/>
    <x v="439"/>
    <x v="14"/>
    <n v="28.2"/>
    <n v="47.1"/>
    <n v="25.5"/>
    <x v="370"/>
    <n v="34.200000000000003"/>
    <s v="-"/>
    <n v="9703"/>
    <n v="15.2"/>
    <n v="0.05"/>
    <d v="1900-01-01T14:38:00"/>
    <n v="2016"/>
  </r>
  <r>
    <s v="351-400"/>
    <x v="367"/>
    <x v="8"/>
    <n v="27"/>
    <n v="78"/>
    <n v="28.5"/>
    <x v="664"/>
    <n v="43.7"/>
    <s v="-"/>
    <n v="22037"/>
    <n v="29"/>
    <n v="0.27"/>
    <d v="1900-01-01T15:37:00"/>
    <n v="2016"/>
  </r>
  <r>
    <s v="351-400"/>
    <x v="370"/>
    <x v="1"/>
    <n v="31.2"/>
    <n v="72.900000000000006"/>
    <n v="32.200000000000003"/>
    <x v="705"/>
    <n v="36.6"/>
    <s v="-"/>
    <n v="13951"/>
    <n v="15.9"/>
    <n v="0.22"/>
    <s v="38 : 62"/>
    <n v="2016"/>
  </r>
  <r>
    <s v="351-400"/>
    <x v="336"/>
    <x v="3"/>
    <n v="27.1"/>
    <n v="57.8"/>
    <n v="26.9"/>
    <x v="106"/>
    <n v="41.8"/>
    <s v="-"/>
    <n v="28576"/>
    <n v="27.8"/>
    <n v="0.11"/>
    <d v="1900-01-01T07:45:00"/>
    <n v="2016"/>
  </r>
  <r>
    <s v="351-400"/>
    <x v="260"/>
    <x v="0"/>
    <n v="31.2"/>
    <n v="31"/>
    <n v="21"/>
    <x v="141"/>
    <n v="31.1"/>
    <s v="-"/>
    <n v="29885"/>
    <n v="14.1"/>
    <n v="0.05"/>
    <d v="1900-01-01T05:47:00"/>
    <n v="2016"/>
  </r>
  <r>
    <s v="351-400"/>
    <x v="338"/>
    <x v="28"/>
    <n v="18.7"/>
    <n v="34.200000000000003"/>
    <n v="15.6"/>
    <x v="28"/>
    <n v="32.299999999999997"/>
    <s v="-"/>
    <n v="19693"/>
    <n v="25.3"/>
    <n v="0.06"/>
    <d v="1900-01-01T06:46:00"/>
    <n v="2016"/>
  </r>
  <r>
    <s v="351-400"/>
    <x v="419"/>
    <x v="0"/>
    <n v="30.8"/>
    <n v="21.5"/>
    <n v="13.6"/>
    <x v="136"/>
    <n v="31"/>
    <s v="-"/>
    <n v="12470"/>
    <n v="15.2"/>
    <n v="0.03"/>
    <d v="1900-01-01T06:46:00"/>
    <n v="2016"/>
  </r>
  <r>
    <s v="351-400"/>
    <x v="377"/>
    <x v="13"/>
    <n v="24.6"/>
    <n v="75.599999999999994"/>
    <n v="22.8"/>
    <x v="523"/>
    <n v="36.6"/>
    <s v="-"/>
    <n v="7653"/>
    <n v="28"/>
    <n v="0.11"/>
    <d v="1900-01-01T07:45:00"/>
    <n v="2016"/>
  </r>
  <r>
    <s v="351-400"/>
    <x v="472"/>
    <x v="0"/>
    <n v="37"/>
    <n v="37.700000000000003"/>
    <n v="13.3"/>
    <x v="520"/>
    <n v="33.6"/>
    <s v="-"/>
    <n v="2857"/>
    <n v="2.6"/>
    <n v="0.08"/>
    <d v="1900-01-01T19:33:00"/>
    <n v="2016"/>
  </r>
  <r>
    <s v="351-400"/>
    <x v="465"/>
    <x v="0"/>
    <n v="25.6"/>
    <n v="28.6"/>
    <n v="15.4"/>
    <x v="568"/>
    <n v="37"/>
    <s v="-"/>
    <m/>
    <m/>
    <m/>
    <m/>
    <n v="2016"/>
  </r>
  <r>
    <s v="351-400"/>
    <x v="267"/>
    <x v="21"/>
    <n v="16.3"/>
    <n v="59.9"/>
    <n v="25.8"/>
    <x v="483"/>
    <n v="51.8"/>
    <s v="-"/>
    <n v="17381"/>
    <n v="13.9"/>
    <n v="0.09"/>
    <d v="1899-12-31T22:54:00"/>
    <n v="2016"/>
  </r>
  <r>
    <s v="351-400"/>
    <x v="513"/>
    <x v="14"/>
    <n v="23.1"/>
    <n v="56.9"/>
    <n v="15.9"/>
    <x v="38"/>
    <n v="30.9"/>
    <s v="-"/>
    <n v="14056"/>
    <n v="8.5"/>
    <n v="0.06"/>
    <d v="1900-01-01T01:51:00"/>
    <n v="2016"/>
  </r>
  <r>
    <s v="351-400"/>
    <x v="514"/>
    <x v="10"/>
    <n v="53.2"/>
    <n v="47.6"/>
    <n v="47.6"/>
    <x v="706"/>
    <n v="28.3"/>
    <s v="-"/>
    <n v="42215"/>
    <n v="34.299999999999997"/>
    <n v="0.2"/>
    <d v="1900-01-01T11:41:00"/>
    <n v="2016"/>
  </r>
  <r>
    <s v="351-400"/>
    <x v="382"/>
    <x v="28"/>
    <n v="23.7"/>
    <n v="50.6"/>
    <n v="18.600000000000001"/>
    <x v="590"/>
    <n v="42.5"/>
    <s v="-"/>
    <n v="27709"/>
    <n v="19.600000000000001"/>
    <n v="0.16"/>
    <s v="29 : 71"/>
    <n v="2016"/>
  </r>
  <r>
    <s v="351-400"/>
    <x v="478"/>
    <x v="28"/>
    <n v="23.1"/>
    <n v="35.9"/>
    <n v="21"/>
    <x v="482"/>
    <n v="37.5"/>
    <s v="-"/>
    <n v="36353"/>
    <n v="61.2"/>
    <n v="0.05"/>
    <d v="1900-01-01T11:41:00"/>
    <n v="2016"/>
  </r>
  <r>
    <s v="351-400"/>
    <x v="461"/>
    <x v="17"/>
    <n v="22.3"/>
    <n v="42.7"/>
    <n v="32.299999999999997"/>
    <x v="103"/>
    <n v="70"/>
    <s v="-"/>
    <n v="2739"/>
    <n v="15.9"/>
    <n v="0.06"/>
    <s v="39 : 61"/>
    <n v="2016"/>
  </r>
  <r>
    <s v="351-400"/>
    <x v="455"/>
    <x v="0"/>
    <n v="20.3"/>
    <n v="25.9"/>
    <n v="27"/>
    <x v="589"/>
    <n v="29.3"/>
    <s v="-"/>
    <n v="27420"/>
    <n v="31.7"/>
    <n v="0.05"/>
    <d v="1900-01-01T09:43:00"/>
    <n v="2016"/>
  </r>
  <r>
    <s v="351-400"/>
    <x v="395"/>
    <x v="8"/>
    <n v="26.4"/>
    <n v="89"/>
    <n v="26.7"/>
    <x v="111"/>
    <n v="85.9"/>
    <s v="-"/>
    <n v="18971"/>
    <n v="26.2"/>
    <n v="0.32"/>
    <d v="1900-01-01T11:41:00"/>
    <n v="2016"/>
  </r>
  <r>
    <s v="351-400"/>
    <x v="241"/>
    <x v="0"/>
    <n v="31.1"/>
    <n v="24.5"/>
    <n v="21.5"/>
    <x v="585"/>
    <n v="30.3"/>
    <s v="-"/>
    <n v="29336"/>
    <n v="16.3"/>
    <n v="0.01"/>
    <d v="1900-01-01T07:45:00"/>
    <n v="2016"/>
  </r>
  <r>
    <s v="351-400"/>
    <x v="515"/>
    <x v="0"/>
    <n v="29.3"/>
    <n v="17.100000000000001"/>
    <n v="12.1"/>
    <x v="148"/>
    <n v="28"/>
    <s v="-"/>
    <n v="8003"/>
    <n v="17.100000000000001"/>
    <n v="0.02"/>
    <d v="1900-01-01T13:39:00"/>
    <n v="2016"/>
  </r>
  <r>
    <s v="351-400"/>
    <x v="291"/>
    <x v="27"/>
    <n v="44.6"/>
    <n v="21.1"/>
    <n v="42.3"/>
    <x v="707"/>
    <n v="49.4"/>
    <s v="-"/>
    <n v="27095"/>
    <n v="15.3"/>
    <n v="0.03"/>
    <d v="1900-01-01T00:52:00"/>
    <n v="2016"/>
  </r>
  <r>
    <s v="351-400"/>
    <x v="343"/>
    <x v="1"/>
    <n v="22.6"/>
    <n v="77.7"/>
    <n v="23.5"/>
    <x v="114"/>
    <n v="30.4"/>
    <s v="-"/>
    <n v="7828"/>
    <n v="15.9"/>
    <n v="0.22"/>
    <d v="1900-01-01T13:39:00"/>
    <n v="2016"/>
  </r>
  <r>
    <s v="351-400"/>
    <x v="170"/>
    <x v="9"/>
    <n v="31.9"/>
    <n v="37"/>
    <n v="24.6"/>
    <x v="268"/>
    <n v="79.400000000000006"/>
    <s v="-"/>
    <n v="51351"/>
    <n v="16.600000000000001"/>
    <n v="0.08"/>
    <d v="1900-01-01T03:49:00"/>
    <n v="2016"/>
  </r>
  <r>
    <s v="351-400"/>
    <x v="386"/>
    <x v="1"/>
    <n v="22.2"/>
    <n v="72.400000000000006"/>
    <n v="23.8"/>
    <x v="134"/>
    <n v="32.700000000000003"/>
    <s v="-"/>
    <n v="12801"/>
    <n v="17.100000000000001"/>
    <n v="0.2"/>
    <d v="1900-01-01T01:51:00"/>
    <n v="2016"/>
  </r>
  <r>
    <s v="351-400"/>
    <x v="387"/>
    <x v="8"/>
    <n v="21.5"/>
    <n v="84.8"/>
    <n v="20.2"/>
    <x v="708"/>
    <n v="32.200000000000003"/>
    <s v="-"/>
    <n v="20314"/>
    <n v="36.5"/>
    <n v="0.33"/>
    <d v="1899-12-31T20:56:00"/>
    <n v="2016"/>
  </r>
  <r>
    <s v="351-400"/>
    <x v="397"/>
    <x v="39"/>
    <n v="23.8"/>
    <n v="46.1"/>
    <n v="22.8"/>
    <x v="478"/>
    <n v="31.5"/>
    <s v="-"/>
    <n v="10269"/>
    <n v="13"/>
    <n v="0.03"/>
    <d v="1900-01-01T18:34:00"/>
    <n v="2016"/>
  </r>
  <r>
    <s v="351-400"/>
    <x v="437"/>
    <x v="0"/>
    <n v="34"/>
    <n v="28.6"/>
    <n v="18.2"/>
    <x v="151"/>
    <n v="41.6"/>
    <s v="-"/>
    <n v="33268"/>
    <n v="13.3"/>
    <n v="0.05"/>
    <d v="1900-01-01T03:49:00"/>
    <n v="2016"/>
  </r>
  <r>
    <s v="351-400"/>
    <x v="303"/>
    <x v="0"/>
    <n v="18.100000000000001"/>
    <n v="29.6"/>
    <n v="16.600000000000001"/>
    <x v="104"/>
    <n v="28.6"/>
    <s v="-"/>
    <n v="27520"/>
    <n v="26.9"/>
    <n v="0.06"/>
    <d v="1900-01-01T00:52:00"/>
    <n v="2016"/>
  </r>
  <r>
    <s v="351-400"/>
    <x v="294"/>
    <x v="21"/>
    <n v="26.5"/>
    <n v="66.099999999999994"/>
    <n v="18.7"/>
    <x v="121"/>
    <n v="36.799999999999997"/>
    <s v="-"/>
    <n v="10398"/>
    <n v="12.2"/>
    <n v="0.1"/>
    <d v="1900-01-01T12:40:00"/>
    <n v="2016"/>
  </r>
  <r>
    <s v="351-400"/>
    <x v="245"/>
    <x v="19"/>
    <n v="26.1"/>
    <n v="84.5"/>
    <n v="28.3"/>
    <x v="709"/>
    <n v="39.1"/>
    <s v="-"/>
    <n v="23819"/>
    <n v="26.1"/>
    <n v="0.32"/>
    <d v="1900-01-01T06:46:00"/>
    <n v="2016"/>
  </r>
  <r>
    <s v="351-400"/>
    <x v="516"/>
    <x v="10"/>
    <n v="15.1"/>
    <n v="39.4"/>
    <n v="9.5"/>
    <x v="452"/>
    <n v="31.5"/>
    <s v="-"/>
    <n v="26894"/>
    <n v="38.5"/>
    <n v="0.08"/>
    <d v="1900-01-01T10:42:00"/>
    <n v="2016"/>
  </r>
  <r>
    <s v="351-400"/>
    <x v="327"/>
    <x v="13"/>
    <n v="28.6"/>
    <n v="75.5"/>
    <n v="23.8"/>
    <x v="242"/>
    <n v="47.1"/>
    <s v="-"/>
    <n v="15805"/>
    <n v="22.3"/>
    <n v="0.15"/>
    <d v="1900-01-01T07:45:00"/>
    <n v="2016"/>
  </r>
  <r>
    <s v="351-400"/>
    <x v="517"/>
    <x v="28"/>
    <n v="23.6"/>
    <n v="38.299999999999997"/>
    <n v="13.1"/>
    <x v="710"/>
    <n v="36.6"/>
    <s v="-"/>
    <n v="25250"/>
    <n v="19.7"/>
    <n v="7.0000000000000007E-2"/>
    <d v="1900-01-01T17:35:00"/>
    <n v="2016"/>
  </r>
  <r>
    <s v="351-400"/>
    <x v="281"/>
    <x v="23"/>
    <n v="26"/>
    <n v="88.8"/>
    <n v="28.7"/>
    <x v="168"/>
    <n v="45.6"/>
    <s v="-"/>
    <n v="17142"/>
    <n v="21.1"/>
    <n v="0.21"/>
    <d v="1900-01-01T07:45:00"/>
    <n v="2016"/>
  </r>
  <r>
    <s v="351-400"/>
    <x v="352"/>
    <x v="0"/>
    <n v="29"/>
    <n v="39.6"/>
    <n v="28.2"/>
    <x v="530"/>
    <n v="57.1"/>
    <s v="-"/>
    <n v="24550"/>
    <n v="18.3"/>
    <n v="7.0000000000000007E-2"/>
    <d v="1900-01-01T02:50:00"/>
    <n v="2016"/>
  </r>
  <r>
    <s v="351-400"/>
    <x v="283"/>
    <x v="0"/>
    <n v="31.9"/>
    <n v="29.6"/>
    <n v="14.2"/>
    <x v="154"/>
    <n v="41.7"/>
    <s v="-"/>
    <n v="23065"/>
    <n v="10.7"/>
    <n v="7.0000000000000007E-2"/>
    <d v="1900-01-01T09:43:00"/>
    <n v="2016"/>
  </r>
  <r>
    <s v="401-500"/>
    <x v="518"/>
    <x v="0"/>
    <n v="42.2"/>
    <n v="28.9"/>
    <n v="16.5"/>
    <x v="592"/>
    <n v="35.9"/>
    <s v="-"/>
    <n v="11604"/>
    <n v="12"/>
    <n v="0.12"/>
    <d v="1900-01-01T12:40:00"/>
    <n v="2016"/>
  </r>
  <r>
    <s v="401-500"/>
    <x v="353"/>
    <x v="48"/>
    <n v="18.399999999999999"/>
    <n v="92.5"/>
    <n v="20.399999999999999"/>
    <x v="116"/>
    <n v="34.6"/>
    <s v="-"/>
    <m/>
    <m/>
    <m/>
    <m/>
    <n v="2016"/>
  </r>
  <r>
    <s v="401-500"/>
    <x v="328"/>
    <x v="36"/>
    <n v="24.8"/>
    <n v="45.9"/>
    <n v="26.5"/>
    <x v="618"/>
    <n v="40.1"/>
    <s v="-"/>
    <n v="10791"/>
    <n v="17.8"/>
    <n v="0.1"/>
    <d v="1900-01-01T03:49:00"/>
    <n v="2016"/>
  </r>
  <r>
    <s v="401-500"/>
    <x v="389"/>
    <x v="28"/>
    <n v="28.7"/>
    <n v="31.7"/>
    <n v="21.6"/>
    <x v="163"/>
    <n v="45.4"/>
    <s v="-"/>
    <n v="51560"/>
    <n v="65.099999999999994"/>
    <n v="0.02"/>
    <d v="1900-01-01T17:35:00"/>
    <n v="2016"/>
  </r>
  <r>
    <s v="401-500"/>
    <x v="308"/>
    <x v="26"/>
    <n v="22.6"/>
    <n v="49.4"/>
    <n v="21.3"/>
    <x v="317"/>
    <n v="28.9"/>
    <s v="-"/>
    <n v="17503"/>
    <n v="16"/>
    <n v="0.05"/>
    <d v="1900-01-01T11:41:00"/>
    <n v="2016"/>
  </r>
  <r>
    <s v="401-500"/>
    <x v="519"/>
    <x v="1"/>
    <n v="32"/>
    <n v="70.599999999999994"/>
    <n v="12.6"/>
    <x v="344"/>
    <n v="28.8"/>
    <s v="-"/>
    <n v="14907"/>
    <n v="25.9"/>
    <n v="0.18"/>
    <d v="1900-01-01T05:47:00"/>
    <n v="2016"/>
  </r>
  <r>
    <s v="401-500"/>
    <x v="520"/>
    <x v="28"/>
    <n v="15.6"/>
    <n v="36.6"/>
    <n v="14.8"/>
    <x v="538"/>
    <n v="35.799999999999997"/>
    <s v="-"/>
    <n v="14076"/>
    <n v="25"/>
    <n v="7.0000000000000007E-2"/>
    <d v="1900-01-01T00:52:00"/>
    <n v="2016"/>
  </r>
  <r>
    <s v="401-500"/>
    <x v="521"/>
    <x v="32"/>
    <n v="18"/>
    <n v="35.799999999999997"/>
    <n v="14.7"/>
    <x v="519"/>
    <n v="33.700000000000003"/>
    <s v="-"/>
    <n v="23694"/>
    <n v="21.3"/>
    <n v="0.15"/>
    <s v="27 : 73"/>
    <n v="2016"/>
  </r>
  <r>
    <s v="401-500"/>
    <x v="264"/>
    <x v="1"/>
    <n v="24.8"/>
    <n v="91.8"/>
    <n v="23.3"/>
    <x v="623"/>
    <n v="34.700000000000003"/>
    <s v="-"/>
    <n v="12613"/>
    <n v="17.600000000000001"/>
    <n v="0.38"/>
    <d v="1899-12-31T22:54:00"/>
    <n v="2016"/>
  </r>
  <r>
    <s v="401-500"/>
    <x v="522"/>
    <x v="28"/>
    <n v="23.9"/>
    <n v="38.1"/>
    <n v="27.8"/>
    <x v="135"/>
    <n v="32.299999999999997"/>
    <s v="-"/>
    <n v="19267"/>
    <n v="38.299999999999997"/>
    <n v="7.0000000000000007E-2"/>
    <d v="1900-01-01T18:34:00"/>
    <n v="2016"/>
  </r>
  <r>
    <s v="401-500"/>
    <x v="523"/>
    <x v="28"/>
    <n v="19.399999999999999"/>
    <n v="32.6"/>
    <n v="13.2"/>
    <x v="593"/>
    <n v="33.6"/>
    <s v="-"/>
    <n v="30638"/>
    <n v="51"/>
    <n v="0.01"/>
    <d v="1900-01-01T14:38:00"/>
    <n v="2016"/>
  </r>
  <r>
    <s v="401-500"/>
    <x v="329"/>
    <x v="23"/>
    <n v="23.5"/>
    <n v="91"/>
    <n v="22.5"/>
    <x v="372"/>
    <n v="52.1"/>
    <s v="-"/>
    <n v="12187"/>
    <n v="16.5"/>
    <n v="0.2"/>
    <d v="1900-01-01T03:49:00"/>
    <n v="2016"/>
  </r>
  <r>
    <s v="401-500"/>
    <x v="524"/>
    <x v="28"/>
    <n v="18.600000000000001"/>
    <n v="39"/>
    <n v="11.3"/>
    <x v="269"/>
    <n v="38.700000000000003"/>
    <s v="-"/>
    <n v="30304"/>
    <n v="18.899999999999999"/>
    <n v="0.1"/>
    <m/>
    <n v="2016"/>
  </r>
  <r>
    <s v="401-500"/>
    <x v="312"/>
    <x v="32"/>
    <n v="31.5"/>
    <n v="52.8"/>
    <n v="21.5"/>
    <x v="542"/>
    <n v="28.2"/>
    <s v="-"/>
    <n v="51438"/>
    <n v="13"/>
    <n v="0.15"/>
    <d v="1900-01-01T14:38:00"/>
    <n v="2016"/>
  </r>
  <r>
    <s v="401-500"/>
    <x v="450"/>
    <x v="15"/>
    <n v="24"/>
    <n v="25.7"/>
    <n v="29.4"/>
    <x v="140"/>
    <n v="60.4"/>
    <s v="-"/>
    <n v="7983"/>
    <n v="15.4"/>
    <n v="0.08"/>
    <d v="1900-01-01T05:47:00"/>
    <n v="2016"/>
  </r>
  <r>
    <s v="401-500"/>
    <x v="525"/>
    <x v="1"/>
    <n v="23.5"/>
    <n v="89.6"/>
    <n v="21.2"/>
    <x v="329"/>
    <n v="28.9"/>
    <s v="-"/>
    <n v="13053"/>
    <n v="17.8"/>
    <n v="0.5"/>
    <d v="1900-01-01T07:45:00"/>
    <n v="2016"/>
  </r>
  <r>
    <s v="401-500"/>
    <x v="421"/>
    <x v="10"/>
    <n v="21.3"/>
    <n v="50.5"/>
    <n v="13.2"/>
    <x v="432"/>
    <n v="34.5"/>
    <s v="-"/>
    <n v="35308"/>
    <n v="16.100000000000001"/>
    <n v="0.11"/>
    <d v="1900-01-01T02:50:00"/>
    <n v="2016"/>
  </r>
  <r>
    <s v="401-500"/>
    <x v="390"/>
    <x v="36"/>
    <n v="28.3"/>
    <n v="46.2"/>
    <n v="26.5"/>
    <x v="521"/>
    <n v="34.799999999999997"/>
    <s v="-"/>
    <n v="22795"/>
    <n v="19"/>
    <n v="0.11"/>
    <d v="1900-01-01T07:45:00"/>
    <n v="2016"/>
  </r>
  <r>
    <s v="401-500"/>
    <x v="526"/>
    <x v="22"/>
    <n v="33.200000000000003"/>
    <n v="39.1"/>
    <n v="27.6"/>
    <x v="232"/>
    <n v="30.9"/>
    <s v="-"/>
    <n v="86519"/>
    <n v="17.5"/>
    <n v="0.13"/>
    <d v="1900-01-01T14:38:00"/>
    <n v="2016"/>
  </r>
  <r>
    <s v="401-500"/>
    <x v="527"/>
    <x v="3"/>
    <n v="19.3"/>
    <n v="77.400000000000006"/>
    <n v="23.4"/>
    <x v="711"/>
    <n v="30.9"/>
    <s v="-"/>
    <n v="31017"/>
    <n v="30.3"/>
    <n v="0.27"/>
    <d v="1900-01-01T02:50:00"/>
    <n v="2016"/>
  </r>
  <r>
    <s v="401-500"/>
    <x v="356"/>
    <x v="8"/>
    <n v="20.100000000000001"/>
    <n v="93.1"/>
    <n v="20.2"/>
    <x v="492"/>
    <n v="37.799999999999997"/>
    <s v="-"/>
    <n v="30333"/>
    <n v="17.100000000000001"/>
    <n v="0.38"/>
    <d v="1900-01-01T05:47:00"/>
    <n v="2016"/>
  </r>
  <r>
    <s v="401-500"/>
    <x v="528"/>
    <x v="13"/>
    <n v="26.1"/>
    <n v="76.7"/>
    <n v="25.2"/>
    <x v="303"/>
    <n v="51.7"/>
    <s v="-"/>
    <n v="8546"/>
    <n v="22.9"/>
    <n v="0.17"/>
    <d v="1900-01-01T03:49:00"/>
    <n v="2016"/>
  </r>
  <r>
    <s v="401-500"/>
    <x v="529"/>
    <x v="9"/>
    <n v="24.1"/>
    <n v="21.7"/>
    <n v="17.100000000000001"/>
    <x v="473"/>
    <n v="64.7"/>
    <s v="-"/>
    <n v="27140"/>
    <n v="15.5"/>
    <n v="0.05"/>
    <m/>
    <n v="2016"/>
  </r>
  <r>
    <s v="401-500"/>
    <x v="474"/>
    <x v="6"/>
    <n v="23.9"/>
    <n v="34.299999999999997"/>
    <n v="18.3"/>
    <x v="586"/>
    <n v="57.6"/>
    <s v="-"/>
    <n v="17625"/>
    <n v="14.4"/>
    <n v="0.06"/>
    <d v="1900-01-03T04:00:00"/>
    <n v="2016"/>
  </r>
  <r>
    <s v="401-500"/>
    <x v="463"/>
    <x v="38"/>
    <n v="17.2"/>
    <n v="54.1"/>
    <n v="10.1"/>
    <x v="661"/>
    <n v="35.1"/>
    <s v="-"/>
    <n v="11718"/>
    <n v="34"/>
    <n v="0.02"/>
    <s v="24 : 76"/>
    <n v="2016"/>
  </r>
  <r>
    <s v="401-500"/>
    <x v="331"/>
    <x v="28"/>
    <n v="17.7"/>
    <n v="41.8"/>
    <n v="17.2"/>
    <x v="660"/>
    <n v="35.9"/>
    <s v="-"/>
    <n v="18882"/>
    <n v="30.2"/>
    <n v="7.0000000000000007E-2"/>
    <d v="1900-01-01T08:44:00"/>
    <n v="2016"/>
  </r>
  <r>
    <s v="401-500"/>
    <x v="530"/>
    <x v="0"/>
    <n v="25.7"/>
    <n v="32.799999999999997"/>
    <n v="18.100000000000001"/>
    <x v="651"/>
    <n v="32.700000000000003"/>
    <s v="-"/>
    <n v="32566"/>
    <n v="25.9"/>
    <n v="7.0000000000000007E-2"/>
    <d v="1900-01-01T08:44:00"/>
    <n v="2016"/>
  </r>
  <r>
    <s v="401-500"/>
    <x v="531"/>
    <x v="28"/>
    <n v="27.2"/>
    <n v="38.799999999999997"/>
    <n v="14.2"/>
    <x v="105"/>
    <n v="42.3"/>
    <s v="-"/>
    <n v="37373"/>
    <n v="29.5"/>
    <n v="0.09"/>
    <d v="1900-01-01T08:44:00"/>
    <n v="2016"/>
  </r>
  <r>
    <s v="401-500"/>
    <x v="359"/>
    <x v="0"/>
    <n v="26.3"/>
    <n v="29.5"/>
    <n v="19.5"/>
    <x v="489"/>
    <n v="28.7"/>
    <s v="-"/>
    <n v="28534"/>
    <n v="20.399999999999999"/>
    <n v="0.05"/>
    <d v="1900-01-01T11:41:00"/>
    <n v="2016"/>
  </r>
  <r>
    <s v="401-500"/>
    <x v="274"/>
    <x v="25"/>
    <n v="24.9"/>
    <n v="68.900000000000006"/>
    <n v="16.3"/>
    <x v="220"/>
    <n v="29.3"/>
    <s v="-"/>
    <n v="20584"/>
    <n v="26.8"/>
    <n v="0.12"/>
    <d v="1900-01-01T17:35:00"/>
    <n v="2016"/>
  </r>
  <r>
    <s v="401-500"/>
    <x v="362"/>
    <x v="1"/>
    <n v="23.4"/>
    <n v="90.1"/>
    <n v="22.4"/>
    <x v="711"/>
    <n v="45.6"/>
    <s v="-"/>
    <n v="8773"/>
    <n v="17.8"/>
    <n v="0.43"/>
    <d v="1899-12-31T17:59:00"/>
    <n v="2016"/>
  </r>
  <r>
    <s v="401-500"/>
    <x v="286"/>
    <x v="5"/>
    <n v="40.299999999999997"/>
    <n v="27.9"/>
    <n v="32.799999999999997"/>
    <x v="712"/>
    <n v="53.7"/>
    <s v="-"/>
    <n v="18162"/>
    <n v="8.1999999999999993"/>
    <n v="0.09"/>
    <s v="29 : 71"/>
    <n v="2016"/>
  </r>
  <r>
    <s v="401-500"/>
    <x v="532"/>
    <x v="0"/>
    <n v="38.799999999999997"/>
    <n v="30.3"/>
    <n v="11"/>
    <x v="713"/>
    <s v="-"/>
    <s v="-"/>
    <n v="10297"/>
    <n v="6.8"/>
    <n v="0.05"/>
    <d v="1900-01-01T17:35:00"/>
    <n v="2016"/>
  </r>
  <r>
    <s v="401-500"/>
    <x v="334"/>
    <x v="1"/>
    <n v="22.4"/>
    <n v="73.2"/>
    <n v="16.100000000000001"/>
    <x v="592"/>
    <n v="31.8"/>
    <s v="-"/>
    <n v="15141"/>
    <n v="18.7"/>
    <n v="0.2"/>
    <d v="1900-01-01T04:48:00"/>
    <n v="2016"/>
  </r>
  <r>
    <s v="401-500"/>
    <x v="391"/>
    <x v="0"/>
    <n v="28.3"/>
    <n v="32"/>
    <n v="19.399999999999999"/>
    <x v="655"/>
    <n v="32.4"/>
    <s v="-"/>
    <n v="11641"/>
    <n v="21.5"/>
    <n v="0.06"/>
    <d v="1899-12-31T23:53:00"/>
    <n v="2016"/>
  </r>
  <r>
    <s v="401-500"/>
    <x v="452"/>
    <x v="33"/>
    <n v="35.799999999999997"/>
    <n v="15.5"/>
    <n v="25.8"/>
    <x v="714"/>
    <n v="62.8"/>
    <s v="-"/>
    <n v="8371"/>
    <n v="17.3"/>
    <n v="0.01"/>
    <n v="0.80694444444444446"/>
    <n v="2016"/>
  </r>
  <r>
    <s v="401-500"/>
    <x v="410"/>
    <x v="33"/>
    <n v="33.200000000000003"/>
    <n v="13.3"/>
    <n v="30.5"/>
    <x v="328"/>
    <n v="31.7"/>
    <s v="-"/>
    <n v="9928"/>
    <n v="17.5"/>
    <n v="0"/>
    <n v="0.68402777777777779"/>
    <n v="2016"/>
  </r>
  <r>
    <s v="401-500"/>
    <x v="533"/>
    <x v="33"/>
    <n v="34.6"/>
    <n v="16.100000000000001"/>
    <n v="20.7"/>
    <x v="715"/>
    <n v="88.9"/>
    <s v="-"/>
    <n v="8234"/>
    <n v="15.9"/>
    <n v="0.01"/>
    <n v="0.84791666666666676"/>
    <n v="2016"/>
  </r>
  <r>
    <s v="401-500"/>
    <x v="534"/>
    <x v="30"/>
    <n v="14.5"/>
    <n v="36.9"/>
    <n v="17.7"/>
    <x v="534"/>
    <n v="32.9"/>
    <s v="-"/>
    <n v="20825"/>
    <n v="36.299999999999997"/>
    <n v="0.04"/>
    <d v="1900-01-01T10:42:00"/>
    <n v="2016"/>
  </r>
  <r>
    <s v="401-500"/>
    <x v="535"/>
    <x v="35"/>
    <n v="25.9"/>
    <n v="12.2"/>
    <n v="26"/>
    <x v="317"/>
    <n v="61.2"/>
    <s v="-"/>
    <n v="10311"/>
    <n v="23.9"/>
    <n v="0"/>
    <s v="24 : 76"/>
    <n v="2016"/>
  </r>
  <r>
    <s v="401-500"/>
    <x v="265"/>
    <x v="25"/>
    <n v="19.2"/>
    <n v="58.5"/>
    <n v="13.8"/>
    <x v="75"/>
    <n v="37.4"/>
    <s v="-"/>
    <n v="19646"/>
    <n v="29.1"/>
    <n v="0.1"/>
    <d v="1900-01-01T00:52:00"/>
    <n v="2016"/>
  </r>
  <r>
    <s v="401-500"/>
    <x v="536"/>
    <x v="12"/>
    <n v="29.6"/>
    <n v="44.1"/>
    <n v="22.6"/>
    <x v="333"/>
    <n v="80.2"/>
    <s v="-"/>
    <n v="14184"/>
    <n v="54.4"/>
    <n v="0.14000000000000001"/>
    <s v="36 : 64"/>
    <n v="2016"/>
  </r>
  <r>
    <s v="401-500"/>
    <x v="316"/>
    <x v="1"/>
    <n v="20"/>
    <n v="72.7"/>
    <n v="17.600000000000001"/>
    <x v="122"/>
    <n v="29.3"/>
    <s v="-"/>
    <n v="8397"/>
    <n v="15.7"/>
    <n v="0.2"/>
    <d v="1900-01-01T07:45:00"/>
    <n v="2016"/>
  </r>
  <r>
    <s v="401-500"/>
    <x v="440"/>
    <x v="16"/>
    <n v="20.3"/>
    <n v="58.6"/>
    <n v="25.7"/>
    <x v="319"/>
    <n v="38.200000000000003"/>
    <s v="-"/>
    <n v="30572"/>
    <n v="24.9"/>
    <n v="0.06"/>
    <d v="1900-01-01T10:42:00"/>
    <n v="2016"/>
  </r>
  <r>
    <s v="401-500"/>
    <x v="366"/>
    <x v="6"/>
    <n v="26.1"/>
    <n v="46.4"/>
    <n v="27.6"/>
    <x v="262"/>
    <n v="89.4"/>
    <s v="-"/>
    <n v="24356"/>
    <n v="17.399999999999999"/>
    <n v="0.14000000000000001"/>
    <m/>
    <n v="2016"/>
  </r>
  <r>
    <s v="401-500"/>
    <x v="266"/>
    <x v="5"/>
    <n v="36.5"/>
    <n v="26.4"/>
    <n v="27.5"/>
    <x v="716"/>
    <n v="83.2"/>
    <s v="-"/>
    <n v="18925"/>
    <n v="6.7"/>
    <n v="0.08"/>
    <s v="28 : 72"/>
    <n v="2016"/>
  </r>
  <r>
    <s v="401-500"/>
    <x v="318"/>
    <x v="0"/>
    <n v="23.9"/>
    <n v="36"/>
    <n v="15"/>
    <x v="134"/>
    <n v="38.9"/>
    <s v="-"/>
    <n v="6300"/>
    <n v="11.3"/>
    <n v="0.15"/>
    <d v="1899-12-31T20:56:00"/>
    <n v="2016"/>
  </r>
  <r>
    <s v="401-500"/>
    <x v="537"/>
    <x v="0"/>
    <n v="26.8"/>
    <n v="26.1"/>
    <n v="27.7"/>
    <x v="259"/>
    <s v="-"/>
    <s v="-"/>
    <n v="28116"/>
    <n v="20.100000000000001"/>
    <n v="0.06"/>
    <d v="1900-01-01T04:48:00"/>
    <n v="2016"/>
  </r>
  <r>
    <s v="401-500"/>
    <x v="468"/>
    <x v="43"/>
    <n v="18.5"/>
    <n v="98.4"/>
    <n v="17"/>
    <x v="106"/>
    <n v="34.9"/>
    <s v="-"/>
    <n v="8521"/>
    <n v="14.9"/>
    <n v="0.31"/>
    <d v="1900-01-01T10:42:00"/>
    <n v="2016"/>
  </r>
  <r>
    <s v="401-500"/>
    <x v="538"/>
    <x v="49"/>
    <n v="15.1"/>
    <n v="58"/>
    <n v="10.6"/>
    <x v="597"/>
    <n v="28"/>
    <s v="-"/>
    <n v="37340"/>
    <n v="29.4"/>
    <n v="0.09"/>
    <d v="1900-01-01T02:50:00"/>
    <n v="2016"/>
  </r>
  <r>
    <s v="401-500"/>
    <x v="539"/>
    <x v="28"/>
    <n v="15.2"/>
    <n v="27.3"/>
    <n v="11"/>
    <x v="198"/>
    <n v="28"/>
    <s v="-"/>
    <n v="16589"/>
    <n v="23"/>
    <n v="0.04"/>
    <d v="1899-12-31T21:55:00"/>
    <n v="2016"/>
  </r>
  <r>
    <s v="401-500"/>
    <x v="337"/>
    <x v="0"/>
    <n v="21.3"/>
    <n v="28.2"/>
    <n v="18.2"/>
    <x v="137"/>
    <n v="31.7"/>
    <s v="-"/>
    <n v="13908"/>
    <n v="18.100000000000001"/>
    <n v="7.0000000000000007E-2"/>
    <d v="1899-12-31T22:54:00"/>
    <n v="2016"/>
  </r>
  <r>
    <s v="401-500"/>
    <x v="424"/>
    <x v="8"/>
    <n v="18.7"/>
    <n v="88.3"/>
    <n v="19.600000000000001"/>
    <x v="131"/>
    <n v="36.5"/>
    <s v="-"/>
    <n v="16606"/>
    <n v="32.799999999999997"/>
    <n v="0.43"/>
    <d v="1900-01-01T11:41:00"/>
    <n v="2016"/>
  </r>
  <r>
    <s v="401-500"/>
    <x v="540"/>
    <x v="10"/>
    <n v="19.600000000000001"/>
    <n v="35.1"/>
    <n v="12.2"/>
    <x v="536"/>
    <s v="-"/>
    <s v="-"/>
    <n v="33866"/>
    <n v="22.2"/>
    <n v="0.11"/>
    <d v="1900-01-01T08:44:00"/>
    <n v="2016"/>
  </r>
  <r>
    <s v="401-500"/>
    <x v="541"/>
    <x v="30"/>
    <n v="26.7"/>
    <n v="39"/>
    <n v="16.3"/>
    <x v="544"/>
    <s v="-"/>
    <s v="-"/>
    <n v="63052"/>
    <n v="32.299999999999997"/>
    <n v="0.09"/>
    <d v="1900-01-01T13:39:00"/>
    <n v="2016"/>
  </r>
  <r>
    <s v="401-500"/>
    <x v="434"/>
    <x v="41"/>
    <n v="42.7"/>
    <n v="35.9"/>
    <n v="40.200000000000003"/>
    <x v="717"/>
    <n v="63.7"/>
    <s v="-"/>
    <n v="137378"/>
    <n v="11.6"/>
    <n v="0.05"/>
    <d v="1900-01-01T03:49:00"/>
    <n v="2016"/>
  </r>
  <r>
    <s v="401-500"/>
    <x v="425"/>
    <x v="15"/>
    <n v="29.8"/>
    <n v="27.7"/>
    <n v="40.200000000000003"/>
    <x v="413"/>
    <n v="100"/>
    <s v="-"/>
    <n v="21234"/>
    <n v="14.4"/>
    <n v="0.11"/>
    <s v="36 : 64"/>
    <n v="2016"/>
  </r>
  <r>
    <s v="401-500"/>
    <x v="542"/>
    <x v="10"/>
    <n v="27"/>
    <n v="63.6"/>
    <n v="10.6"/>
    <x v="507"/>
    <n v="40.299999999999997"/>
    <s v="-"/>
    <n v="6137"/>
    <n v="8.1999999999999993"/>
    <n v="0.31"/>
    <s v="31 : 69"/>
    <n v="2016"/>
  </r>
  <r>
    <s v="401-500"/>
    <x v="543"/>
    <x v="15"/>
    <n v="41.5"/>
    <n v="15.8"/>
    <n v="18.5"/>
    <x v="718"/>
    <n v="30.2"/>
    <s v="-"/>
    <n v="4496"/>
    <n v="5.4"/>
    <n v="0.02"/>
    <d v="1900-01-01T00:52:00"/>
    <n v="2016"/>
  </r>
  <r>
    <s v="401-500"/>
    <x v="544"/>
    <x v="2"/>
    <n v="24.2"/>
    <n v="91.4"/>
    <n v="14.7"/>
    <x v="537"/>
    <s v="-"/>
    <s v="-"/>
    <n v="4358"/>
    <n v="8.5"/>
    <n v="0.22"/>
    <d v="1900-01-01T11:41:00"/>
    <n v="2016"/>
  </r>
  <r>
    <s v="401-500"/>
    <x v="379"/>
    <x v="36"/>
    <n v="26.9"/>
    <n v="44.5"/>
    <n v="21.9"/>
    <x v="549"/>
    <n v="41.3"/>
    <s v="-"/>
    <n v="18867"/>
    <n v="17.899999999999999"/>
    <n v="7.0000000000000007E-2"/>
    <d v="1900-01-01T01:51:00"/>
    <n v="2016"/>
  </r>
  <r>
    <s v="401-500"/>
    <x v="545"/>
    <x v="10"/>
    <n v="21.4"/>
    <n v="79.5"/>
    <n v="16.100000000000001"/>
    <x v="608"/>
    <n v="28.5"/>
    <s v="-"/>
    <n v="27304"/>
    <n v="20.3"/>
    <n v="0.22"/>
    <d v="1900-01-01T08:44:00"/>
    <n v="2016"/>
  </r>
  <r>
    <s v="401-500"/>
    <x v="470"/>
    <x v="29"/>
    <n v="41.4"/>
    <n v="32.4"/>
    <n v="30.8"/>
    <x v="386"/>
    <n v="38.200000000000003"/>
    <s v="-"/>
    <n v="7131"/>
    <n v="7.1"/>
    <n v="0.13"/>
    <d v="1900-01-01T04:48:00"/>
    <n v="2016"/>
  </r>
  <r>
    <s v="401-500"/>
    <x v="546"/>
    <x v="1"/>
    <n v="21"/>
    <n v="51.5"/>
    <n v="13.8"/>
    <x v="719"/>
    <n v="28.4"/>
    <s v="-"/>
    <n v="76683"/>
    <n v="35.9"/>
    <n v="0.09"/>
    <d v="1900-01-01T13:39:00"/>
    <n v="2016"/>
  </r>
  <r>
    <s v="401-500"/>
    <x v="547"/>
    <x v="1"/>
    <n v="25.7"/>
    <n v="68.900000000000006"/>
    <n v="18.8"/>
    <x v="720"/>
    <n v="28.4"/>
    <s v="-"/>
    <n v="14238"/>
    <n v="18.5"/>
    <n v="0.25"/>
    <d v="1900-01-01T09:43:00"/>
    <n v="2016"/>
  </r>
  <r>
    <s v="401-500"/>
    <x v="548"/>
    <x v="28"/>
    <n v="15.3"/>
    <n v="23.6"/>
    <n v="9.1"/>
    <x v="264"/>
    <n v="28"/>
    <s v="-"/>
    <n v="43875"/>
    <n v="22.4"/>
    <n v="0.01"/>
    <d v="1900-01-01T12:40:00"/>
    <n v="2016"/>
  </r>
  <r>
    <s v="401-500"/>
    <x v="549"/>
    <x v="28"/>
    <n v="17.7"/>
    <n v="36.799999999999997"/>
    <n v="16.600000000000001"/>
    <x v="534"/>
    <n v="37.1"/>
    <s v="-"/>
    <n v="26937"/>
    <n v="29.1"/>
    <n v="7.0000000000000007E-2"/>
    <d v="1900-01-01T08:44:00"/>
    <n v="2016"/>
  </r>
  <r>
    <s v="401-500"/>
    <x v="340"/>
    <x v="28"/>
    <n v="21.6"/>
    <n v="31.1"/>
    <n v="18.899999999999999"/>
    <x v="498"/>
    <n v="31.4"/>
    <s v="-"/>
    <n v="47247"/>
    <n v="18"/>
    <n v="0.04"/>
    <d v="1900-01-01T04:48:00"/>
    <n v="2016"/>
  </r>
  <r>
    <s v="401-500"/>
    <x v="381"/>
    <x v="22"/>
    <n v="25.2"/>
    <n v="63.9"/>
    <n v="14.8"/>
    <x v="599"/>
    <n v="40.9"/>
    <s v="-"/>
    <n v="22893"/>
    <n v="11.7"/>
    <n v="0.28000000000000003"/>
    <n v="0.56111111111111112"/>
    <n v="2016"/>
  </r>
  <r>
    <s v="401-500"/>
    <x v="384"/>
    <x v="38"/>
    <n v="28.2"/>
    <n v="52.4"/>
    <n v="21.3"/>
    <x v="296"/>
    <n v="28"/>
    <s v="-"/>
    <n v="25075"/>
    <n v="15.3"/>
    <n v="7.0000000000000007E-2"/>
    <m/>
    <n v="2016"/>
  </r>
  <r>
    <s v="401-500"/>
    <x v="341"/>
    <x v="36"/>
    <n v="32"/>
    <n v="45.4"/>
    <n v="28.2"/>
    <x v="526"/>
    <n v="38.700000000000003"/>
    <s v="-"/>
    <n v="32720"/>
    <n v="18.8"/>
    <n v="0.09"/>
    <d v="1900-01-01T06:46:00"/>
    <n v="2016"/>
  </r>
  <r>
    <s v="401-500"/>
    <x v="430"/>
    <x v="1"/>
    <n v="17.2"/>
    <n v="79.3"/>
    <n v="10.9"/>
    <x v="134"/>
    <n v="28.9"/>
    <s v="-"/>
    <n v="20161"/>
    <n v="19.100000000000001"/>
    <n v="0.23"/>
    <d v="1899-12-31T21:55:00"/>
    <n v="2016"/>
  </r>
  <r>
    <s v="401-500"/>
    <x v="550"/>
    <x v="8"/>
    <n v="24.7"/>
    <n v="82.1"/>
    <n v="17.7"/>
    <x v="492"/>
    <n v="37"/>
    <s v="-"/>
    <n v="29501"/>
    <n v="18.100000000000001"/>
    <n v="0.25"/>
    <d v="1899-12-31T23:53:00"/>
    <n v="2016"/>
  </r>
  <r>
    <s v="401-500"/>
    <x v="551"/>
    <x v="28"/>
    <n v="23.5"/>
    <n v="36.5"/>
    <n v="17.2"/>
    <x v="498"/>
    <n v="34.700000000000003"/>
    <s v="-"/>
    <n v="33504"/>
    <n v="26.5"/>
    <n v="0.06"/>
    <d v="1900-01-01T04:48:00"/>
    <n v="2016"/>
  </r>
  <r>
    <s v="401-500"/>
    <x v="458"/>
    <x v="22"/>
    <n v="20.8"/>
    <n v="41.5"/>
    <n v="14.8"/>
    <x v="91"/>
    <n v="30.9"/>
    <s v="-"/>
    <n v="12533"/>
    <n v="12.8"/>
    <n v="0.09"/>
    <d v="1900-01-01T13:39:00"/>
    <n v="2016"/>
  </r>
  <r>
    <s v="401-500"/>
    <x v="385"/>
    <x v="29"/>
    <n v="47.9"/>
    <n v="33"/>
    <n v="31.4"/>
    <x v="721"/>
    <n v="29.5"/>
    <s v="-"/>
    <n v="20836"/>
    <n v="5.2"/>
    <n v="7.0000000000000007E-2"/>
    <d v="1900-01-01T12:40:00"/>
    <n v="2016"/>
  </r>
  <r>
    <s v="401-500"/>
    <x v="394"/>
    <x v="28"/>
    <n v="29.6"/>
    <n v="24.5"/>
    <n v="13.2"/>
    <x v="122"/>
    <n v="36.200000000000003"/>
    <s v="-"/>
    <n v="19959"/>
    <n v="58.4"/>
    <n v="0.01"/>
    <d v="1900-01-01T16:36:00"/>
    <n v="2016"/>
  </r>
  <r>
    <s v="401-500"/>
    <x v="552"/>
    <x v="0"/>
    <n v="34.200000000000003"/>
    <n v="40.1"/>
    <n v="12.9"/>
    <x v="290"/>
    <n v="28.6"/>
    <s v="-"/>
    <n v="10788"/>
    <n v="17"/>
    <n v="0.17"/>
    <d v="1900-01-01T15:37:00"/>
    <n v="2016"/>
  </r>
  <r>
    <s v="401-500"/>
    <x v="553"/>
    <x v="3"/>
    <n v="30.8"/>
    <n v="52.9"/>
    <n v="22.4"/>
    <x v="291"/>
    <n v="62.9"/>
    <s v="-"/>
    <n v="19028"/>
    <n v="16.3"/>
    <n v="0.14000000000000001"/>
    <d v="1900-01-01T09:43:00"/>
    <n v="2016"/>
  </r>
  <r>
    <s v="401-500"/>
    <x v="325"/>
    <x v="35"/>
    <n v="26.6"/>
    <n v="15.9"/>
    <n v="30.1"/>
    <x v="495"/>
    <n v="87.8"/>
    <s v="-"/>
    <n v="10977"/>
    <n v="18.7"/>
    <n v="0"/>
    <s v="27 : 73"/>
    <n v="2016"/>
  </r>
  <r>
    <s v="401-500"/>
    <x v="554"/>
    <x v="28"/>
    <n v="23.7"/>
    <n v="39"/>
    <n v="17.8"/>
    <x v="99"/>
    <n v="33.200000000000003"/>
    <s v="-"/>
    <n v="18846"/>
    <n v="23.6"/>
    <n v="0.05"/>
    <d v="1900-01-01T11:41:00"/>
    <n v="2016"/>
  </r>
  <r>
    <s v="401-500"/>
    <x v="555"/>
    <x v="8"/>
    <n v="18.899999999999999"/>
    <n v="52.7"/>
    <n v="18.3"/>
    <x v="220"/>
    <n v="37.700000000000003"/>
    <s v="-"/>
    <n v="9026"/>
    <n v="32.799999999999997"/>
    <n v="0.15"/>
    <d v="1900-01-01T18:34:00"/>
    <n v="2016"/>
  </r>
  <r>
    <s v="401-500"/>
    <x v="253"/>
    <x v="0"/>
    <n v="25.6"/>
    <n v="31.4"/>
    <n v="35.299999999999997"/>
    <x v="338"/>
    <n v="28"/>
    <s v="-"/>
    <n v="15387"/>
    <n v="18.5"/>
    <n v="0.08"/>
    <d v="1900-01-01T03:49:00"/>
    <n v="2016"/>
  </r>
  <r>
    <s v="401-500"/>
    <x v="396"/>
    <x v="1"/>
    <n v="25.9"/>
    <n v="71"/>
    <n v="28"/>
    <x v="716"/>
    <n v="44.1"/>
    <s v="-"/>
    <n v="15705"/>
    <n v="20.2"/>
    <n v="0.2"/>
    <d v="1900-01-01T02:50:00"/>
    <n v="2016"/>
  </r>
  <r>
    <s v="401-500"/>
    <x v="345"/>
    <x v="14"/>
    <n v="23.5"/>
    <n v="41.9"/>
    <n v="13.7"/>
    <x v="101"/>
    <n v="40"/>
    <s v="-"/>
    <n v="10045"/>
    <n v="9.5"/>
    <n v="0.04"/>
    <d v="1900-01-01T18:34:00"/>
    <n v="2016"/>
  </r>
  <r>
    <s v="401-500"/>
    <x v="556"/>
    <x v="14"/>
    <n v="23.1"/>
    <n v="54"/>
    <n v="17.2"/>
    <x v="70"/>
    <n v="67.5"/>
    <s v="-"/>
    <n v="6147"/>
    <n v="15.5"/>
    <n v="0.13"/>
    <n v="1.0118055555555556"/>
    <n v="2016"/>
  </r>
  <r>
    <s v="401-500"/>
    <x v="293"/>
    <x v="5"/>
    <n v="39.299999999999997"/>
    <n v="23.1"/>
    <n v="18.3"/>
    <x v="321"/>
    <n v="59.5"/>
    <s v="-"/>
    <n v="2872"/>
    <n v="3.3"/>
    <n v="7.0000000000000007E-2"/>
    <d v="1900-01-01T03:49:00"/>
    <n v="2016"/>
  </r>
  <r>
    <s v="401-500"/>
    <x v="254"/>
    <x v="5"/>
    <n v="21.6"/>
    <n v="19.899999999999999"/>
    <n v="11.4"/>
    <x v="32"/>
    <n v="30.9"/>
    <s v="-"/>
    <n v="9303"/>
    <n v="9.9"/>
    <n v="0.04"/>
    <s v="35 : 65"/>
    <n v="2016"/>
  </r>
  <r>
    <s v="401-500"/>
    <x v="279"/>
    <x v="5"/>
    <n v="40"/>
    <n v="34.4"/>
    <n v="30"/>
    <x v="495"/>
    <n v="42.9"/>
    <s v="-"/>
    <n v="15930"/>
    <n v="12.6"/>
    <n v="0.16"/>
    <s v="38 : 62"/>
    <n v="2016"/>
  </r>
  <r>
    <s v="401-500"/>
    <x v="557"/>
    <x v="6"/>
    <n v="19.5"/>
    <n v="18.600000000000001"/>
    <n v="20.5"/>
    <x v="559"/>
    <n v="64.7"/>
    <s v="-"/>
    <n v="14037"/>
    <n v="13.3"/>
    <n v="0.03"/>
    <m/>
    <n v="2016"/>
  </r>
  <r>
    <s v="401-500"/>
    <x v="558"/>
    <x v="1"/>
    <n v="19.100000000000001"/>
    <n v="79"/>
    <n v="13.2"/>
    <x v="722"/>
    <n v="29.2"/>
    <s v="-"/>
    <n v="19622"/>
    <n v="15.8"/>
    <n v="0.15"/>
    <d v="1900-01-01T07:45:00"/>
    <n v="2016"/>
  </r>
  <r>
    <s v="401-500"/>
    <x v="559"/>
    <x v="3"/>
    <n v="26.8"/>
    <n v="42.9"/>
    <n v="24.5"/>
    <x v="723"/>
    <n v="29.2"/>
    <s v="-"/>
    <n v="27046"/>
    <n v="24.7"/>
    <n v="0.09"/>
    <d v="1900-01-01T13:39:00"/>
    <n v="2016"/>
  </r>
  <r>
    <s v="401-500"/>
    <x v="560"/>
    <x v="50"/>
    <n v="26.3"/>
    <n v="51.7"/>
    <n v="14.6"/>
    <x v="599"/>
    <n v="31.1"/>
    <s v="-"/>
    <n v="16270"/>
    <n v="9"/>
    <n v="0.13"/>
    <d v="1899-12-31T19:57:00"/>
    <n v="2016"/>
  </r>
  <r>
    <s v="401-500"/>
    <x v="561"/>
    <x v="28"/>
    <n v="17.2"/>
    <n v="35"/>
    <n v="8.6999999999999993"/>
    <x v="277"/>
    <n v="31.2"/>
    <s v="-"/>
    <n v="13435"/>
    <n v="37.4"/>
    <n v="7.0000000000000007E-2"/>
    <d v="1900-01-01T13:39:00"/>
    <n v="2016"/>
  </r>
  <r>
    <s v="401-500"/>
    <x v="347"/>
    <x v="22"/>
    <n v="22.7"/>
    <n v="40.5"/>
    <n v="16.899999999999999"/>
    <x v="530"/>
    <n v="31.3"/>
    <s v="-"/>
    <n v="58413"/>
    <n v="15.4"/>
    <n v="0.09"/>
    <d v="1900-01-01T12:40:00"/>
    <n v="2016"/>
  </r>
  <r>
    <s v="401-500"/>
    <x v="348"/>
    <x v="23"/>
    <n v="19.3"/>
    <n v="87"/>
    <n v="18.2"/>
    <x v="608"/>
    <n v="30.7"/>
    <s v="-"/>
    <n v="10159"/>
    <n v="17"/>
    <n v="0.25"/>
    <d v="1900-01-01T09:43:00"/>
    <n v="2016"/>
  </r>
  <r>
    <s v="401-500"/>
    <x v="480"/>
    <x v="8"/>
    <n v="20.100000000000001"/>
    <n v="54"/>
    <n v="24.6"/>
    <x v="616"/>
    <n v="30.7"/>
    <s v="-"/>
    <n v="30704"/>
    <n v="32.200000000000003"/>
    <n v="0.09"/>
    <d v="1900-01-01T08:44:00"/>
    <n v="2016"/>
  </r>
  <r>
    <s v="401-500"/>
    <x v="402"/>
    <x v="9"/>
    <n v="38.200000000000003"/>
    <n v="36.700000000000003"/>
    <n v="26.8"/>
    <x v="724"/>
    <n v="97.8"/>
    <s v="-"/>
    <n v="46227"/>
    <n v="14.4"/>
    <n v="7.0000000000000007E-2"/>
    <m/>
    <n v="2016"/>
  </r>
  <r>
    <s v="401-500"/>
    <x v="562"/>
    <x v="9"/>
    <n v="26.7"/>
    <n v="25"/>
    <n v="15.6"/>
    <x v="512"/>
    <s v="-"/>
    <s v="-"/>
    <n v="32921"/>
    <n v="12.3"/>
    <n v="0.05"/>
    <d v="1900-01-01T04:48:00"/>
    <n v="2016"/>
  </r>
  <r>
    <s v="501-600"/>
    <x v="563"/>
    <x v="51"/>
    <n v="27.7"/>
    <n v="93"/>
    <n v="11.2"/>
    <x v="725"/>
    <s v="-"/>
    <s v="-"/>
    <n v="7695"/>
    <n v="8.9"/>
    <n v="0.25"/>
    <d v="1900-01-01T03:49:00"/>
    <n v="2016"/>
  </r>
  <r>
    <s v="501-600"/>
    <x v="564"/>
    <x v="35"/>
    <n v="24.5"/>
    <n v="7.7"/>
    <n v="25.7"/>
    <x v="726"/>
    <n v="55.7"/>
    <s v="-"/>
    <n v="14080"/>
    <n v="25.6"/>
    <n v="0.01"/>
    <s v="34 : 66"/>
    <n v="2016"/>
  </r>
  <r>
    <s v="501-600"/>
    <x v="443"/>
    <x v="42"/>
    <n v="21.2"/>
    <n v="51.7"/>
    <n v="13.8"/>
    <x v="232"/>
    <n v="28"/>
    <s v="-"/>
    <n v="15773"/>
    <n v="16.899999999999999"/>
    <n v="0.02"/>
    <d v="1899-12-31T20:56:00"/>
    <n v="2016"/>
  </r>
  <r>
    <s v="501-600"/>
    <x v="565"/>
    <x v="0"/>
    <n v="25.5"/>
    <n v="25.9"/>
    <n v="17.399999999999999"/>
    <x v="331"/>
    <n v="36.9"/>
    <s v="-"/>
    <n v="22819"/>
    <n v="21.2"/>
    <n v="0.05"/>
    <d v="1900-01-01T02:50:00"/>
    <n v="2016"/>
  </r>
  <r>
    <s v="501-600"/>
    <x v="354"/>
    <x v="0"/>
    <n v="30.2"/>
    <n v="27.9"/>
    <n v="19.399999999999999"/>
    <x v="389"/>
    <n v="37.200000000000003"/>
    <s v="-"/>
    <n v="22386"/>
    <n v="17.600000000000001"/>
    <n v="0.04"/>
    <d v="1900-01-01T03:49:00"/>
    <n v="2016"/>
  </r>
  <r>
    <s v="501-600"/>
    <x v="566"/>
    <x v="52"/>
    <n v="27.9"/>
    <n v="35.4"/>
    <n v="12.5"/>
    <x v="727"/>
    <n v="28.6"/>
    <s v="-"/>
    <n v="37915"/>
    <n v="23.5"/>
    <n v="0.02"/>
    <d v="1900-01-01T19:33:00"/>
    <n v="2016"/>
  </r>
  <r>
    <s v="501-600"/>
    <x v="567"/>
    <x v="22"/>
    <n v="18.2"/>
    <n v="34.9"/>
    <n v="11.9"/>
    <x v="357"/>
    <n v="30.3"/>
    <s v="-"/>
    <n v="46373"/>
    <n v="15.3"/>
    <n v="0.05"/>
    <d v="1900-01-01T05:47:00"/>
    <n v="2016"/>
  </r>
  <r>
    <s v="501-600"/>
    <x v="568"/>
    <x v="29"/>
    <n v="44"/>
    <n v="15.6"/>
    <n v="23.7"/>
    <x v="407"/>
    <n v="68.099999999999994"/>
    <s v="-"/>
    <n v="18808"/>
    <n v="4"/>
    <n v="0.04"/>
    <n v="1.0118055555555556"/>
    <n v="2016"/>
  </r>
  <r>
    <s v="501-600"/>
    <x v="569"/>
    <x v="26"/>
    <n v="25.1"/>
    <n v="52.9"/>
    <n v="21.3"/>
    <x v="406"/>
    <n v="28.7"/>
    <s v="-"/>
    <n v="16695"/>
    <n v="12.6"/>
    <n v="0.02"/>
    <d v="1900-01-01T01:51:00"/>
    <n v="2016"/>
  </r>
  <r>
    <s v="501-600"/>
    <x v="570"/>
    <x v="10"/>
    <n v="20.2"/>
    <n v="66.599999999999994"/>
    <n v="2.9"/>
    <x v="402"/>
    <s v="-"/>
    <s v="-"/>
    <n v="15619"/>
    <n v="7.1"/>
    <n v="0.17"/>
    <d v="1900-01-01T07:45:00"/>
    <n v="2016"/>
  </r>
  <r>
    <s v="501-600"/>
    <x v="310"/>
    <x v="17"/>
    <n v="21.2"/>
    <n v="38.299999999999997"/>
    <n v="17.2"/>
    <x v="664"/>
    <n v="35.5"/>
    <s v="-"/>
    <n v="11506"/>
    <n v="25"/>
    <n v="7.0000000000000007E-2"/>
    <d v="1900-01-01T02:50:00"/>
    <n v="2016"/>
  </r>
  <r>
    <s v="501-600"/>
    <x v="571"/>
    <x v="10"/>
    <n v="21.4"/>
    <n v="50.9"/>
    <n v="8.8000000000000007"/>
    <x v="51"/>
    <s v="-"/>
    <s v="-"/>
    <n v="26612"/>
    <n v="20.8"/>
    <n v="0.11"/>
    <d v="1900-01-01T06:46:00"/>
    <n v="2016"/>
  </r>
  <r>
    <s v="501-600"/>
    <x v="572"/>
    <x v="8"/>
    <n v="18.399999999999999"/>
    <n v="54.6"/>
    <n v="19.3"/>
    <x v="728"/>
    <n v="36.200000000000003"/>
    <s v="-"/>
    <n v="11221"/>
    <n v="28.6"/>
    <n v="0.24"/>
    <d v="1900-01-01T06:46:00"/>
    <n v="2016"/>
  </r>
  <r>
    <s v="501-600"/>
    <x v="246"/>
    <x v="3"/>
    <n v="19.899999999999999"/>
    <n v="61.3"/>
    <n v="24"/>
    <x v="729"/>
    <n v="30.4"/>
    <s v="-"/>
    <n v="25036"/>
    <n v="29.8"/>
    <n v="0.18"/>
    <d v="1899-12-31T23:53:00"/>
    <n v="2016"/>
  </r>
  <r>
    <s v="501-600"/>
    <x v="573"/>
    <x v="28"/>
    <n v="19.2"/>
    <n v="25.3"/>
    <n v="15.9"/>
    <x v="489"/>
    <n v="29.5"/>
    <s v="-"/>
    <n v="55859"/>
    <n v="49.7"/>
    <n v="0.01"/>
    <d v="1900-01-01T13:39:00"/>
    <n v="2016"/>
  </r>
  <r>
    <s v="501-600"/>
    <x v="574"/>
    <x v="8"/>
    <n v="20.9"/>
    <n v="50.8"/>
    <n v="11.4"/>
    <x v="477"/>
    <n v="32.5"/>
    <s v="-"/>
    <n v="11452"/>
    <n v="29.6"/>
    <n v="0.27"/>
    <d v="1900-01-01T11:41:00"/>
    <n v="2016"/>
  </r>
  <r>
    <s v="501-600"/>
    <x v="575"/>
    <x v="38"/>
    <n v="28.3"/>
    <n v="44.1"/>
    <n v="19.600000000000001"/>
    <x v="369"/>
    <s v="-"/>
    <s v="-"/>
    <n v="29207"/>
    <n v="14.2"/>
    <n v="0.03"/>
    <d v="1899-12-31T23:53:00"/>
    <n v="2016"/>
  </r>
  <r>
    <s v="501-600"/>
    <x v="576"/>
    <x v="9"/>
    <n v="35.799999999999997"/>
    <n v="17.600000000000001"/>
    <n v="24.9"/>
    <x v="707"/>
    <n v="52.3"/>
    <s v="-"/>
    <n v="19342"/>
    <n v="12"/>
    <n v="0.01"/>
    <d v="1900-01-01T09:43:00"/>
    <n v="2016"/>
  </r>
  <r>
    <s v="501-600"/>
    <x v="577"/>
    <x v="6"/>
    <n v="29.9"/>
    <n v="43.7"/>
    <n v="27.6"/>
    <x v="730"/>
    <n v="61.3"/>
    <s v="-"/>
    <n v="13015"/>
    <n v="17.399999999999999"/>
    <n v="0.17"/>
    <d v="1899-12-31T21:55:00"/>
    <n v="2016"/>
  </r>
  <r>
    <s v="501-600"/>
    <x v="578"/>
    <x v="32"/>
    <n v="20.6"/>
    <n v="25"/>
    <n v="9.3000000000000007"/>
    <x v="306"/>
    <n v="28.2"/>
    <s v="-"/>
    <n v="22751"/>
    <n v="12"/>
    <m/>
    <s v="-"/>
    <n v="2016"/>
  </r>
  <r>
    <s v="501-600"/>
    <x v="579"/>
    <x v="1"/>
    <n v="16.8"/>
    <n v="58.4"/>
    <n v="10.1"/>
    <x v="703"/>
    <n v="28.5"/>
    <s v="-"/>
    <n v="16812"/>
    <n v="19.100000000000001"/>
    <n v="0.21"/>
    <d v="1900-01-01T09:43:00"/>
    <n v="2016"/>
  </r>
  <r>
    <s v="501-600"/>
    <x v="580"/>
    <x v="9"/>
    <n v="24.6"/>
    <n v="30.6"/>
    <n v="14.7"/>
    <x v="271"/>
    <n v="42"/>
    <s v="-"/>
    <n v="29623"/>
    <n v="14"/>
    <n v="0.11"/>
    <d v="1900-01-01T15:37:00"/>
    <n v="2016"/>
  </r>
  <r>
    <s v="501-600"/>
    <x v="581"/>
    <x v="8"/>
    <n v="18.899999999999999"/>
    <n v="68.7"/>
    <n v="16.100000000000001"/>
    <x v="554"/>
    <n v="34.5"/>
    <s v="-"/>
    <n v="27491"/>
    <n v="16.100000000000001"/>
    <n v="0.16"/>
    <d v="1900-01-01T13:39:00"/>
    <n v="2016"/>
  </r>
  <r>
    <s v="501-600"/>
    <x v="582"/>
    <x v="27"/>
    <n v="32.4"/>
    <n v="25.1"/>
    <n v="19.7"/>
    <x v="731"/>
    <n v="42.9"/>
    <s v="-"/>
    <n v="52878"/>
    <n v="12.8"/>
    <n v="0.02"/>
    <d v="1900-01-01T06:46:00"/>
    <n v="2016"/>
  </r>
  <r>
    <s v="501-600"/>
    <x v="583"/>
    <x v="22"/>
    <n v="24.3"/>
    <n v="36.4"/>
    <n v="14.7"/>
    <x v="544"/>
    <n v="29.4"/>
    <s v="-"/>
    <n v="53476"/>
    <n v="16"/>
    <n v="0.06"/>
    <d v="1900-01-01T08:44:00"/>
    <n v="2016"/>
  </r>
  <r>
    <s v="501-600"/>
    <x v="584"/>
    <x v="26"/>
    <n v="25.5"/>
    <n v="34.700000000000003"/>
    <n v="29.5"/>
    <x v="386"/>
    <n v="30.3"/>
    <s v="-"/>
    <n v="17758"/>
    <n v="30.8"/>
    <n v="0.01"/>
    <d v="1900-01-01T17:35:00"/>
    <n v="2016"/>
  </r>
  <r>
    <s v="501-600"/>
    <x v="361"/>
    <x v="9"/>
    <n v="29.4"/>
    <n v="25.6"/>
    <n v="27.3"/>
    <x v="351"/>
    <n v="99.8"/>
    <s v="-"/>
    <n v="31658"/>
    <n v="10.8"/>
    <n v="7.0000000000000007E-2"/>
    <s v="29 : 71"/>
    <n v="2016"/>
  </r>
  <r>
    <s v="501-600"/>
    <x v="332"/>
    <x v="1"/>
    <n v="15.5"/>
    <n v="78.900000000000006"/>
    <n v="9.5"/>
    <x v="340"/>
    <n v="29.3"/>
    <s v="-"/>
    <n v="19665"/>
    <n v="19.399999999999999"/>
    <n v="0.27"/>
    <d v="1900-01-01T06:46:00"/>
    <n v="2016"/>
  </r>
  <r>
    <s v="501-600"/>
    <x v="363"/>
    <x v="5"/>
    <n v="27.8"/>
    <n v="22.2"/>
    <n v="18.899999999999999"/>
    <x v="169"/>
    <n v="42.2"/>
    <s v="-"/>
    <n v="14686"/>
    <n v="8.1999999999999993"/>
    <n v="0.05"/>
    <s v="36 : 64"/>
    <n v="2016"/>
  </r>
  <r>
    <s v="501-600"/>
    <x v="585"/>
    <x v="9"/>
    <n v="29.3"/>
    <n v="17.3"/>
    <n v="22.7"/>
    <x v="375"/>
    <n v="71.8"/>
    <s v="-"/>
    <n v="57242"/>
    <n v="17.7"/>
    <n v="0.04"/>
    <s v="34 : 66"/>
    <n v="2016"/>
  </r>
  <r>
    <s v="501-600"/>
    <x v="586"/>
    <x v="33"/>
    <n v="24.3"/>
    <n v="12.9"/>
    <n v="20.7"/>
    <x v="355"/>
    <n v="32.299999999999997"/>
    <s v="-"/>
    <n v="4710"/>
    <n v="14.2"/>
    <n v="0.01"/>
    <n v="0.6430555555555556"/>
    <n v="2016"/>
  </r>
  <r>
    <s v="501-600"/>
    <x v="453"/>
    <x v="33"/>
    <n v="33.1"/>
    <n v="16.399999999999999"/>
    <n v="15"/>
    <x v="511"/>
    <n v="28"/>
    <s v="-"/>
    <n v="6167"/>
    <n v="12.2"/>
    <n v="0"/>
    <n v="0.6020833333333333"/>
    <n v="2016"/>
  </r>
  <r>
    <s v="501-600"/>
    <x v="432"/>
    <x v="33"/>
    <n v="29.7"/>
    <n v="13.9"/>
    <n v="17.5"/>
    <x v="526"/>
    <n v="81.400000000000006"/>
    <s v="-"/>
    <n v="8061"/>
    <n v="18.7"/>
    <n v="0.01"/>
    <n v="0.76597222222222217"/>
    <n v="2016"/>
  </r>
  <r>
    <s v="501-600"/>
    <x v="475"/>
    <x v="35"/>
    <n v="18.100000000000001"/>
    <n v="17.2"/>
    <n v="23"/>
    <x v="623"/>
    <n v="99.5"/>
    <s v="-"/>
    <n v="10964"/>
    <n v="26.5"/>
    <n v="0.01"/>
    <s v="39 : 61"/>
    <n v="2016"/>
  </r>
  <r>
    <s v="501-600"/>
    <x v="287"/>
    <x v="17"/>
    <n v="19.2"/>
    <n v="22.9"/>
    <n v="25.8"/>
    <x v="513"/>
    <n v="72.099999999999994"/>
    <s v="-"/>
    <n v="34550"/>
    <n v="16"/>
    <n v="0.05"/>
    <s v="34 : 66"/>
    <n v="2016"/>
  </r>
  <r>
    <s v="501-600"/>
    <x v="587"/>
    <x v="33"/>
    <n v="32.799999999999997"/>
    <n v="7.7"/>
    <n v="22.2"/>
    <x v="716"/>
    <n v="33.799999999999997"/>
    <s v="-"/>
    <n v="10697"/>
    <n v="16.100000000000001"/>
    <n v="0"/>
    <s v="30 : 70"/>
    <n v="2016"/>
  </r>
  <r>
    <s v="501-600"/>
    <x v="588"/>
    <x v="5"/>
    <n v="24.7"/>
    <n v="18.399999999999999"/>
    <n v="14.8"/>
    <x v="338"/>
    <n v="30.4"/>
    <s v="-"/>
    <n v="10546"/>
    <n v="10.4"/>
    <n v="0.05"/>
    <s v="36 : 64"/>
    <n v="2016"/>
  </r>
  <r>
    <s v="501-600"/>
    <x v="364"/>
    <x v="0"/>
    <n v="22.9"/>
    <n v="41.7"/>
    <n v="17.5"/>
    <x v="494"/>
    <n v="43.1"/>
    <s v="-"/>
    <n v="21379"/>
    <n v="15.1"/>
    <n v="0.1"/>
    <d v="1900-01-01T02:50:00"/>
    <n v="2016"/>
  </r>
  <r>
    <s v="501-600"/>
    <x v="317"/>
    <x v="5"/>
    <n v="25"/>
    <n v="22.7"/>
    <n v="17.5"/>
    <x v="732"/>
    <n v="41.4"/>
    <s v="-"/>
    <n v="33751"/>
    <n v="11.9"/>
    <n v="0.05"/>
    <s v="32 : 68"/>
    <n v="2016"/>
  </r>
  <r>
    <s v="501-600"/>
    <x v="195"/>
    <x v="0"/>
    <n v="18.399999999999999"/>
    <n v="32.4"/>
    <n v="14.2"/>
    <x v="517"/>
    <n v="28.5"/>
    <s v="-"/>
    <n v="23122"/>
    <n v="19"/>
    <n v="0.08"/>
    <d v="1900-01-01T10:42:00"/>
    <n v="2016"/>
  </r>
  <r>
    <s v="501-600"/>
    <x v="589"/>
    <x v="40"/>
    <n v="25.4"/>
    <n v="84.5"/>
    <n v="16.100000000000001"/>
    <x v="733"/>
    <n v="81.2"/>
    <s v="-"/>
    <n v="6898"/>
    <n v="7.1"/>
    <n v="0.2"/>
    <s v="-"/>
    <n v="2016"/>
  </r>
  <r>
    <s v="501-600"/>
    <x v="454"/>
    <x v="40"/>
    <n v="20"/>
    <n v="75.5"/>
    <n v="17.5"/>
    <x v="734"/>
    <n v="57.4"/>
    <s v="-"/>
    <n v="40666"/>
    <n v="13.4"/>
    <n v="7.0000000000000007E-2"/>
    <m/>
    <n v="2016"/>
  </r>
  <r>
    <s v="501-600"/>
    <x v="590"/>
    <x v="22"/>
    <n v="16.899999999999999"/>
    <n v="44.7"/>
    <n v="10"/>
    <x v="508"/>
    <n v="28.5"/>
    <s v="-"/>
    <n v="22422"/>
    <n v="14.9"/>
    <n v="0.05"/>
    <d v="1900-01-01T10:42:00"/>
    <n v="2016"/>
  </r>
  <r>
    <s v="501-600"/>
    <x v="467"/>
    <x v="14"/>
    <n v="27.1"/>
    <n v="53"/>
    <n v="27.5"/>
    <x v="735"/>
    <n v="80.3"/>
    <s v="-"/>
    <n v="3486"/>
    <n v="23.9"/>
    <n v="0.19"/>
    <s v="31 : 69"/>
    <n v="2016"/>
  </r>
  <r>
    <s v="501-600"/>
    <x v="591"/>
    <x v="13"/>
    <n v="19.8"/>
    <n v="76.5"/>
    <n v="16.3"/>
    <x v="321"/>
    <n v="34"/>
    <s v="-"/>
    <n v="12212"/>
    <n v="19.8"/>
    <n v="0.13"/>
    <d v="1899-12-31T22:54:00"/>
    <n v="2016"/>
  </r>
  <r>
    <s v="501-600"/>
    <x v="477"/>
    <x v="36"/>
    <n v="25.9"/>
    <n v="46.6"/>
    <n v="18.3"/>
    <x v="736"/>
    <n v="35.4"/>
    <s v="-"/>
    <n v="47849"/>
    <n v="17.5"/>
    <n v="0.09"/>
    <d v="1900-01-01T03:49:00"/>
    <n v="2016"/>
  </r>
  <r>
    <s v="501-600"/>
    <x v="369"/>
    <x v="1"/>
    <n v="16.399999999999999"/>
    <n v="62.1"/>
    <n v="11.6"/>
    <x v="737"/>
    <n v="28.8"/>
    <s v="-"/>
    <n v="18513"/>
    <n v="19.8"/>
    <n v="0.13"/>
    <d v="1900-01-01T04:48:00"/>
    <n v="2016"/>
  </r>
  <r>
    <s v="501-600"/>
    <x v="371"/>
    <x v="37"/>
    <n v="26.8"/>
    <n v="44.1"/>
    <n v="15.1"/>
    <x v="401"/>
    <n v="71.599999999999994"/>
    <s v="-"/>
    <n v="27402"/>
    <n v="7.5"/>
    <n v="0.03"/>
    <d v="1900-01-01T15:37:00"/>
    <n v="2016"/>
  </r>
  <r>
    <s v="501-600"/>
    <x v="592"/>
    <x v="1"/>
    <n v="22.7"/>
    <n v="57.8"/>
    <n v="10.6"/>
    <x v="738"/>
    <n v="28.3"/>
    <s v="-"/>
    <n v="28037"/>
    <n v="18.2"/>
    <n v="0.14000000000000001"/>
    <d v="1900-01-01T09:43:00"/>
    <n v="2016"/>
  </r>
  <r>
    <s v="501-600"/>
    <x v="593"/>
    <x v="53"/>
    <n v="17.100000000000001"/>
    <n v="33.6"/>
    <n v="11.5"/>
    <x v="543"/>
    <n v="38.700000000000003"/>
    <s v="-"/>
    <n v="14531"/>
    <n v="17.3"/>
    <n v="0.04"/>
    <m/>
    <n v="2016"/>
  </r>
  <r>
    <s v="501-600"/>
    <x v="594"/>
    <x v="32"/>
    <n v="21.2"/>
    <n v="48.9"/>
    <n v="22.9"/>
    <x v="739"/>
    <n v="28.5"/>
    <s v="-"/>
    <n v="40898"/>
    <n v="26.6"/>
    <n v="0.17"/>
    <d v="1900-01-01T14:38:00"/>
    <n v="2016"/>
  </r>
  <r>
    <s v="501-600"/>
    <x v="372"/>
    <x v="23"/>
    <n v="23.1"/>
    <n v="80.5"/>
    <n v="17.100000000000001"/>
    <x v="725"/>
    <n v="35.799999999999997"/>
    <s v="-"/>
    <n v="19101"/>
    <n v="16.8"/>
    <n v="0.15"/>
    <d v="1900-01-01T14:38:00"/>
    <n v="2016"/>
  </r>
  <r>
    <s v="501-600"/>
    <x v="595"/>
    <x v="3"/>
    <n v="18.100000000000001"/>
    <n v="53.3"/>
    <n v="15.8"/>
    <x v="409"/>
    <n v="48.3"/>
    <s v="-"/>
    <n v="15464"/>
    <n v="14.6"/>
    <n v="0.1"/>
    <d v="1900-01-01T11:41:00"/>
    <n v="2016"/>
  </r>
  <r>
    <s v="501-600"/>
    <x v="182"/>
    <x v="17"/>
    <n v="29.9"/>
    <n v="26.7"/>
    <n v="17.3"/>
    <x v="740"/>
    <n v="60"/>
    <s v="-"/>
    <n v="25779"/>
    <n v="22.2"/>
    <n v="7.0000000000000007E-2"/>
    <d v="1899-12-31T20:56:00"/>
    <n v="2016"/>
  </r>
  <r>
    <s v="501-600"/>
    <x v="441"/>
    <x v="36"/>
    <n v="23.9"/>
    <n v="43.6"/>
    <n v="20.100000000000001"/>
    <x v="621"/>
    <n v="51.6"/>
    <s v="-"/>
    <n v="19090"/>
    <n v="18.8"/>
    <n v="0.09"/>
    <d v="1900-01-01T04:48:00"/>
    <n v="2016"/>
  </r>
  <r>
    <s v="501-600"/>
    <x v="596"/>
    <x v="0"/>
    <n v="23.5"/>
    <n v="40.6"/>
    <n v="18.399999999999999"/>
    <x v="385"/>
    <n v="52.8"/>
    <s v="-"/>
    <n v="7647"/>
    <n v="15.5"/>
    <n v="0.12"/>
    <n v="1.0118055555555556"/>
    <n v="2016"/>
  </r>
  <r>
    <s v="501-600"/>
    <x v="597"/>
    <x v="0"/>
    <n v="17.7"/>
    <n v="23.5"/>
    <n v="21.8"/>
    <x v="299"/>
    <n v="43"/>
    <s v="-"/>
    <n v="12331"/>
    <n v="17.8"/>
    <n v="0.04"/>
    <d v="1899-12-31T22:54:00"/>
    <n v="2016"/>
  </r>
  <r>
    <s v="501-600"/>
    <x v="598"/>
    <x v="41"/>
    <n v="23.9"/>
    <n v="59.6"/>
    <n v="12.7"/>
    <x v="741"/>
    <n v="75.8"/>
    <s v="-"/>
    <n v="14353"/>
    <n v="20.5"/>
    <n v="0.12"/>
    <s v="40 : 60"/>
    <n v="2016"/>
  </r>
  <r>
    <s v="501-600"/>
    <x v="374"/>
    <x v="15"/>
    <n v="26.3"/>
    <n v="27.1"/>
    <n v="23.2"/>
    <x v="742"/>
    <n v="75.3"/>
    <s v="-"/>
    <n v="10915"/>
    <n v="9.8000000000000007"/>
    <n v="0.06"/>
    <s v="31 : 69"/>
    <n v="2016"/>
  </r>
  <r>
    <s v="501-600"/>
    <x v="162"/>
    <x v="15"/>
    <n v="26.1"/>
    <n v="19.7"/>
    <n v="33"/>
    <x v="743"/>
    <n v="44.3"/>
    <s v="-"/>
    <n v="9336"/>
    <n v="19.600000000000001"/>
    <n v="0.04"/>
    <s v="37 : 63"/>
    <n v="2016"/>
  </r>
  <r>
    <s v="501-600"/>
    <x v="599"/>
    <x v="15"/>
    <n v="26.2"/>
    <n v="38.1"/>
    <n v="31.3"/>
    <x v="744"/>
    <n v="81.900000000000006"/>
    <s v="-"/>
    <n v="11072"/>
    <n v="13"/>
    <n v="0.19"/>
    <d v="1900-01-01T09:43:00"/>
    <n v="2016"/>
  </r>
  <r>
    <s v="501-600"/>
    <x v="600"/>
    <x v="30"/>
    <n v="20.2"/>
    <n v="31.3"/>
    <n v="15"/>
    <x v="745"/>
    <n v="40.299999999999997"/>
    <s v="-"/>
    <n v="14780"/>
    <n v="26.9"/>
    <n v="7.0000000000000007E-2"/>
    <s v="36 : 64"/>
    <n v="2016"/>
  </r>
  <r>
    <s v="501-600"/>
    <x v="378"/>
    <x v="0"/>
    <n v="18.899999999999999"/>
    <n v="48.5"/>
    <n v="16.600000000000001"/>
    <x v="667"/>
    <n v="32.200000000000003"/>
    <s v="-"/>
    <n v="10646"/>
    <n v="26.2"/>
    <n v="0.17"/>
    <s v="25 : 75"/>
    <n v="2016"/>
  </r>
  <r>
    <s v="501-600"/>
    <x v="601"/>
    <x v="0"/>
    <n v="19.5"/>
    <n v="30.5"/>
    <n v="19.2"/>
    <x v="557"/>
    <n v="34.6"/>
    <s v="-"/>
    <n v="15035"/>
    <n v="18.8"/>
    <n v="7.0000000000000007E-2"/>
    <d v="1900-01-01T06:46:00"/>
    <n v="2016"/>
  </r>
  <r>
    <s v="501-600"/>
    <x v="602"/>
    <x v="0"/>
    <n v="18.2"/>
    <n v="17.399999999999999"/>
    <n v="15.3"/>
    <x v="357"/>
    <n v="28.9"/>
    <s v="-"/>
    <n v="16446"/>
    <n v="19.2"/>
    <n v="0.02"/>
    <d v="1900-01-01T18:34:00"/>
    <n v="2016"/>
  </r>
  <r>
    <s v="501-600"/>
    <x v="603"/>
    <x v="0"/>
    <n v="27.5"/>
    <n v="25.6"/>
    <n v="22.7"/>
    <x v="550"/>
    <n v="33.700000000000003"/>
    <s v="-"/>
    <n v="21270"/>
    <n v="21.4"/>
    <n v="7.0000000000000007E-2"/>
    <d v="1900-01-01T01:51:00"/>
    <n v="2016"/>
  </r>
  <r>
    <s v="501-600"/>
    <x v="604"/>
    <x v="5"/>
    <n v="26.3"/>
    <n v="21.3"/>
    <n v="13.4"/>
    <x v="388"/>
    <n v="40.700000000000003"/>
    <s v="-"/>
    <n v="8604"/>
    <n v="10.1"/>
    <n v="0.04"/>
    <s v="36 : 64"/>
    <n v="2016"/>
  </r>
  <r>
    <s v="501-600"/>
    <x v="605"/>
    <x v="12"/>
    <n v="22.9"/>
    <n v="43.9"/>
    <n v="14.4"/>
    <x v="291"/>
    <n v="37.700000000000003"/>
    <s v="-"/>
    <n v="14104"/>
    <n v="13.1"/>
    <n v="0.13"/>
    <d v="1899-12-31T18:58:00"/>
    <n v="2016"/>
  </r>
  <r>
    <s v="501-600"/>
    <x v="606"/>
    <x v="22"/>
    <n v="19.5"/>
    <n v="36.200000000000003"/>
    <n v="10.8"/>
    <x v="746"/>
    <n v="34.1"/>
    <s v="-"/>
    <n v="24210"/>
    <n v="13.7"/>
    <n v="0.05"/>
    <d v="1900-01-01T06:46:00"/>
    <n v="2016"/>
  </r>
  <r>
    <s v="501-600"/>
    <x v="607"/>
    <x v="32"/>
    <n v="19.2"/>
    <n v="48.8"/>
    <n v="11.8"/>
    <x v="241"/>
    <n v="28.7"/>
    <s v="-"/>
    <n v="18540"/>
    <n v="11.4"/>
    <n v="0.09"/>
    <d v="1900-01-01T22:30:00"/>
    <n v="2016"/>
  </r>
  <r>
    <s v="501-600"/>
    <x v="445"/>
    <x v="33"/>
    <n v="24.6"/>
    <n v="14.1"/>
    <n v="8.8000000000000007"/>
    <x v="542"/>
    <n v="28.1"/>
    <s v="-"/>
    <n v="16691"/>
    <n v="23.9"/>
    <n v="0.01"/>
    <d v="1899-12-31T22:54:00"/>
    <n v="2016"/>
  </r>
  <r>
    <s v="501-600"/>
    <x v="435"/>
    <x v="10"/>
    <n v="21.9"/>
    <n v="69.3"/>
    <n v="11.1"/>
    <x v="609"/>
    <n v="30.6"/>
    <s v="-"/>
    <n v="9565"/>
    <n v="15.4"/>
    <n v="0.28000000000000003"/>
    <d v="1900-01-01T05:47:00"/>
    <n v="2016"/>
  </r>
  <r>
    <s v="501-600"/>
    <x v="608"/>
    <x v="27"/>
    <n v="24.5"/>
    <n v="31.3"/>
    <n v="24.1"/>
    <x v="747"/>
    <n v="100"/>
    <s v="-"/>
    <n v="14300"/>
    <n v="21.2"/>
    <n v="0.03"/>
    <d v="1900-01-01T01:51:00"/>
    <n v="2016"/>
  </r>
  <r>
    <s v="501-600"/>
    <x v="609"/>
    <x v="0"/>
    <n v="16.8"/>
    <n v="31.6"/>
    <n v="14.4"/>
    <x v="271"/>
    <n v="44.6"/>
    <s v="-"/>
    <n v="20398"/>
    <n v="22.2"/>
    <n v="0.08"/>
    <d v="1900-01-01T06:46:00"/>
    <n v="2016"/>
  </r>
  <r>
    <s v="501-600"/>
    <x v="610"/>
    <x v="16"/>
    <n v="25.6"/>
    <n v="46"/>
    <n v="21.2"/>
    <x v="742"/>
    <n v="52.4"/>
    <s v="-"/>
    <n v="37314"/>
    <n v="20"/>
    <n v="0.08"/>
    <d v="1900-01-01T09:43:00"/>
    <n v="2016"/>
  </r>
  <r>
    <s v="501-600"/>
    <x v="611"/>
    <x v="6"/>
    <n v="27.5"/>
    <n v="32.9"/>
    <n v="24.7"/>
    <x v="700"/>
    <n v="66.8"/>
    <s v="-"/>
    <n v="24929"/>
    <n v="19.7"/>
    <n v="0.12"/>
    <d v="1900-01-01T03:49:00"/>
    <n v="2016"/>
  </r>
  <r>
    <s v="501-600"/>
    <x v="612"/>
    <x v="54"/>
    <n v="17.899999999999999"/>
    <n v="35.4"/>
    <n v="9.9"/>
    <x v="165"/>
    <s v="-"/>
    <s v="-"/>
    <n v="12688"/>
    <n v="25.7"/>
    <n v="0"/>
    <d v="1900-01-01T05:47:00"/>
    <n v="2016"/>
  </r>
  <r>
    <s v="501-600"/>
    <x v="613"/>
    <x v="3"/>
    <n v="15.6"/>
    <n v="47.7"/>
    <n v="15.8"/>
    <x v="516"/>
    <n v="34.4"/>
    <s v="-"/>
    <n v="11550"/>
    <n v="22.8"/>
    <n v="0.12"/>
    <d v="1900-01-01T13:39:00"/>
    <n v="2016"/>
  </r>
  <r>
    <s v="501-600"/>
    <x v="427"/>
    <x v="9"/>
    <n v="34.700000000000003"/>
    <n v="40.1"/>
    <n v="13.7"/>
    <x v="529"/>
    <n v="42.5"/>
    <s v="-"/>
    <n v="24954"/>
    <n v="12.7"/>
    <n v="0.06"/>
    <m/>
    <n v="2016"/>
  </r>
  <r>
    <s v="501-600"/>
    <x v="614"/>
    <x v="10"/>
    <n v="17.8"/>
    <n v="53"/>
    <n v="10.3"/>
    <x v="599"/>
    <n v="31.7"/>
    <s v="-"/>
    <n v="22186"/>
    <n v="13.9"/>
    <n v="0.12"/>
    <d v="1900-01-01T02:50:00"/>
    <n v="2016"/>
  </r>
  <r>
    <s v="501-600"/>
    <x v="615"/>
    <x v="22"/>
    <n v="26.1"/>
    <n v="40.799999999999997"/>
    <n v="16.899999999999999"/>
    <x v="748"/>
    <n v="31.6"/>
    <s v="-"/>
    <n v="31035"/>
    <n v="17.899999999999999"/>
    <n v="0.12"/>
    <d v="1900-01-01T10:42:00"/>
    <n v="2016"/>
  </r>
  <r>
    <s v="501-600"/>
    <x v="616"/>
    <x v="22"/>
    <n v="22.9"/>
    <n v="37.1"/>
    <n v="14.1"/>
    <x v="402"/>
    <n v="32.299999999999997"/>
    <s v="-"/>
    <n v="29085"/>
    <n v="15.3"/>
    <n v="0.06"/>
    <d v="1900-01-01T15:37:00"/>
    <n v="2016"/>
  </r>
  <r>
    <s v="501-600"/>
    <x v="617"/>
    <x v="55"/>
    <n v="19.600000000000001"/>
    <n v="81.7"/>
    <n v="10.6"/>
    <x v="319"/>
    <n v="30.7"/>
    <s v="-"/>
    <n v="12920"/>
    <n v="10.9"/>
    <n v="0.25"/>
    <d v="1900-01-01T16:36:00"/>
    <n v="2016"/>
  </r>
  <r>
    <s v="501-600"/>
    <x v="618"/>
    <x v="22"/>
    <n v="21.5"/>
    <n v="32"/>
    <n v="14.9"/>
    <x v="541"/>
    <n v="36.700000000000003"/>
    <s v="-"/>
    <n v="64931"/>
    <n v="17.5"/>
    <n v="7.0000000000000007E-2"/>
    <d v="1900-01-01T07:45:00"/>
    <n v="2016"/>
  </r>
  <r>
    <s v="501-600"/>
    <x v="619"/>
    <x v="3"/>
    <n v="25.6"/>
    <n v="39.799999999999997"/>
    <n v="9.5"/>
    <x v="705"/>
    <n v="29.6"/>
    <s v="-"/>
    <n v="13438"/>
    <n v="5.4"/>
    <n v="0.05"/>
    <d v="1900-01-01T06:46:00"/>
    <n v="2016"/>
  </r>
  <r>
    <s v="501-600"/>
    <x v="620"/>
    <x v="9"/>
    <n v="19.2"/>
    <n v="16"/>
    <n v="13.7"/>
    <x v="544"/>
    <n v="75.3"/>
    <s v="-"/>
    <n v="36465"/>
    <n v="12.9"/>
    <n v="0.02"/>
    <d v="1900-01-02T06:22:00"/>
    <n v="2016"/>
  </r>
  <r>
    <s v="501-600"/>
    <x v="621"/>
    <x v="9"/>
    <n v="19.5"/>
    <n v="17.5"/>
    <n v="22.1"/>
    <x v="551"/>
    <n v="86.8"/>
    <s v="-"/>
    <n v="41438"/>
    <n v="17.7"/>
    <n v="0.03"/>
    <s v="33 : 67"/>
    <n v="2016"/>
  </r>
  <r>
    <s v="501-600"/>
    <x v="622"/>
    <x v="39"/>
    <n v="16.3"/>
    <n v="37.9"/>
    <n v="15"/>
    <x v="604"/>
    <n v="44.8"/>
    <s v="-"/>
    <n v="14061"/>
    <n v="28.6"/>
    <n v="0.05"/>
    <d v="1899-12-31T20:56:00"/>
    <n v="2016"/>
  </r>
  <r>
    <s v="501-600"/>
    <x v="623"/>
    <x v="35"/>
    <n v="51.8"/>
    <n v="14.1"/>
    <n v="20"/>
    <x v="749"/>
    <n v="30"/>
    <s v="-"/>
    <n v="13912"/>
    <n v="9"/>
    <n v="0.01"/>
    <d v="1900-01-01T14:38:00"/>
    <n v="2016"/>
  </r>
  <r>
    <s v="501-600"/>
    <x v="624"/>
    <x v="0"/>
    <n v="20.100000000000001"/>
    <n v="50.3"/>
    <n v="10.1"/>
    <x v="247"/>
    <n v="33.4"/>
    <s v="-"/>
    <n v="29396"/>
    <n v="10.5"/>
    <n v="0.1"/>
    <d v="1900-01-01T12:40:00"/>
    <n v="2016"/>
  </r>
  <r>
    <s v="501-600"/>
    <x v="625"/>
    <x v="9"/>
    <n v="36.5"/>
    <n v="14.7"/>
    <n v="34.4"/>
    <x v="750"/>
    <n v="100"/>
    <s v="-"/>
    <n v="29693"/>
    <n v="12.2"/>
    <n v="0.01"/>
    <m/>
    <n v="2016"/>
  </r>
  <r>
    <s v="501-600"/>
    <x v="388"/>
    <x v="5"/>
    <n v="34.9"/>
    <n v="19.399999999999999"/>
    <n v="24.1"/>
    <x v="751"/>
    <n v="39.9"/>
    <s v="-"/>
    <n v="5865"/>
    <n v="14.4"/>
    <n v="0.05"/>
    <s v="27 : 73"/>
    <n v="2016"/>
  </r>
  <r>
    <s v="501-600"/>
    <x v="626"/>
    <x v="0"/>
    <n v="31.6"/>
    <n v="37.700000000000003"/>
    <n v="13.4"/>
    <x v="752"/>
    <n v="32.9"/>
    <s v="-"/>
    <n v="19465"/>
    <n v="17.5"/>
    <n v="0.09"/>
    <d v="1900-01-01T02:50:00"/>
    <n v="2016"/>
  </r>
  <r>
    <s v="501-600"/>
    <x v="627"/>
    <x v="9"/>
    <n v="28.9"/>
    <n v="37.200000000000003"/>
    <n v="29.2"/>
    <x v="753"/>
    <n v="63.5"/>
    <s v="-"/>
    <n v="37394"/>
    <n v="13.5"/>
    <n v="0.1"/>
    <s v="38 : 62"/>
    <n v="2016"/>
  </r>
  <r>
    <s v="501-600"/>
    <x v="628"/>
    <x v="0"/>
    <n v="29.7"/>
    <n v="43.8"/>
    <n v="12.9"/>
    <x v="548"/>
    <n v="71.7"/>
    <s v="-"/>
    <n v="4597"/>
    <n v="12.5"/>
    <n v="0.25"/>
    <d v="1899-12-31T19:57:00"/>
    <n v="2016"/>
  </r>
  <r>
    <s v="501-600"/>
    <x v="629"/>
    <x v="56"/>
    <n v="18.8"/>
    <n v="95"/>
    <n v="14.8"/>
    <x v="393"/>
    <n v="30.1"/>
    <s v="-"/>
    <n v="9221"/>
    <n v="12.5"/>
    <n v="0.26"/>
    <d v="1900-01-02T04:24:00"/>
    <n v="2016"/>
  </r>
  <r>
    <s v="501-600"/>
    <x v="349"/>
    <x v="34"/>
    <n v="26.1"/>
    <n v="41.6"/>
    <n v="15.8"/>
    <x v="698"/>
    <n v="28.5"/>
    <s v="-"/>
    <n v="49292"/>
    <n v="14.1"/>
    <n v="7.0000000000000007E-2"/>
    <d v="1900-01-01T19:33:00"/>
    <n v="2016"/>
  </r>
  <r>
    <s v="501-600"/>
    <x v="630"/>
    <x v="0"/>
    <n v="17.3"/>
    <n v="26"/>
    <n v="13.8"/>
    <x v="70"/>
    <n v="29"/>
    <s v="-"/>
    <n v="22542"/>
    <n v="18.399999999999999"/>
    <n v="0.05"/>
    <d v="1900-01-01T04:48:00"/>
    <n v="2016"/>
  </r>
  <r>
    <s v="501-600"/>
    <x v="631"/>
    <x v="9"/>
    <n v="28.7"/>
    <n v="25.8"/>
    <n v="22.5"/>
    <x v="384"/>
    <n v="70.400000000000006"/>
    <s v="-"/>
    <n v="29863"/>
    <n v="12.3"/>
    <n v="0.04"/>
    <s v="34 : 66"/>
    <n v="2016"/>
  </r>
  <r>
    <s v="501-600"/>
    <x v="400"/>
    <x v="22"/>
    <n v="20.100000000000001"/>
    <n v="33.5"/>
    <n v="12.7"/>
    <x v="234"/>
    <n v="36.700000000000003"/>
    <s v="-"/>
    <n v="31046"/>
    <n v="11.8"/>
    <n v="0.05"/>
    <d v="1900-01-01T07:45:00"/>
    <n v="2016"/>
  </r>
  <r>
    <s v="601-800"/>
    <x v="632"/>
    <x v="22"/>
    <n v="18.3"/>
    <n v="23.4"/>
    <n v="10"/>
    <x v="754"/>
    <n v="38.200000000000003"/>
    <s v="-"/>
    <n v="17062"/>
    <n v="13"/>
    <n v="0.02"/>
    <d v="1900-01-01T04:48:00"/>
    <n v="2016"/>
  </r>
  <r>
    <s v="601-800"/>
    <x v="633"/>
    <x v="34"/>
    <n v="20"/>
    <n v="25.7"/>
    <n v="11"/>
    <x v="755"/>
    <n v="28.7"/>
    <s v="-"/>
    <n v="40633"/>
    <n v="15.6"/>
    <n v="0.01"/>
    <d v="1900-01-01T23:29:00"/>
    <n v="2016"/>
  </r>
  <r>
    <s v="601-800"/>
    <x v="634"/>
    <x v="34"/>
    <n v="14.2"/>
    <n v="17.899999999999999"/>
    <n v="3.7"/>
    <x v="756"/>
    <s v="-"/>
    <s v="-"/>
    <n v="35569"/>
    <n v="17"/>
    <n v="0.01"/>
    <s v="-"/>
    <n v="2016"/>
  </r>
  <r>
    <s v="601-800"/>
    <x v="635"/>
    <x v="6"/>
    <n v="19.5"/>
    <n v="20"/>
    <n v="11.9"/>
    <x v="366"/>
    <n v="45.7"/>
    <s v="-"/>
    <n v="12706"/>
    <n v="11.3"/>
    <n v="0.02"/>
    <s v="33 : 67"/>
    <n v="2016"/>
  </r>
  <r>
    <s v="601-800"/>
    <x v="636"/>
    <x v="22"/>
    <n v="17.600000000000001"/>
    <n v="50"/>
    <n v="11.2"/>
    <x v="401"/>
    <n v="43.3"/>
    <s v="-"/>
    <n v="30812"/>
    <n v="25.1"/>
    <n v="0.18"/>
    <d v="1900-01-01T05:47:00"/>
    <n v="2016"/>
  </r>
  <r>
    <s v="601-800"/>
    <x v="146"/>
    <x v="24"/>
    <n v="20.3"/>
    <n v="33.700000000000003"/>
    <n v="8.1999999999999993"/>
    <x v="757"/>
    <n v="29.7"/>
    <s v="-"/>
    <n v="127431"/>
    <n v="23.3"/>
    <n v="0.01"/>
    <d v="1899-12-31T22:54:00"/>
    <n v="2016"/>
  </r>
  <r>
    <s v="601-800"/>
    <x v="637"/>
    <x v="52"/>
    <n v="24.9"/>
    <n v="46.9"/>
    <n v="13.6"/>
    <x v="758"/>
    <n v="28.2"/>
    <s v="-"/>
    <n v="25724"/>
    <n v="33"/>
    <n v="0.05"/>
    <d v="1900-01-01T15:37:00"/>
    <n v="2016"/>
  </r>
  <r>
    <s v="601-800"/>
    <x v="638"/>
    <x v="33"/>
    <n v="28.3"/>
    <n v="18.7"/>
    <n v="10"/>
    <x v="395"/>
    <n v="29.6"/>
    <s v="-"/>
    <n v="11197"/>
    <n v="10.5"/>
    <n v="0.02"/>
    <n v="0.76597222222222217"/>
    <n v="2016"/>
  </r>
  <r>
    <s v="601-800"/>
    <x v="639"/>
    <x v="56"/>
    <n v="12.4"/>
    <n v="95.6"/>
    <n v="10.6"/>
    <x v="759"/>
    <n v="33.299999999999997"/>
    <s v="-"/>
    <n v="5226"/>
    <n v="14.1"/>
    <n v="0.82"/>
    <d v="1900-01-01T00:52:00"/>
    <n v="2016"/>
  </r>
  <r>
    <s v="601-800"/>
    <x v="640"/>
    <x v="33"/>
    <n v="20.399999999999999"/>
    <n v="29.6"/>
    <n v="5.8"/>
    <x v="760"/>
    <n v="28"/>
    <s v="-"/>
    <n v="17273"/>
    <n v="6.6"/>
    <n v="0.08"/>
    <m/>
    <n v="2016"/>
  </r>
  <r>
    <s v="601-800"/>
    <x v="641"/>
    <x v="17"/>
    <n v="12.2"/>
    <n v="14.3"/>
    <n v="22.6"/>
    <x v="761"/>
    <n v="100"/>
    <s v="-"/>
    <n v="379231"/>
    <n v="162.6"/>
    <n v="0.01"/>
    <d v="1900-01-02T06:22:00"/>
    <n v="2016"/>
  </r>
  <r>
    <s v="601-800"/>
    <x v="642"/>
    <x v="33"/>
    <n v="34.799999999999997"/>
    <n v="7.2"/>
    <n v="6.9"/>
    <x v="762"/>
    <n v="31.3"/>
    <s v="-"/>
    <n v="10407"/>
    <n v="20.2"/>
    <n v="0.03"/>
    <s v="36 : 64"/>
    <n v="2016"/>
  </r>
  <r>
    <s v="601-800"/>
    <x v="643"/>
    <x v="42"/>
    <n v="18.100000000000001"/>
    <n v="42"/>
    <n v="21.1"/>
    <x v="717"/>
    <n v="43.6"/>
    <s v="-"/>
    <n v="38872"/>
    <n v="23"/>
    <n v="0.01"/>
    <d v="1900-01-01T02:50:00"/>
    <n v="2016"/>
  </r>
  <r>
    <s v="601-800"/>
    <x v="644"/>
    <x v="30"/>
    <n v="22.6"/>
    <n v="36.6"/>
    <n v="15"/>
    <x v="763"/>
    <n v="33.6"/>
    <s v="-"/>
    <n v="46288"/>
    <n v="22.2"/>
    <n v="0.09"/>
    <d v="1900-01-01T04:48:00"/>
    <n v="2016"/>
  </r>
  <r>
    <s v="601-800"/>
    <x v="645"/>
    <x v="15"/>
    <n v="14.4"/>
    <n v="18.3"/>
    <n v="15.9"/>
    <x v="369"/>
    <n v="38.4"/>
    <s v="-"/>
    <n v="12119"/>
    <n v="26.3"/>
    <n v="0.03"/>
    <d v="1900-01-01T05:47:00"/>
    <n v="2016"/>
  </r>
  <r>
    <s v="601-800"/>
    <x v="646"/>
    <x v="30"/>
    <n v="13.4"/>
    <n v="39.200000000000003"/>
    <n v="18.8"/>
    <x v="232"/>
    <n v="66.5"/>
    <s v="-"/>
    <n v="13167"/>
    <n v="57.5"/>
    <n v="0.06"/>
    <d v="1899-12-31T23:53:00"/>
    <n v="2016"/>
  </r>
  <r>
    <s v="601-800"/>
    <x v="647"/>
    <x v="23"/>
    <n v="17.3"/>
    <n v="95.6"/>
    <n v="9.8000000000000007"/>
    <x v="393"/>
    <n v="28.5"/>
    <s v="-"/>
    <n v="18981"/>
    <n v="18.100000000000001"/>
    <n v="0.38"/>
    <d v="1900-01-01T10:42:00"/>
    <n v="2016"/>
  </r>
  <r>
    <s v="601-800"/>
    <x v="648"/>
    <x v="38"/>
    <n v="16.7"/>
    <n v="45.2"/>
    <n v="9.6999999999999993"/>
    <x v="764"/>
    <n v="41.1"/>
    <s v="-"/>
    <n v="13794"/>
    <n v="17.8"/>
    <n v="0.01"/>
    <d v="1899-12-31T23:53:00"/>
    <n v="2016"/>
  </r>
  <r>
    <s v="601-800"/>
    <x v="649"/>
    <x v="9"/>
    <n v="25.9"/>
    <n v="16.899999999999999"/>
    <n v="21.7"/>
    <x v="765"/>
    <n v="87.6"/>
    <s v="-"/>
    <m/>
    <m/>
    <m/>
    <m/>
    <n v="2016"/>
  </r>
  <r>
    <s v="601-800"/>
    <x v="650"/>
    <x v="57"/>
    <n v="20.2"/>
    <n v="48.2"/>
    <n v="8.6999999999999993"/>
    <x v="766"/>
    <n v="28"/>
    <s v="-"/>
    <n v="29303"/>
    <n v="10.6"/>
    <n v="0.06"/>
    <d v="1900-01-01T21:31:00"/>
    <n v="2016"/>
  </r>
  <r>
    <s v="601-800"/>
    <x v="651"/>
    <x v="58"/>
    <n v="20.399999999999999"/>
    <n v="30.5"/>
    <n v="13.2"/>
    <x v="767"/>
    <n v="45.6"/>
    <s v="-"/>
    <n v="96968"/>
    <n v="28.3"/>
    <n v="0.05"/>
    <d v="1900-01-01T12:40:00"/>
    <n v="2016"/>
  </r>
  <r>
    <s v="601-800"/>
    <x v="652"/>
    <x v="33"/>
    <n v="18.3"/>
    <n v="13.7"/>
    <n v="8.3000000000000007"/>
    <x v="730"/>
    <n v="29.6"/>
    <s v="-"/>
    <n v="11837"/>
    <n v="19.5"/>
    <n v="0"/>
    <n v="0.97083333333333333"/>
    <n v="2016"/>
  </r>
  <r>
    <s v="601-800"/>
    <x v="653"/>
    <x v="1"/>
    <n v="18.7"/>
    <n v="79.099999999999994"/>
    <n v="15.9"/>
    <x v="768"/>
    <n v="32.700000000000003"/>
    <s v="-"/>
    <n v="11065"/>
    <n v="20.5"/>
    <n v="0.32"/>
    <d v="1900-01-01T05:47:00"/>
    <n v="2016"/>
  </r>
  <r>
    <s v="601-800"/>
    <x v="654"/>
    <x v="27"/>
    <n v="21.9"/>
    <n v="24.1"/>
    <n v="7.4"/>
    <x v="769"/>
    <s v="-"/>
    <s v="-"/>
    <n v="45880"/>
    <n v="14.5"/>
    <n v="0.02"/>
    <d v="1900-01-01T04:48:00"/>
    <n v="2016"/>
  </r>
  <r>
    <s v="601-800"/>
    <x v="655"/>
    <x v="1"/>
    <n v="16.7"/>
    <n v="62.8"/>
    <n v="10.7"/>
    <x v="390"/>
    <n v="29.4"/>
    <s v="-"/>
    <n v="16924"/>
    <n v="19.5"/>
    <n v="0.19"/>
    <d v="1900-01-01T10:42:00"/>
    <n v="2016"/>
  </r>
  <r>
    <s v="601-800"/>
    <x v="656"/>
    <x v="52"/>
    <n v="34.299999999999997"/>
    <n v="21.3"/>
    <n v="11.5"/>
    <x v="770"/>
    <n v="29.5"/>
    <s v="-"/>
    <n v="31806"/>
    <n v="24.9"/>
    <n v="0.02"/>
    <d v="1900-01-01T22:30:00"/>
    <n v="2016"/>
  </r>
  <r>
    <s v="601-800"/>
    <x v="657"/>
    <x v="55"/>
    <n v="17.100000000000001"/>
    <n v="30.4"/>
    <n v="13.7"/>
    <x v="334"/>
    <n v="39.700000000000003"/>
    <s v="-"/>
    <n v="22447"/>
    <n v="22.1"/>
    <n v="0.04"/>
    <s v="32 : 68"/>
    <n v="2016"/>
  </r>
  <r>
    <s v="601-800"/>
    <x v="658"/>
    <x v="24"/>
    <n v="18.899999999999999"/>
    <n v="31"/>
    <n v="11.1"/>
    <x v="771"/>
    <n v="30.3"/>
    <s v="-"/>
    <n v="231941"/>
    <n v="39.1"/>
    <n v="0.03"/>
    <d v="1899-12-31T23:53:00"/>
    <n v="2016"/>
  </r>
  <r>
    <s v="601-800"/>
    <x v="659"/>
    <x v="33"/>
    <n v="34.700000000000003"/>
    <n v="13.1"/>
    <n v="8.6999999999999993"/>
    <x v="772"/>
    <n v="29.2"/>
    <s v="-"/>
    <n v="18511"/>
    <n v="32.5"/>
    <n v="0"/>
    <m/>
    <n v="2016"/>
  </r>
  <r>
    <s v="601-800"/>
    <x v="660"/>
    <x v="0"/>
    <n v="11.6"/>
    <n v="18.899999999999999"/>
    <n v="10.4"/>
    <x v="403"/>
    <s v="-"/>
    <s v="-"/>
    <n v="29594"/>
    <n v="32.299999999999997"/>
    <n v="0.05"/>
    <d v="1900-01-01T10:42:00"/>
    <n v="2016"/>
  </r>
  <r>
    <s v="601-800"/>
    <x v="661"/>
    <x v="9"/>
    <n v="26.3"/>
    <n v="18.8"/>
    <n v="14.9"/>
    <x v="773"/>
    <n v="28.8"/>
    <s v="-"/>
    <n v="11506"/>
    <n v="7.1"/>
    <n v="0.03"/>
    <d v="1900-01-01T22:30:00"/>
    <n v="2016"/>
  </r>
  <r>
    <s v="601-800"/>
    <x v="662"/>
    <x v="22"/>
    <n v="18.399999999999999"/>
    <n v="28.6"/>
    <n v="10.3"/>
    <x v="369"/>
    <n v="29.7"/>
    <s v="-"/>
    <n v="26381"/>
    <n v="14.3"/>
    <n v="0.03"/>
    <d v="1900-01-01T08:44:00"/>
    <n v="2016"/>
  </r>
  <r>
    <s v="601-800"/>
    <x v="663"/>
    <x v="1"/>
    <n v="15.7"/>
    <n v="54.1"/>
    <n v="9.4"/>
    <x v="774"/>
    <n v="28.9"/>
    <s v="-"/>
    <n v="18542"/>
    <n v="17.5"/>
    <n v="0.17"/>
    <d v="1900-01-01T09:43:00"/>
    <n v="2016"/>
  </r>
  <r>
    <s v="601-800"/>
    <x v="664"/>
    <x v="10"/>
    <n v="18.7"/>
    <n v="49.1"/>
    <n v="6.3"/>
    <x v="775"/>
    <n v="28.6"/>
    <s v="-"/>
    <n v="17000"/>
    <n v="9.1999999999999993"/>
    <n v="0.11"/>
    <d v="1900-01-01T05:47:00"/>
    <n v="2016"/>
  </r>
  <r>
    <s v="601-800"/>
    <x v="665"/>
    <x v="15"/>
    <n v="19.3"/>
    <n v="15.7"/>
    <n v="24.7"/>
    <x v="609"/>
    <n v="31.9"/>
    <s v="-"/>
    <n v="7506"/>
    <n v="12.6"/>
    <n v="0"/>
    <d v="1899-12-31T18:58:00"/>
    <n v="2016"/>
  </r>
  <r>
    <s v="601-800"/>
    <x v="666"/>
    <x v="22"/>
    <n v="23.2"/>
    <n v="44.7"/>
    <n v="17.399999999999999"/>
    <x v="397"/>
    <n v="34.799999999999997"/>
    <s v="-"/>
    <n v="15730"/>
    <n v="11.4"/>
    <n v="0.09"/>
    <d v="1899-12-31T19:57:00"/>
    <n v="2016"/>
  </r>
  <r>
    <s v="601-800"/>
    <x v="667"/>
    <x v="32"/>
    <n v="21.6"/>
    <n v="46.3"/>
    <n v="12"/>
    <x v="730"/>
    <n v="38.9"/>
    <s v="-"/>
    <n v="4699"/>
    <n v="11"/>
    <n v="0.19"/>
    <m/>
    <n v="2016"/>
  </r>
  <r>
    <s v="601-800"/>
    <x v="668"/>
    <x v="37"/>
    <n v="17.8"/>
    <n v="34.9"/>
    <n v="9.4"/>
    <x v="776"/>
    <n v="32.299999999999997"/>
    <s v="-"/>
    <n v="35617"/>
    <n v="16.5"/>
    <n v="0.01"/>
    <n v="0.84791666666666676"/>
    <n v="2016"/>
  </r>
  <r>
    <s v="601-800"/>
    <x v="669"/>
    <x v="5"/>
    <n v="26.9"/>
    <n v="21"/>
    <n v="16.8"/>
    <x v="397"/>
    <n v="55.3"/>
    <s v="-"/>
    <n v="14554"/>
    <n v="12.3"/>
    <n v="0.05"/>
    <s v="37 : 63"/>
    <n v="2016"/>
  </r>
  <r>
    <s v="601-800"/>
    <x v="670"/>
    <x v="9"/>
    <n v="21.1"/>
    <n v="16.100000000000001"/>
    <n v="21.4"/>
    <x v="777"/>
    <n v="64.5"/>
    <s v="-"/>
    <n v="29483"/>
    <n v="20.7"/>
    <n v="0.03"/>
    <m/>
    <n v="2016"/>
  </r>
  <r>
    <s v="601-800"/>
    <x v="671"/>
    <x v="9"/>
    <n v="23.6"/>
    <n v="15.9"/>
    <n v="26.6"/>
    <x v="778"/>
    <n v="100"/>
    <s v="-"/>
    <n v="14579"/>
    <n v="19.399999999999999"/>
    <n v="0.06"/>
    <m/>
    <n v="2016"/>
  </r>
  <r>
    <s v="601-800"/>
    <x v="672"/>
    <x v="6"/>
    <n v="19.7"/>
    <n v="27.2"/>
    <n v="14.7"/>
    <x v="396"/>
    <n v="33.299999999999997"/>
    <s v="-"/>
    <n v="23270"/>
    <n v="15"/>
    <n v="0.03"/>
    <d v="1899-12-31T21:55:00"/>
    <n v="2016"/>
  </r>
  <r>
    <s v="601-800"/>
    <x v="673"/>
    <x v="9"/>
    <n v="19.5"/>
    <n v="15.5"/>
    <n v="15.5"/>
    <x v="779"/>
    <n v="73.8"/>
    <s v="-"/>
    <n v="43955"/>
    <n v="16"/>
    <n v="0.03"/>
    <m/>
    <n v="2016"/>
  </r>
  <r>
    <s v="601-800"/>
    <x v="674"/>
    <x v="6"/>
    <n v="17.5"/>
    <n v="20.399999999999999"/>
    <n v="11.7"/>
    <x v="404"/>
    <n v="31.4"/>
    <s v="-"/>
    <n v="35779"/>
    <n v="18.5"/>
    <n v="0.03"/>
    <d v="1899-12-31T17:59:00"/>
    <n v="2016"/>
  </r>
  <r>
    <s v="601-800"/>
    <x v="675"/>
    <x v="37"/>
    <n v="23.8"/>
    <n v="32.799999999999997"/>
    <n v="14.1"/>
    <x v="780"/>
    <n v="37.799999999999997"/>
    <s v="-"/>
    <n v="38719"/>
    <n v="14.5"/>
    <n v="0.02"/>
    <d v="1900-01-01T11:41:00"/>
    <n v="2016"/>
  </r>
  <r>
    <s v="601-800"/>
    <x v="676"/>
    <x v="15"/>
    <n v="15.9"/>
    <n v="18.7"/>
    <n v="22.1"/>
    <x v="730"/>
    <n v="41.9"/>
    <s v="-"/>
    <n v="15020"/>
    <n v="30.2"/>
    <n v="0.03"/>
    <d v="1899-12-31T17:59:00"/>
    <n v="2016"/>
  </r>
  <r>
    <s v="601-800"/>
    <x v="677"/>
    <x v="6"/>
    <n v="23.2"/>
    <n v="19.8"/>
    <n v="17.7"/>
    <x v="775"/>
    <n v="39.9"/>
    <s v="-"/>
    <n v="18361"/>
    <n v="17.2"/>
    <n v="0.03"/>
    <m/>
    <n v="2016"/>
  </r>
  <r>
    <s v="601-800"/>
    <x v="355"/>
    <x v="0"/>
    <n v="21.4"/>
    <n v="34.6"/>
    <n v="19.7"/>
    <x v="594"/>
    <n v="35.799999999999997"/>
    <s v="-"/>
    <n v="19198"/>
    <n v="17.100000000000001"/>
    <n v="0.08"/>
    <d v="1899-12-31T22:54:00"/>
    <n v="2016"/>
  </r>
  <r>
    <s v="601-800"/>
    <x v="678"/>
    <x v="59"/>
    <n v="23"/>
    <n v="46.9"/>
    <n v="10.3"/>
    <x v="781"/>
    <n v="28"/>
    <s v="-"/>
    <n v="20879"/>
    <n v="9.6999999999999993"/>
    <n v="0.1"/>
    <d v="1900-01-01T06:46:00"/>
    <n v="2016"/>
  </r>
  <r>
    <s v="601-800"/>
    <x v="679"/>
    <x v="1"/>
    <n v="17.100000000000001"/>
    <n v="69.599999999999994"/>
    <n v="7.7"/>
    <x v="782"/>
    <n v="29.1"/>
    <s v="-"/>
    <n v="21934"/>
    <n v="14.8"/>
    <n v="0.35"/>
    <d v="1899-12-31T23:53:00"/>
    <n v="2016"/>
  </r>
  <r>
    <s v="601-800"/>
    <x v="680"/>
    <x v="9"/>
    <n v="22.6"/>
    <n v="20.7"/>
    <n v="19"/>
    <x v="783"/>
    <n v="93.3"/>
    <s v="-"/>
    <n v="34326"/>
    <n v="15.2"/>
    <n v="0.02"/>
    <s v="33 : 67"/>
    <n v="2016"/>
  </r>
  <r>
    <s v="601-800"/>
    <x v="681"/>
    <x v="55"/>
    <n v="17.3"/>
    <n v="49"/>
    <n v="11.4"/>
    <x v="395"/>
    <s v="-"/>
    <s v="-"/>
    <n v="29714"/>
    <n v="20.3"/>
    <n v="0.13"/>
    <d v="1900-01-01T09:43:00"/>
    <n v="2016"/>
  </r>
  <r>
    <s v="601-800"/>
    <x v="682"/>
    <x v="33"/>
    <n v="29.8"/>
    <n v="15.4"/>
    <n v="10.8"/>
    <x v="364"/>
    <n v="28.2"/>
    <s v="-"/>
    <n v="32567"/>
    <n v="22.9"/>
    <n v="0.01"/>
    <d v="1900-01-01T02:50:00"/>
    <n v="2016"/>
  </r>
  <r>
    <s v="601-800"/>
    <x v="683"/>
    <x v="60"/>
    <n v="21.7"/>
    <n v="37.200000000000003"/>
    <n v="7.2"/>
    <x v="784"/>
    <s v="-"/>
    <s v="-"/>
    <n v="62716"/>
    <n v="6.9"/>
    <n v="0.05"/>
    <s v="34 : 66"/>
    <n v="2016"/>
  </r>
  <r>
    <s v="601-800"/>
    <x v="684"/>
    <x v="13"/>
    <n v="16.100000000000001"/>
    <n v="70.5"/>
    <n v="8.8000000000000007"/>
    <x v="760"/>
    <n v="28.1"/>
    <s v="-"/>
    <n v="13839"/>
    <n v="18.899999999999999"/>
    <n v="0.25"/>
    <d v="1899-12-31T17:59:00"/>
    <n v="2016"/>
  </r>
  <r>
    <s v="601-800"/>
    <x v="685"/>
    <x v="5"/>
    <n v="19.2"/>
    <n v="20.9"/>
    <n v="11.3"/>
    <x v="742"/>
    <n v="37.799999999999997"/>
    <s v="-"/>
    <n v="8394"/>
    <n v="9.9"/>
    <n v="0.01"/>
    <s v="39 : 61"/>
    <n v="2016"/>
  </r>
  <r>
    <s v="601-800"/>
    <x v="686"/>
    <x v="9"/>
    <n v="20.5"/>
    <n v="13.4"/>
    <n v="12.9"/>
    <x v="785"/>
    <n v="28"/>
    <s v="-"/>
    <n v="21689"/>
    <n v="9.8000000000000007"/>
    <n v="0"/>
    <n v="0.92986111111111114"/>
    <n v="2016"/>
  </r>
  <r>
    <s v="601-800"/>
    <x v="687"/>
    <x v="55"/>
    <n v="21.3"/>
    <n v="43"/>
    <n v="12.1"/>
    <x v="786"/>
    <n v="29.3"/>
    <s v="-"/>
    <n v="28698"/>
    <n v="22.4"/>
    <n v="0.04"/>
    <m/>
    <n v="2016"/>
  </r>
  <r>
    <s v="601-800"/>
    <x v="688"/>
    <x v="17"/>
    <n v="15.5"/>
    <n v="17.2"/>
    <n v="10.9"/>
    <x v="724"/>
    <n v="30.3"/>
    <s v="-"/>
    <n v="28079"/>
    <n v="28"/>
    <n v="0.02"/>
    <d v="1899-12-31T22:54:00"/>
    <n v="2016"/>
  </r>
  <r>
    <s v="601-800"/>
    <x v="689"/>
    <x v="27"/>
    <n v="18.2"/>
    <n v="19.7"/>
    <n v="8.1"/>
    <x v="787"/>
    <s v="-"/>
    <s v="-"/>
    <n v="39861"/>
    <n v="17.899999999999999"/>
    <n v="0.01"/>
    <d v="1899-12-31T23:53:00"/>
    <n v="2016"/>
  </r>
  <r>
    <s v="601-800"/>
    <x v="690"/>
    <x v="27"/>
    <n v="27.9"/>
    <n v="21.6"/>
    <n v="15.4"/>
    <x v="747"/>
    <n v="30.7"/>
    <s v="-"/>
    <n v="42612"/>
    <n v="13.5"/>
    <n v="0.01"/>
    <d v="1900-01-01T07:45:00"/>
    <n v="2016"/>
  </r>
  <r>
    <s v="601-800"/>
    <x v="691"/>
    <x v="27"/>
    <n v="24.6"/>
    <n v="15.5"/>
    <n v="9.6"/>
    <x v="758"/>
    <s v="-"/>
    <s v="-"/>
    <n v="21850"/>
    <n v="11.2"/>
    <n v="0.01"/>
    <m/>
    <n v="2016"/>
  </r>
  <r>
    <s v="601-800"/>
    <x v="692"/>
    <x v="27"/>
    <n v="32.6"/>
    <n v="18.899999999999999"/>
    <n v="13.7"/>
    <x v="788"/>
    <s v="-"/>
    <s v="-"/>
    <n v="38743"/>
    <n v="14.8"/>
    <n v="0.01"/>
    <d v="1900-01-01T02:50:00"/>
    <n v="2016"/>
  </r>
  <r>
    <s v="601-800"/>
    <x v="693"/>
    <x v="27"/>
    <n v="26"/>
    <n v="21"/>
    <n v="12.2"/>
    <x v="764"/>
    <n v="42.9"/>
    <s v="-"/>
    <n v="26078"/>
    <n v="12.6"/>
    <n v="0.01"/>
    <d v="1900-01-01T00:52:00"/>
    <n v="2016"/>
  </r>
  <r>
    <s v="601-800"/>
    <x v="694"/>
    <x v="27"/>
    <n v="29"/>
    <n v="16.8"/>
    <n v="10.8"/>
    <x v="789"/>
    <s v="-"/>
    <s v="-"/>
    <n v="18587"/>
    <n v="16.899999999999999"/>
    <n v="0"/>
    <m/>
    <n v="2016"/>
  </r>
  <r>
    <s v="601-800"/>
    <x v="695"/>
    <x v="27"/>
    <n v="39.700000000000003"/>
    <n v="15"/>
    <n v="14.5"/>
    <x v="790"/>
    <n v="59"/>
    <s v="-"/>
    <n v="13163"/>
    <n v="11.4"/>
    <n v="0.03"/>
    <d v="1900-01-01T22:30:00"/>
    <n v="2016"/>
  </r>
  <r>
    <s v="601-800"/>
    <x v="696"/>
    <x v="27"/>
    <n v="25.8"/>
    <n v="14.5"/>
    <n v="16.399999999999999"/>
    <x v="791"/>
    <s v="-"/>
    <s v="-"/>
    <n v="10350"/>
    <n v="20.9"/>
    <n v="0.02"/>
    <d v="1900-01-01T05:47:00"/>
    <n v="2016"/>
  </r>
  <r>
    <s v="601-800"/>
    <x v="697"/>
    <x v="15"/>
    <n v="14.6"/>
    <n v="21.1"/>
    <n v="13.7"/>
    <x v="388"/>
    <n v="33.9"/>
    <s v="-"/>
    <n v="20213"/>
    <n v="23.9"/>
    <n v="7.0000000000000007E-2"/>
    <s v="36 : 64"/>
    <n v="2016"/>
  </r>
  <r>
    <s v="601-800"/>
    <x v="409"/>
    <x v="0"/>
    <n v="20.399999999999999"/>
    <n v="62.4"/>
    <n v="13.5"/>
    <x v="548"/>
    <n v="33.4"/>
    <s v="-"/>
    <n v="4408"/>
    <n v="13.7"/>
    <n v="0.26"/>
    <s v="34 : 66"/>
    <n v="2016"/>
  </r>
  <r>
    <s v="601-800"/>
    <x v="698"/>
    <x v="15"/>
    <n v="14.4"/>
    <n v="19.100000000000001"/>
    <n v="9.8000000000000007"/>
    <x v="792"/>
    <n v="47"/>
    <s v="-"/>
    <n v="25951"/>
    <n v="22.8"/>
    <n v="0.04"/>
    <d v="1900-01-01T11:41:00"/>
    <n v="2016"/>
  </r>
  <r>
    <s v="601-800"/>
    <x v="699"/>
    <x v="34"/>
    <n v="15.5"/>
    <n v="16.100000000000001"/>
    <n v="9.5"/>
    <x v="339"/>
    <n v="36.799999999999997"/>
    <s v="-"/>
    <n v="25217"/>
    <n v="23.3"/>
    <n v="0.01"/>
    <s v="39 : 61"/>
    <n v="2016"/>
  </r>
  <r>
    <s v="601-800"/>
    <x v="700"/>
    <x v="61"/>
    <n v="15.6"/>
    <n v="48.4"/>
    <n v="15.6"/>
    <x v="793"/>
    <s v="-"/>
    <s v="-"/>
    <n v="37274"/>
    <n v="37.5"/>
    <n v="0.02"/>
    <d v="1899-12-31T17:59:00"/>
    <n v="2016"/>
  </r>
  <r>
    <s v="601-800"/>
    <x v="701"/>
    <x v="5"/>
    <n v="25.4"/>
    <n v="18.5"/>
    <n v="16.899999999999999"/>
    <x v="794"/>
    <n v="32.799999999999997"/>
    <s v="-"/>
    <n v="7318"/>
    <n v="12.4"/>
    <n v="0.04"/>
    <s v="35 : 65"/>
    <n v="2016"/>
  </r>
  <r>
    <s v="601-800"/>
    <x v="702"/>
    <x v="1"/>
    <n v="17.100000000000001"/>
    <n v="55"/>
    <n v="10.4"/>
    <x v="795"/>
    <n v="29.9"/>
    <s v="-"/>
    <n v="13527"/>
    <n v="21.6"/>
    <n v="0.16"/>
    <d v="1900-01-01T12:40:00"/>
    <n v="2016"/>
  </r>
  <r>
    <s v="601-800"/>
    <x v="703"/>
    <x v="1"/>
    <n v="15.7"/>
    <n v="81.8"/>
    <n v="9.5"/>
    <x v="796"/>
    <n v="30"/>
    <s v="-"/>
    <n v="18096"/>
    <n v="24.6"/>
    <n v="0.32"/>
    <d v="1900-01-01T05:47:00"/>
    <n v="2016"/>
  </r>
  <r>
    <s v="601-800"/>
    <x v="704"/>
    <x v="17"/>
    <n v="21"/>
    <n v="19.600000000000001"/>
    <n v="11.8"/>
    <x v="491"/>
    <n v="28.2"/>
    <s v="-"/>
    <n v="39606"/>
    <n v="20.399999999999999"/>
    <n v="0.04"/>
    <d v="1900-01-01T08:44:00"/>
    <n v="2016"/>
  </r>
  <r>
    <s v="601-800"/>
    <x v="705"/>
    <x v="1"/>
    <n v="17.399999999999999"/>
    <n v="55.2"/>
    <n v="5.4"/>
    <x v="797"/>
    <n v="28"/>
    <s v="-"/>
    <n v="15436"/>
    <n v="18.100000000000001"/>
    <n v="0.25"/>
    <d v="1900-01-01T06:46:00"/>
    <n v="2016"/>
  </r>
  <r>
    <s v="601-800"/>
    <x v="706"/>
    <x v="9"/>
    <n v="18.3"/>
    <n v="14.8"/>
    <n v="15"/>
    <x v="798"/>
    <n v="46.7"/>
    <s v="-"/>
    <n v="42756"/>
    <n v="24.7"/>
    <n v="0.02"/>
    <d v="1899-12-31T19:57:00"/>
    <n v="2016"/>
  </r>
  <r>
    <s v="601-800"/>
    <x v="707"/>
    <x v="62"/>
    <n v="22.7"/>
    <n v="26.1"/>
    <n v="11.1"/>
    <x v="799"/>
    <n v="29.2"/>
    <s v="-"/>
    <n v="26247"/>
    <n v="17.100000000000001"/>
    <n v="0.01"/>
    <d v="1899-12-31T21:55:00"/>
    <n v="2016"/>
  </r>
  <r>
    <s v="601-800"/>
    <x v="708"/>
    <x v="63"/>
    <n v="18.100000000000001"/>
    <n v="37.200000000000003"/>
    <n v="8"/>
    <x v="800"/>
    <n v="40"/>
    <s v="-"/>
    <n v="43565"/>
    <n v="15.8"/>
    <n v="0"/>
    <d v="1900-01-01T03:49:00"/>
    <n v="2016"/>
  </r>
  <r>
    <s v="601-800"/>
    <x v="709"/>
    <x v="6"/>
    <n v="20.7"/>
    <n v="23.5"/>
    <n v="20"/>
    <x v="801"/>
    <n v="64.7"/>
    <s v="-"/>
    <n v="20353"/>
    <n v="24.1"/>
    <n v="0.03"/>
    <s v="36 : 64"/>
    <n v="2016"/>
  </r>
  <r>
    <s v="601-800"/>
    <x v="710"/>
    <x v="15"/>
    <n v="12.8"/>
    <n v="24.8"/>
    <n v="11.5"/>
    <x v="759"/>
    <n v="41"/>
    <s v="-"/>
    <n v="16263"/>
    <n v="29.9"/>
    <n v="0.1"/>
    <d v="1899-12-31T21:55:00"/>
    <n v="2016"/>
  </r>
  <r>
    <s v="601-800"/>
    <x v="711"/>
    <x v="17"/>
    <n v="26"/>
    <n v="20"/>
    <n v="23.3"/>
    <x v="802"/>
    <n v="100"/>
    <s v="-"/>
    <n v="82096"/>
    <n v="41.1"/>
    <n v="0.06"/>
    <d v="1899-12-31T20:56:00"/>
    <n v="2016"/>
  </r>
  <r>
    <s v="601-800"/>
    <x v="315"/>
    <x v="34"/>
    <n v="24"/>
    <n v="33.5"/>
    <n v="14.4"/>
    <x v="529"/>
    <n v="28"/>
    <s v="-"/>
    <n v="42835"/>
    <n v="11.5"/>
    <n v="0.05"/>
    <d v="1900-01-01T19:33:00"/>
    <n v="2016"/>
  </r>
  <r>
    <s v="601-800"/>
    <x v="712"/>
    <x v="9"/>
    <n v="28.2"/>
    <n v="20.3"/>
    <n v="14.4"/>
    <x v="803"/>
    <n v="42.1"/>
    <s v="-"/>
    <n v="65605"/>
    <n v="13.6"/>
    <n v="0.03"/>
    <d v="1899-12-31T22:54:00"/>
    <n v="2016"/>
  </r>
  <r>
    <s v="601-800"/>
    <x v="713"/>
    <x v="64"/>
    <n v="19"/>
    <n v="53.7"/>
    <n v="7.7"/>
    <x v="804"/>
    <n v="28.8"/>
    <s v="-"/>
    <n v="35577"/>
    <n v="13.6"/>
    <n v="0.13"/>
    <d v="1900-01-01T19:33:00"/>
    <n v="2016"/>
  </r>
  <r>
    <s v="601-800"/>
    <x v="714"/>
    <x v="64"/>
    <n v="16.399999999999999"/>
    <n v="62.2"/>
    <n v="6.2"/>
    <x v="805"/>
    <n v="31.4"/>
    <s v="-"/>
    <n v="24686"/>
    <n v="16.399999999999999"/>
    <n v="0.23"/>
    <d v="1900-01-01T07:45:00"/>
    <n v="2016"/>
  </r>
  <r>
    <s v="601-800"/>
    <x v="715"/>
    <x v="5"/>
    <n v="32.299999999999997"/>
    <n v="16.7"/>
    <n v="10.5"/>
    <x v="411"/>
    <n v="51.1"/>
    <s v="-"/>
    <n v="3955"/>
    <n v="3.7"/>
    <n v="0.01"/>
    <d v="1900-01-01T04:48:00"/>
    <n v="2016"/>
  </r>
  <r>
    <s v="601-800"/>
    <x v="716"/>
    <x v="35"/>
    <n v="20.9"/>
    <n v="7.1"/>
    <n v="18.100000000000001"/>
    <x v="801"/>
    <n v="45.5"/>
    <s v="-"/>
    <n v="7146"/>
    <n v="24.6"/>
    <n v="0"/>
    <s v="32 : 68"/>
    <n v="2016"/>
  </r>
  <r>
    <s v="601-800"/>
    <x v="717"/>
    <x v="15"/>
    <n v="20.6"/>
    <n v="19.899999999999999"/>
    <n v="22.2"/>
    <x v="806"/>
    <n v="33.200000000000003"/>
    <s v="-"/>
    <n v="7009"/>
    <n v="12.6"/>
    <n v="0.05"/>
    <d v="1900-01-01T08:44:00"/>
    <n v="2016"/>
  </r>
  <r>
    <s v="601-800"/>
    <x v="718"/>
    <x v="37"/>
    <n v="18.2"/>
    <n v="31.5"/>
    <n v="7.4"/>
    <x v="807"/>
    <n v="35.700000000000003"/>
    <s v="-"/>
    <n v="39669"/>
    <n v="16.899999999999999"/>
    <n v="0.01"/>
    <d v="1900-01-01T14:38:00"/>
    <n v="2016"/>
  </r>
  <r>
    <s v="601-800"/>
    <x v="433"/>
    <x v="37"/>
    <n v="18.2"/>
    <n v="28.5"/>
    <n v="11.4"/>
    <x v="745"/>
    <n v="70.3"/>
    <s v="-"/>
    <n v="17791"/>
    <n v="23.7"/>
    <n v="0.01"/>
    <d v="1899-12-31T18:58:00"/>
    <n v="2016"/>
  </r>
  <r>
    <s v="601-800"/>
    <x v="719"/>
    <x v="1"/>
    <n v="16.899999999999999"/>
    <n v="76.8"/>
    <n v="12.1"/>
    <x v="808"/>
    <n v="28.5"/>
    <s v="-"/>
    <n v="20778"/>
    <n v="20.9"/>
    <n v="0.34"/>
    <d v="1900-01-01T05:47:00"/>
    <n v="2016"/>
  </r>
  <r>
    <s v="601-800"/>
    <x v="720"/>
    <x v="5"/>
    <n v="18.5"/>
    <n v="17"/>
    <n v="7.9"/>
    <x v="776"/>
    <n v="33.200000000000003"/>
    <s v="-"/>
    <n v="31216"/>
    <n v="11.6"/>
    <n v="0.02"/>
    <m/>
    <n v="2016"/>
  </r>
  <r>
    <s v="601-800"/>
    <x v="365"/>
    <x v="5"/>
    <n v="27.8"/>
    <n v="21.1"/>
    <n v="15.4"/>
    <x v="379"/>
    <n v="45.1"/>
    <s v="-"/>
    <n v="15885"/>
    <n v="8.4"/>
    <n v="0.06"/>
    <s v="33 : 67"/>
    <n v="2016"/>
  </r>
  <r>
    <s v="601-800"/>
    <x v="721"/>
    <x v="6"/>
    <n v="20"/>
    <n v="22.6"/>
    <n v="19.600000000000001"/>
    <x v="809"/>
    <n v="36"/>
    <s v="-"/>
    <n v="26483"/>
    <n v="23.5"/>
    <n v="0.06"/>
    <d v="1899-12-31T23:53:00"/>
    <n v="2016"/>
  </r>
  <r>
    <s v="601-800"/>
    <x v="722"/>
    <x v="5"/>
    <n v="23.4"/>
    <n v="22.2"/>
    <n v="11.6"/>
    <x v="551"/>
    <n v="43.1"/>
    <s v="-"/>
    <n v="10226"/>
    <n v="7.6"/>
    <n v="0.05"/>
    <s v="37 : 63"/>
    <n v="2016"/>
  </r>
  <r>
    <s v="601-800"/>
    <x v="723"/>
    <x v="6"/>
    <n v="21.1"/>
    <n v="21.7"/>
    <n v="16"/>
    <x v="810"/>
    <n v="34.9"/>
    <s v="-"/>
    <n v="27152"/>
    <n v="14.4"/>
    <n v="0.04"/>
    <d v="1899-12-31T18:58:00"/>
    <n v="2016"/>
  </r>
  <r>
    <s v="601-800"/>
    <x v="724"/>
    <x v="5"/>
    <n v="19.399999999999999"/>
    <n v="20.7"/>
    <n v="12.5"/>
    <x v="764"/>
    <n v="44.1"/>
    <s v="-"/>
    <n v="5890"/>
    <n v="12.1"/>
    <n v="0.04"/>
    <n v="0.52013888888888893"/>
    <n v="2016"/>
  </r>
  <r>
    <s v="601-800"/>
    <x v="725"/>
    <x v="65"/>
    <n v="22.6"/>
    <n v="31.5"/>
    <n v="10.199999999999999"/>
    <x v="395"/>
    <n v="28.3"/>
    <s v="-"/>
    <n v="15100"/>
    <n v="26.5"/>
    <n v="0.03"/>
    <d v="1900-01-01T20:32:00"/>
    <n v="2016"/>
  </r>
  <r>
    <s v="601-800"/>
    <x v="726"/>
    <x v="10"/>
    <n v="20"/>
    <n v="60.3"/>
    <n v="8.6"/>
    <x v="736"/>
    <n v="31.8"/>
    <s v="-"/>
    <n v="19599"/>
    <n v="14.5"/>
    <n v="0.18"/>
    <d v="1899-12-31T17:59:00"/>
    <n v="2016"/>
  </r>
  <r>
    <s v="601-800"/>
    <x v="727"/>
    <x v="1"/>
    <n v="17.899999999999999"/>
    <n v="60.5"/>
    <n v="11.9"/>
    <x v="400"/>
    <n v="29.3"/>
    <s v="-"/>
    <n v="10665"/>
    <n v="18.899999999999999"/>
    <n v="0.11"/>
    <d v="1900-01-01T06:46:00"/>
    <n v="2016"/>
  </r>
  <r>
    <s v="601-800"/>
    <x v="728"/>
    <x v="53"/>
    <n v="24.9"/>
    <n v="34.5"/>
    <n v="13.6"/>
    <x v="411"/>
    <n v="32.299999999999997"/>
    <s v="-"/>
    <n v="48821"/>
    <n v="17.600000000000001"/>
    <n v="0.04"/>
    <d v="1900-01-01T12:40:00"/>
    <n v="2016"/>
  </r>
  <r>
    <s v="601-800"/>
    <x v="471"/>
    <x v="44"/>
    <n v="17.399999999999999"/>
    <n v="42.7"/>
    <n v="6.3"/>
    <x v="811"/>
    <n v="29.2"/>
    <s v="-"/>
    <n v="56060"/>
    <n v="38.700000000000003"/>
    <n v="0.01"/>
    <d v="1899-12-31T22:54:00"/>
    <n v="2016"/>
  </r>
  <r>
    <s v="601-800"/>
    <x v="729"/>
    <x v="0"/>
    <n v="19.2"/>
    <n v="24.8"/>
    <n v="15.7"/>
    <x v="701"/>
    <n v="30.2"/>
    <s v="-"/>
    <n v="16370"/>
    <n v="20.5"/>
    <n v="7.0000000000000007E-2"/>
    <d v="1900-01-01T05:47:00"/>
    <n v="2016"/>
  </r>
  <r>
    <s v="601-800"/>
    <x v="730"/>
    <x v="1"/>
    <n v="18.5"/>
    <n v="81"/>
    <n v="10.6"/>
    <x v="627"/>
    <s v="-"/>
    <s v="-"/>
    <n v="17753"/>
    <n v="24.7"/>
    <n v="0.44"/>
    <d v="1900-01-01T11:41:00"/>
    <n v="2016"/>
  </r>
  <r>
    <s v="601-800"/>
    <x v="731"/>
    <x v="29"/>
    <n v="34.299999999999997"/>
    <n v="44.4"/>
    <n v="16.3"/>
    <x v="812"/>
    <n v="28"/>
    <s v="-"/>
    <n v="5395"/>
    <n v="7"/>
    <n v="0.12"/>
    <m/>
    <n v="2016"/>
  </r>
  <r>
    <s v="601-800"/>
    <x v="732"/>
    <x v="22"/>
    <n v="19.3"/>
    <n v="28.3"/>
    <n v="11.7"/>
    <x v="663"/>
    <n v="29.5"/>
    <s v="-"/>
    <n v="31460"/>
    <n v="15.8"/>
    <n v="0.06"/>
    <d v="1900-01-01T14:38:00"/>
    <n v="2016"/>
  </r>
  <r>
    <s v="601-800"/>
    <x v="733"/>
    <x v="5"/>
    <n v="22.8"/>
    <n v="21.9"/>
    <n v="10.8"/>
    <x v="787"/>
    <s v="-"/>
    <s v="-"/>
    <n v="9137"/>
    <n v="7.2"/>
    <n v="0.04"/>
    <s v="36 : 64"/>
    <n v="2016"/>
  </r>
  <r>
    <s v="601-800"/>
    <x v="734"/>
    <x v="66"/>
    <n v="13.7"/>
    <n v="45.5"/>
    <n v="9"/>
    <x v="793"/>
    <n v="28"/>
    <s v="-"/>
    <n v="72676"/>
    <n v="47"/>
    <n v="0.01"/>
    <s v="40 : 60"/>
    <n v="2016"/>
  </r>
  <r>
    <s v="601-800"/>
    <x v="735"/>
    <x v="15"/>
    <n v="18.399999999999999"/>
    <n v="33.1"/>
    <n v="12.5"/>
    <x v="767"/>
    <n v="31.3"/>
    <s v="-"/>
    <n v="16867"/>
    <n v="18.399999999999999"/>
    <n v="0.1"/>
    <d v="1900-01-01T09:43:00"/>
    <n v="2016"/>
  </r>
  <r>
    <s v="601-800"/>
    <x v="736"/>
    <x v="15"/>
    <n v="21.3"/>
    <n v="14.2"/>
    <n v="20.3"/>
    <x v="351"/>
    <n v="40.799999999999997"/>
    <s v="-"/>
    <n v="11989"/>
    <n v="22.9"/>
    <n v="0.01"/>
    <m/>
    <n v="2016"/>
  </r>
  <r>
    <s v="601-800"/>
    <x v="737"/>
    <x v="15"/>
    <n v="20.2"/>
    <n v="16.899999999999999"/>
    <n v="16.8"/>
    <x v="396"/>
    <n v="42.5"/>
    <s v="-"/>
    <n v="15632"/>
    <n v="20.3"/>
    <n v="0.04"/>
    <s v="39 : 61"/>
    <n v="2016"/>
  </r>
  <r>
    <s v="601-800"/>
    <x v="738"/>
    <x v="15"/>
    <n v="17.8"/>
    <n v="16"/>
    <n v="14.6"/>
    <x v="805"/>
    <n v="81.3"/>
    <s v="-"/>
    <n v="10227"/>
    <n v="16.5"/>
    <n v="0.03"/>
    <s v="25 : 75"/>
    <n v="2016"/>
  </r>
  <r>
    <s v="601-800"/>
    <x v="375"/>
    <x v="15"/>
    <n v="18.100000000000001"/>
    <n v="20.3"/>
    <n v="21"/>
    <x v="792"/>
    <n v="49.3"/>
    <s v="-"/>
    <n v="8240"/>
    <n v="20.9"/>
    <n v="0.05"/>
    <s v="30 : 70"/>
    <n v="2016"/>
  </r>
  <r>
    <s v="601-800"/>
    <x v="739"/>
    <x v="67"/>
    <n v="16"/>
    <n v="28.1"/>
    <n v="9"/>
    <x v="813"/>
    <n v="28.6"/>
    <s v="-"/>
    <n v="108373"/>
    <n v="38.1"/>
    <n v="0.02"/>
    <d v="1900-01-01T14:38:00"/>
    <n v="2016"/>
  </r>
  <r>
    <s v="601-800"/>
    <x v="740"/>
    <x v="29"/>
    <n v="24.8"/>
    <n v="33.700000000000003"/>
    <n v="17.5"/>
    <x v="814"/>
    <n v="67.2"/>
    <s v="-"/>
    <n v="4441"/>
    <n v="6.7"/>
    <n v="0.13"/>
    <d v="1899-12-31T19:57:00"/>
    <n v="2016"/>
  </r>
  <r>
    <s v="601-800"/>
    <x v="741"/>
    <x v="54"/>
    <n v="21.4"/>
    <n v="31.3"/>
    <n v="7"/>
    <x v="554"/>
    <n v="31.3"/>
    <s v="-"/>
    <n v="9808"/>
    <n v="7.8"/>
    <n v="0.03"/>
    <s v="27 : 73"/>
    <n v="2016"/>
  </r>
  <r>
    <s v="601-800"/>
    <x v="742"/>
    <x v="5"/>
    <n v="21.9"/>
    <n v="19.3"/>
    <n v="10.1"/>
    <x v="742"/>
    <n v="33"/>
    <s v="-"/>
    <n v="12460"/>
    <n v="8.5"/>
    <n v="0.03"/>
    <s v="37 : 63"/>
    <n v="2016"/>
  </r>
  <r>
    <s v="601-800"/>
    <x v="743"/>
    <x v="1"/>
    <n v="17.7"/>
    <n v="55.1"/>
    <n v="10.9"/>
    <x v="164"/>
    <n v="29.1"/>
    <s v="-"/>
    <n v="22750"/>
    <n v="19.3"/>
    <n v="0.16"/>
    <d v="1900-01-01T07:45:00"/>
    <n v="2016"/>
  </r>
  <r>
    <s v="601-800"/>
    <x v="744"/>
    <x v="9"/>
    <n v="23.4"/>
    <n v="15.2"/>
    <n v="15.4"/>
    <x v="815"/>
    <n v="28"/>
    <s v="-"/>
    <n v="23056"/>
    <n v="14.1"/>
    <n v="0.03"/>
    <s v="25 : 75"/>
    <n v="2016"/>
  </r>
  <r>
    <s v="601-800"/>
    <x v="745"/>
    <x v="1"/>
    <n v="16.5"/>
    <n v="52.7"/>
    <n v="8.9"/>
    <x v="816"/>
    <n v="28.4"/>
    <s v="-"/>
    <n v="21852"/>
    <n v="17.399999999999999"/>
    <n v="0.18"/>
    <d v="1900-01-01T07:45:00"/>
    <n v="2016"/>
  </r>
  <r>
    <s v="601-800"/>
    <x v="746"/>
    <x v="0"/>
    <n v="18.100000000000001"/>
    <n v="23.3"/>
    <n v="11.9"/>
    <x v="817"/>
    <n v="30.3"/>
    <s v="-"/>
    <n v="14584"/>
    <n v="19.8"/>
    <n v="0.02"/>
    <d v="1900-01-01T12:40:00"/>
    <n v="2016"/>
  </r>
  <r>
    <s v="601-800"/>
    <x v="747"/>
    <x v="9"/>
    <n v="18.899999999999999"/>
    <n v="15.6"/>
    <n v="10.7"/>
    <x v="818"/>
    <n v="50.1"/>
    <s v="-"/>
    <n v="36205"/>
    <n v="20.6"/>
    <n v="0.01"/>
    <s v="40 : 60"/>
    <n v="2016"/>
  </r>
  <r>
    <s v="601-800"/>
    <x v="748"/>
    <x v="0"/>
    <n v="25"/>
    <n v="33.6"/>
    <n v="14.9"/>
    <x v="548"/>
    <n v="30.1"/>
    <s v="-"/>
    <n v="22224"/>
    <n v="20"/>
    <n v="0.1"/>
    <d v="1900-01-01T02:50:00"/>
    <n v="2016"/>
  </r>
  <r>
    <s v="601-800"/>
    <x v="749"/>
    <x v="5"/>
    <n v="24.3"/>
    <n v="20.6"/>
    <n v="14.9"/>
    <x v="417"/>
    <n v="48"/>
    <s v="-"/>
    <n v="13035"/>
    <n v="8.6"/>
    <n v="0.03"/>
    <s v="38 : 62"/>
    <n v="2016"/>
  </r>
  <r>
    <s v="601-800"/>
    <x v="750"/>
    <x v="5"/>
    <n v="21.6"/>
    <n v="17.600000000000001"/>
    <n v="10.199999999999999"/>
    <x v="742"/>
    <n v="41.5"/>
    <s v="-"/>
    <n v="8051"/>
    <n v="7.5"/>
    <n v="0.03"/>
    <s v="36 : 64"/>
    <n v="2016"/>
  </r>
  <r>
    <s v="601-800"/>
    <x v="751"/>
    <x v="32"/>
    <n v="15.9"/>
    <n v="23.4"/>
    <n v="11.9"/>
    <x v="819"/>
    <n v="28.3"/>
    <s v="-"/>
    <n v="10671"/>
    <n v="19.8"/>
    <n v="0.04"/>
    <d v="1900-01-01T07:45:00"/>
    <n v="2016"/>
  </r>
  <r>
    <s v="601-800"/>
    <x v="393"/>
    <x v="10"/>
    <n v="17.5"/>
    <n v="46.4"/>
    <n v="11.6"/>
    <x v="745"/>
    <n v="28"/>
    <s v="-"/>
    <n v="23026"/>
    <n v="23.4"/>
    <n v="0.22"/>
    <d v="1900-01-01T12:40:00"/>
    <n v="2016"/>
  </r>
  <r>
    <s v="601-800"/>
    <x v="752"/>
    <x v="10"/>
    <n v="31.1"/>
    <n v="44.2"/>
    <n v="21.3"/>
    <x v="820"/>
    <n v="28.5"/>
    <s v="-"/>
    <n v="21580"/>
    <n v="27.4"/>
    <n v="0.21"/>
    <d v="1900-01-01T21:31:00"/>
    <n v="2016"/>
  </r>
  <r>
    <s v="601-800"/>
    <x v="753"/>
    <x v="30"/>
    <n v="18.5"/>
    <n v="30.6"/>
    <n v="12.1"/>
    <x v="740"/>
    <n v="48.3"/>
    <s v="-"/>
    <n v="29251"/>
    <n v="40.9"/>
    <n v="0.04"/>
    <d v="1899-12-31T22:54:00"/>
    <n v="2016"/>
  </r>
  <r>
    <s v="601-800"/>
    <x v="754"/>
    <x v="55"/>
    <n v="19.7"/>
    <n v="50.8"/>
    <n v="9"/>
    <x v="741"/>
    <n v="28.4"/>
    <s v="-"/>
    <n v="21819"/>
    <n v="15.4"/>
    <n v="0.1"/>
    <m/>
    <n v="2016"/>
  </r>
  <r>
    <s v="601-800"/>
    <x v="383"/>
    <x v="22"/>
    <n v="20.3"/>
    <n v="32.9"/>
    <n v="12.7"/>
    <x v="821"/>
    <n v="43.8"/>
    <s v="-"/>
    <n v="33172"/>
    <n v="13.6"/>
    <n v="7.0000000000000007E-2"/>
    <s v="36 : 64"/>
    <n v="2016"/>
  </r>
  <r>
    <s v="601-800"/>
    <x v="755"/>
    <x v="27"/>
    <n v="18.399999999999999"/>
    <n v="18.600000000000001"/>
    <n v="6.5"/>
    <x v="667"/>
    <n v="28"/>
    <s v="-"/>
    <n v="7741"/>
    <n v="10.9"/>
    <n v="0.02"/>
    <n v="0.11041666666666666"/>
    <n v="2016"/>
  </r>
  <r>
    <s v="601-800"/>
    <x v="756"/>
    <x v="27"/>
    <n v="21.1"/>
    <n v="18.7"/>
    <n v="10.9"/>
    <x v="609"/>
    <n v="52.3"/>
    <s v="-"/>
    <n v="14797"/>
    <n v="10.1"/>
    <n v="0"/>
    <d v="1900-01-01T02:50:00"/>
    <n v="2016"/>
  </r>
  <r>
    <s v="601-800"/>
    <x v="757"/>
    <x v="38"/>
    <n v="18.399999999999999"/>
    <n v="35.700000000000003"/>
    <n v="8"/>
    <x v="769"/>
    <n v="44.3"/>
    <s v="-"/>
    <n v="13493"/>
    <n v="10.4"/>
    <n v="0"/>
    <d v="1899-12-31T21:55:00"/>
    <n v="2016"/>
  </r>
  <r>
    <s v="601-800"/>
    <x v="758"/>
    <x v="37"/>
    <n v="15.3"/>
    <n v="31"/>
    <n v="7"/>
    <x v="315"/>
    <n v="31.6"/>
    <s v="-"/>
    <n v="38274"/>
    <n v="16.100000000000001"/>
    <n v="0.01"/>
    <d v="1900-01-01T21:31:00"/>
    <n v="2016"/>
  </r>
  <r>
    <s v="601-800"/>
    <x v="759"/>
    <x v="68"/>
    <n v="9.9"/>
    <n v="99.9"/>
    <n v="10.3"/>
    <x v="734"/>
    <n v="55.2"/>
    <s v="-"/>
    <n v="9583"/>
    <n v="19"/>
    <n v="0.42"/>
    <d v="1900-01-02T02:26:00"/>
    <n v="2016"/>
  </r>
  <r>
    <s v="601-800"/>
    <x v="760"/>
    <x v="27"/>
    <n v="21.7"/>
    <n v="16.8"/>
    <n v="9.1"/>
    <x v="822"/>
    <n v="30.8"/>
    <s v="-"/>
    <n v="28757"/>
    <n v="10.1"/>
    <n v="0"/>
    <d v="1899-12-31T22:54:00"/>
    <n v="2016"/>
  </r>
  <r>
    <s v="601-800"/>
    <x v="761"/>
    <x v="0"/>
    <n v="17.399999999999999"/>
    <n v="29.8"/>
    <n v="13.4"/>
    <x v="307"/>
    <n v="30.4"/>
    <s v="-"/>
    <n v="12965"/>
    <n v="13.5"/>
    <n v="0.13"/>
    <s v="34 : 66"/>
    <n v="2016"/>
  </r>
  <r>
    <s v="601-800"/>
    <x v="762"/>
    <x v="5"/>
    <n v="18.600000000000001"/>
    <n v="20.6"/>
    <n v="9.6"/>
    <x v="741"/>
    <n v="29.6"/>
    <s v="-"/>
    <n v="7469"/>
    <n v="11.7"/>
    <n v="0.02"/>
    <s v="33 : 67"/>
    <n v="2016"/>
  </r>
  <r>
    <s v="601-800"/>
    <x v="763"/>
    <x v="1"/>
    <n v="20.8"/>
    <n v="66.400000000000006"/>
    <n v="12.1"/>
    <x v="798"/>
    <n v="28.8"/>
    <s v="-"/>
    <n v="16152"/>
    <n v="17"/>
    <n v="0.25"/>
    <d v="1900-01-01T03:49:00"/>
    <n v="2016"/>
  </r>
  <r>
    <s v="601-800"/>
    <x v="764"/>
    <x v="38"/>
    <n v="17.600000000000001"/>
    <n v="40.4"/>
    <n v="11.3"/>
    <x v="823"/>
    <n v="31"/>
    <s v="-"/>
    <n v="22739"/>
    <n v="23.6"/>
    <n v="0.01"/>
    <s v="39 : 61"/>
    <n v="2016"/>
  </r>
  <r>
    <s v="601-800"/>
    <x v="765"/>
    <x v="27"/>
    <n v="28"/>
    <n v="18.7"/>
    <n v="22.6"/>
    <x v="824"/>
    <n v="40.1"/>
    <s v="-"/>
    <n v="50594"/>
    <n v="13"/>
    <n v="0.05"/>
    <d v="1900-01-01T04:48:00"/>
    <n v="2016"/>
  </r>
  <r>
    <s v="601-800"/>
    <x v="766"/>
    <x v="33"/>
    <n v="38.299999999999997"/>
    <n v="17.3"/>
    <n v="12.4"/>
    <x v="825"/>
    <n v="29.3"/>
    <s v="-"/>
    <n v="4858"/>
    <n v="14.6"/>
    <n v="0.03"/>
    <s v="25 : 75"/>
    <n v="2016"/>
  </r>
  <r>
    <s v="601-800"/>
    <x v="767"/>
    <x v="9"/>
    <n v="25.1"/>
    <n v="15.6"/>
    <n v="22.4"/>
    <x v="826"/>
    <n v="89.7"/>
    <s v="-"/>
    <n v="22780"/>
    <n v="15.1"/>
    <n v="0.04"/>
    <s v="36 : 64"/>
    <n v="2016"/>
  </r>
  <r>
    <s v="601-800"/>
    <x v="768"/>
    <x v="6"/>
    <n v="18.899999999999999"/>
    <n v="25.2"/>
    <n v="12.2"/>
    <x v="604"/>
    <n v="35.4"/>
    <s v="-"/>
    <n v="11704"/>
    <n v="15.5"/>
    <n v="0.03"/>
    <d v="1899-12-31T19:57:00"/>
    <n v="2016"/>
  </r>
  <r>
    <s v="601-800"/>
    <x v="479"/>
    <x v="6"/>
    <n v="22.8"/>
    <n v="18.7"/>
    <n v="17.5"/>
    <x v="827"/>
    <n v="28.9"/>
    <s v="-"/>
    <n v="10243"/>
    <n v="19"/>
    <n v="0.03"/>
    <s v="36 : 64"/>
    <n v="2016"/>
  </r>
  <r>
    <s v="601-800"/>
    <x v="769"/>
    <x v="35"/>
    <n v="20.5"/>
    <n v="13.8"/>
    <n v="19"/>
    <x v="825"/>
    <n v="58.9"/>
    <s v="-"/>
    <n v="17800"/>
    <n v="24.9"/>
    <n v="0.01"/>
    <d v="1900-01-01T04:48:00"/>
    <n v="2016"/>
  </r>
  <r>
    <s v="601-800"/>
    <x v="770"/>
    <x v="9"/>
    <n v="19.100000000000001"/>
    <n v="15.8"/>
    <n v="16.100000000000001"/>
    <x v="717"/>
    <n v="45.7"/>
    <s v="-"/>
    <n v="46044"/>
    <n v="17.5"/>
    <n v="0.03"/>
    <d v="1900-01-01T00:52:00"/>
    <n v="2016"/>
  </r>
  <r>
    <s v="601-800"/>
    <x v="771"/>
    <x v="9"/>
    <n v="17.600000000000001"/>
    <n v="30.7"/>
    <n v="9.1"/>
    <x v="401"/>
    <n v="30.7"/>
    <s v="-"/>
    <n v="9593"/>
    <n v="13.5"/>
    <n v="0"/>
    <d v="1900-01-01T00:52:00"/>
    <n v="2016"/>
  </r>
  <r>
    <s v="601-800"/>
    <x v="772"/>
    <x v="1"/>
    <n v="17.3"/>
    <n v="47"/>
    <n v="9.4"/>
    <x v="390"/>
    <n v="28.6"/>
    <s v="-"/>
    <n v="27477"/>
    <n v="18.8"/>
    <n v="0.15"/>
    <d v="1900-01-01T05:47:00"/>
    <n v="2016"/>
  </r>
  <r>
    <s v="601-800"/>
    <x v="773"/>
    <x v="5"/>
    <n v="20.8"/>
    <n v="20.3"/>
    <n v="8.3000000000000007"/>
    <x v="828"/>
    <n v="31.6"/>
    <s v="-"/>
    <n v="11232"/>
    <n v="9.6"/>
    <n v="0.03"/>
    <m/>
    <n v="2016"/>
  </r>
  <r>
    <s v="601-800"/>
    <x v="774"/>
    <x v="5"/>
    <n v="28.5"/>
    <n v="14"/>
    <n v="7.9"/>
    <x v="758"/>
    <s v="-"/>
    <s v="-"/>
    <n v="3675"/>
    <n v="2.5"/>
    <n v="0"/>
    <d v="1900-01-01T09:43:00"/>
    <n v="2016"/>
  </r>
  <r>
    <s v="601-800"/>
    <x v="775"/>
    <x v="9"/>
    <n v="25"/>
    <n v="15.7"/>
    <n v="18.399999999999999"/>
    <x v="829"/>
    <n v="90.8"/>
    <s v="-"/>
    <n v="65035"/>
    <n v="14.5"/>
    <n v="0.02"/>
    <d v="1900-01-01T00:52:00"/>
    <n v="2016"/>
  </r>
  <r>
    <s v="601-800"/>
    <x v="776"/>
    <x v="34"/>
    <n v="17.7"/>
    <n v="18.5"/>
    <n v="8"/>
    <x v="700"/>
    <n v="28.1"/>
    <s v="-"/>
    <n v="32764"/>
    <n v="17.3"/>
    <n v="0.01"/>
    <d v="1900-01-01T17:35:00"/>
    <n v="2016"/>
  </r>
  <r>
    <s v="601-800"/>
    <x v="777"/>
    <x v="59"/>
    <n v="23.3"/>
    <n v="30.6"/>
    <n v="8.6"/>
    <x v="830"/>
    <n v="33.200000000000003"/>
    <s v="-"/>
    <n v="16400"/>
    <n v="15.3"/>
    <n v="0.02"/>
    <s v="31 : 69"/>
    <n v="2016"/>
  </r>
  <r>
    <s v="601-800"/>
    <x v="778"/>
    <x v="6"/>
    <n v="21.5"/>
    <n v="27.7"/>
    <n v="24.8"/>
    <x v="806"/>
    <n v="46.8"/>
    <s v="-"/>
    <n v="10625"/>
    <n v="24.1"/>
    <n v="7.0000000000000007E-2"/>
    <d v="1899-12-31T19:57:00"/>
    <n v="2016"/>
  </r>
  <r>
    <s v="601-800"/>
    <x v="779"/>
    <x v="5"/>
    <n v="22"/>
    <n v="32.799999999999997"/>
    <n v="9.4"/>
    <x v="831"/>
    <n v="29.5"/>
    <s v="-"/>
    <n v="12799"/>
    <n v="24.3"/>
    <n v="0.08"/>
    <d v="1900-01-01T05:47:00"/>
    <n v="2016"/>
  </r>
  <r>
    <s v="601-800"/>
    <x v="780"/>
    <x v="16"/>
    <n v="18.399999999999999"/>
    <n v="28.7"/>
    <n v="11.3"/>
    <x v="832"/>
    <n v="28.8"/>
    <s v="-"/>
    <n v="197102"/>
    <n v="108.5"/>
    <n v="0.09"/>
    <d v="1900-01-01T17:35:00"/>
    <n v="2016"/>
  </r>
  <r>
    <s v="601-800"/>
    <x v="781"/>
    <x v="29"/>
    <n v="21.9"/>
    <n v="17.3"/>
    <n v="8.1999999999999993"/>
    <x v="394"/>
    <n v="39.5"/>
    <s v="-"/>
    <n v="27556"/>
    <n v="9"/>
    <n v="0.03"/>
    <d v="1900-01-01T08:44:00"/>
    <n v="2016"/>
  </r>
  <r>
    <s v="601-800"/>
    <x v="782"/>
    <x v="0"/>
    <n v="21"/>
    <n v="20.8"/>
    <n v="11.8"/>
    <x v="390"/>
    <n v="39.9"/>
    <s v="-"/>
    <n v="14569"/>
    <n v="18.5"/>
    <n v="0.03"/>
    <d v="1900-01-01T15:37:00"/>
    <n v="2016"/>
  </r>
  <r>
    <s v="601-800"/>
    <x v="783"/>
    <x v="8"/>
    <n v="18.399999999999999"/>
    <n v="63"/>
    <n v="13.1"/>
    <x v="833"/>
    <n v="28.8"/>
    <s v="-"/>
    <n v="13761"/>
    <n v="29.2"/>
    <n v="0.21"/>
    <d v="1900-01-01T07:45:00"/>
    <n v="2016"/>
  </r>
  <r>
    <s v="601-800"/>
    <x v="784"/>
    <x v="24"/>
    <n v="22.6"/>
    <n v="31.6"/>
    <n v="5.9"/>
    <x v="834"/>
    <s v="-"/>
    <s v="-"/>
    <n v="16817"/>
    <n v="6"/>
    <m/>
    <d v="1900-01-01T17:35:00"/>
    <n v="2016"/>
  </r>
  <r>
    <s v="601-800"/>
    <x v="785"/>
    <x v="69"/>
    <n v="21.3"/>
    <n v="71.5"/>
    <n v="10.6"/>
    <x v="834"/>
    <n v="37.6"/>
    <s v="-"/>
    <n v="7089"/>
    <n v="9"/>
    <n v="0.03"/>
    <d v="1900-01-01T02:50:00"/>
    <n v="2016"/>
  </r>
  <r>
    <s v="601-800"/>
    <x v="786"/>
    <x v="37"/>
    <n v="21.1"/>
    <n v="25.9"/>
    <n v="11.6"/>
    <x v="782"/>
    <n v="38.1"/>
    <s v="-"/>
    <n v="12650"/>
    <n v="32.9"/>
    <n v="0.01"/>
    <d v="1900-01-01T02:50:00"/>
    <n v="2016"/>
  </r>
  <r>
    <s v="601-800"/>
    <x v="787"/>
    <x v="55"/>
    <n v="20"/>
    <n v="46.9"/>
    <n v="10.5"/>
    <x v="806"/>
    <n v="33.200000000000003"/>
    <s v="-"/>
    <n v="22684"/>
    <n v="13.8"/>
    <n v="0.09"/>
    <d v="1900-01-01T10:42:00"/>
    <n v="2016"/>
  </r>
  <r>
    <s v="601-800"/>
    <x v="788"/>
    <x v="15"/>
    <n v="25.7"/>
    <n v="26.5"/>
    <n v="21.7"/>
    <x v="835"/>
    <n v="42.2"/>
    <s v="-"/>
    <n v="6001"/>
    <n v="11.1"/>
    <n v="0.06"/>
    <d v="1900-01-01T10:42:00"/>
    <n v="2016"/>
  </r>
  <r>
    <s v="601-800"/>
    <x v="789"/>
    <x v="70"/>
    <n v="27.9"/>
    <n v="28.2"/>
    <n v="11"/>
    <x v="836"/>
    <n v="28"/>
    <s v="-"/>
    <n v="22686"/>
    <n v="8.1999999999999993"/>
    <n v="0.02"/>
    <d v="1899-12-31T21:55:00"/>
    <n v="2016"/>
  </r>
  <r>
    <s v="601-800"/>
    <x v="790"/>
    <x v="22"/>
    <n v="21.8"/>
    <n v="39.5"/>
    <n v="14.6"/>
    <x v="396"/>
    <n v="38.299999999999997"/>
    <s v="-"/>
    <n v="41500"/>
    <n v="13.8"/>
    <n v="0.11"/>
    <s v="32 : 68"/>
    <n v="2016"/>
  </r>
  <r>
    <s v="601-800"/>
    <x v="791"/>
    <x v="35"/>
    <n v="26.1"/>
    <n v="16.5"/>
    <n v="16.899999999999999"/>
    <x v="837"/>
    <s v="-"/>
    <s v="-"/>
    <n v="53802"/>
    <n v="27"/>
    <n v="0.01"/>
    <d v="1899-12-31T21:55:00"/>
    <n v="2016"/>
  </r>
  <r>
    <s v="601-800"/>
    <x v="792"/>
    <x v="0"/>
    <n v="18.600000000000001"/>
    <n v="30.4"/>
    <n v="18.7"/>
    <x v="782"/>
    <s v="-"/>
    <s v="-"/>
    <n v="19123"/>
    <n v="29"/>
    <n v="7.0000000000000007E-2"/>
    <d v="1900-01-01T06:46:00"/>
    <n v="2016"/>
  </r>
  <r>
    <s v="601-800"/>
    <x v="793"/>
    <x v="0"/>
    <n v="27.9"/>
    <n v="36.799999999999997"/>
    <n v="17.2"/>
    <x v="828"/>
    <s v="-"/>
    <s v="-"/>
    <n v="29512"/>
    <n v="20.9"/>
    <n v="7.0000000000000007E-2"/>
    <d v="1899-12-31T22:54:00"/>
    <n v="2016"/>
  </r>
  <r>
    <s v="601-800"/>
    <x v="794"/>
    <x v="5"/>
    <n v="17.899999999999999"/>
    <n v="19.3"/>
    <n v="7.6"/>
    <x v="755"/>
    <n v="34.4"/>
    <s v="-"/>
    <n v="29700"/>
    <n v="12.7"/>
    <n v="0.01"/>
    <s v="27 : 73"/>
    <n v="2016"/>
  </r>
  <r>
    <s v="601-800"/>
    <x v="795"/>
    <x v="5"/>
    <n v="25.3"/>
    <n v="16.8"/>
    <n v="21.6"/>
    <x v="838"/>
    <n v="59.6"/>
    <s v="-"/>
    <n v="7519"/>
    <n v="8.9"/>
    <n v="0.03"/>
    <s v="34 : 66"/>
    <n v="2016"/>
  </r>
  <r>
    <s v="601-800"/>
    <x v="796"/>
    <x v="5"/>
    <n v="27.9"/>
    <n v="24.5"/>
    <n v="12.4"/>
    <x v="839"/>
    <n v="57.9"/>
    <s v="-"/>
    <n v="2597"/>
    <n v="11.1"/>
    <n v="7.0000000000000007E-2"/>
    <s v="34 : 66"/>
    <n v="2016"/>
  </r>
  <r>
    <s v="601-800"/>
    <x v="797"/>
    <x v="5"/>
    <n v="23"/>
    <n v="15.4"/>
    <n v="24.1"/>
    <x v="827"/>
    <n v="37.6"/>
    <s v="-"/>
    <n v="20243"/>
    <n v="25.7"/>
    <n v="0.02"/>
    <n v="0.88888888888888884"/>
    <n v="2016"/>
  </r>
  <r>
    <s v="601-800"/>
    <x v="798"/>
    <x v="29"/>
    <n v="34.799999999999997"/>
    <n v="36.9"/>
    <n v="20.8"/>
    <x v="840"/>
    <n v="44"/>
    <s v="-"/>
    <n v="10413"/>
    <n v="9.9"/>
    <n v="0.12"/>
    <d v="1900-01-01T12:40:00"/>
    <n v="2016"/>
  </r>
  <r>
    <s v="601-800"/>
    <x v="799"/>
    <x v="5"/>
    <n v="24.3"/>
    <n v="16.7"/>
    <n v="10.1"/>
    <x v="784"/>
    <n v="34.5"/>
    <s v="-"/>
    <n v="6248"/>
    <n v="8.1999999999999993"/>
    <n v="0.02"/>
    <s v="34 : 66"/>
    <n v="2016"/>
  </r>
  <r>
    <s v="601-800"/>
    <x v="800"/>
    <x v="5"/>
    <n v="22"/>
    <n v="25.4"/>
    <n v="18.899999999999999"/>
    <x v="837"/>
    <n v="50.3"/>
    <s v="-"/>
    <n v="2153"/>
    <n v="9.3000000000000007"/>
    <n v="0.09"/>
    <n v="0.43819444444444439"/>
    <n v="2016"/>
  </r>
  <r>
    <s v="601-800"/>
    <x v="801"/>
    <x v="50"/>
    <n v="24.3"/>
    <n v="29.7"/>
    <n v="15.9"/>
    <x v="761"/>
    <n v="28.4"/>
    <s v="-"/>
    <n v="24227"/>
    <n v="11.8"/>
    <n v="0.12"/>
    <d v="1900-01-01T14:38:00"/>
    <n v="2016"/>
  </r>
  <r>
    <s v="601-800"/>
    <x v="802"/>
    <x v="50"/>
    <n v="25.3"/>
    <n v="50.1"/>
    <n v="20.9"/>
    <x v="823"/>
    <n v="34.200000000000003"/>
    <s v="-"/>
    <n v="23883"/>
    <n v="12.2"/>
    <n v="0.16"/>
    <d v="1900-01-01T15:37:00"/>
    <n v="2016"/>
  </r>
  <r>
    <s v="601-800"/>
    <x v="803"/>
    <x v="50"/>
    <n v="26.9"/>
    <n v="44.2"/>
    <n v="16.600000000000001"/>
    <x v="376"/>
    <n v="34.4"/>
    <s v="-"/>
    <n v="28179"/>
    <n v="14.8"/>
    <n v="0.1"/>
    <d v="1900-01-01T13:39:00"/>
    <n v="2016"/>
  </r>
  <r>
    <s v="601-800"/>
    <x v="804"/>
    <x v="50"/>
    <n v="15.2"/>
    <n v="14.8"/>
    <n v="7.7"/>
    <x v="792"/>
    <n v="28.3"/>
    <s v="-"/>
    <n v="69268"/>
    <n v="16.8"/>
    <n v="0"/>
    <d v="1900-01-01T17:35:00"/>
    <n v="2016"/>
  </r>
  <r>
    <s v="601-800"/>
    <x v="805"/>
    <x v="29"/>
    <n v="24.8"/>
    <n v="17.3"/>
    <n v="10.6"/>
    <x v="788"/>
    <n v="35.6"/>
    <s v="-"/>
    <n v="28427"/>
    <n v="10.1"/>
    <n v="0.03"/>
    <d v="1900-01-01T00:52:00"/>
    <n v="2016"/>
  </r>
  <r>
    <s v="601-800"/>
    <x v="806"/>
    <x v="70"/>
    <n v="21.7"/>
    <n v="48.4"/>
    <n v="8.9"/>
    <x v="841"/>
    <n v="28.8"/>
    <s v="-"/>
    <n v="14410"/>
    <n v="9.6999999999999993"/>
    <n v="0.22"/>
    <d v="1900-01-01T05:47:00"/>
    <n v="2016"/>
  </r>
  <r>
    <s v="601-800"/>
    <x v="444"/>
    <x v="22"/>
    <n v="18.399999999999999"/>
    <n v="30.7"/>
    <n v="10.5"/>
    <x v="716"/>
    <n v="38.1"/>
    <s v="-"/>
    <n v="22793"/>
    <n v="19"/>
    <n v="0.03"/>
    <d v="1900-01-01T03:49:00"/>
    <n v="2016"/>
  </r>
  <r>
    <s v="601-800"/>
    <x v="807"/>
    <x v="71"/>
    <n v="18.3"/>
    <n v="40.799999999999997"/>
    <n v="13.6"/>
    <x v="359"/>
    <n v="41"/>
    <s v="-"/>
    <n v="19019"/>
    <n v="14.2"/>
    <n v="0.04"/>
    <d v="1900-01-01T17:35:00"/>
    <n v="2016"/>
  </r>
  <r>
    <s v="601-800"/>
    <x v="808"/>
    <x v="34"/>
    <n v="19.399999999999999"/>
    <n v="20.7"/>
    <n v="8.5"/>
    <x v="842"/>
    <n v="47.4"/>
    <s v="-"/>
    <n v="34572"/>
    <n v="14.5"/>
    <n v="0.03"/>
    <s v="34 : 66"/>
    <n v="2016"/>
  </r>
  <r>
    <s v="601-800"/>
    <x v="401"/>
    <x v="5"/>
    <n v="23.6"/>
    <n v="29.7"/>
    <n v="14.6"/>
    <x v="367"/>
    <n v="32.4"/>
    <s v="-"/>
    <n v="52316"/>
    <n v="16.899999999999999"/>
    <n v="0.08"/>
    <s v="35 : 65"/>
    <n v="2016"/>
  </r>
  <r>
    <s v="601-800"/>
    <x v="809"/>
    <x v="32"/>
    <n v="16.3"/>
    <n v="23.1"/>
    <n v="9.6999999999999993"/>
    <x v="728"/>
    <n v="32.1"/>
    <s v="-"/>
    <n v="15639"/>
    <n v="21.5"/>
    <n v="0.02"/>
    <d v="1900-01-01T04:48:00"/>
    <n v="2016"/>
  </r>
  <r>
    <s v="601-800"/>
    <x v="810"/>
    <x v="1"/>
    <n v="16.899999999999999"/>
    <n v="48.5"/>
    <n v="11.2"/>
    <x v="625"/>
    <n v="28.5"/>
    <s v="-"/>
    <n v="22525"/>
    <n v="21.4"/>
    <n v="0.15"/>
    <d v="1900-01-01T05:47:00"/>
    <n v="2016"/>
  </r>
  <r>
    <s v="601-800"/>
    <x v="811"/>
    <x v="52"/>
    <n v="16.100000000000001"/>
    <n v="21"/>
    <n v="3.9"/>
    <x v="843"/>
    <s v="-"/>
    <s v="-"/>
    <n v="12933"/>
    <n v="19"/>
    <n v="0.03"/>
    <d v="1900-01-01T14:38:00"/>
    <n v="2016"/>
  </r>
  <r>
    <s v="601-800"/>
    <x v="812"/>
    <x v="1"/>
    <n v="17.3"/>
    <n v="81.900000000000006"/>
    <n v="11.7"/>
    <x v="844"/>
    <n v="28.5"/>
    <s v="-"/>
    <n v="16609"/>
    <n v="21"/>
    <n v="0.43"/>
    <d v="1900-01-01T09:43:00"/>
    <n v="2016"/>
  </r>
  <r>
    <s v="601-800"/>
    <x v="813"/>
    <x v="9"/>
    <n v="17.899999999999999"/>
    <n v="12.8"/>
    <n v="12.1"/>
    <x v="845"/>
    <n v="83.7"/>
    <s v="-"/>
    <n v="31618"/>
    <n v="16.399999999999999"/>
    <n v="0.02"/>
    <s v="29 : 71"/>
    <n v="2016"/>
  </r>
  <r>
    <s v="601-800"/>
    <x v="814"/>
    <x v="6"/>
    <n v="18.600000000000001"/>
    <n v="24.3"/>
    <n v="10.9"/>
    <x v="513"/>
    <n v="35.4"/>
    <s v="-"/>
    <n v="21958"/>
    <n v="15.3"/>
    <n v="0.03"/>
    <d v="1900-01-01T00:52:00"/>
    <n v="2016"/>
  </r>
  <r>
    <s v="601-800"/>
    <x v="815"/>
    <x v="17"/>
    <n v="14.5"/>
    <n v="14.9"/>
    <n v="7.6"/>
    <x v="365"/>
    <n v="44"/>
    <s v="-"/>
    <n v="31268"/>
    <n v="28.7"/>
    <n v="0.02"/>
    <s v="36 : 64"/>
    <n v="2016"/>
  </r>
  <r>
    <s v="601-800"/>
    <x v="816"/>
    <x v="5"/>
    <n v="24"/>
    <n v="16.100000000000001"/>
    <n v="10.199999999999999"/>
    <x v="711"/>
    <n v="37.9"/>
    <s v="-"/>
    <n v="4122"/>
    <n v="3.7"/>
    <n v="0.03"/>
    <m/>
    <n v="2016"/>
  </r>
  <r>
    <s v="601-800"/>
    <x v="817"/>
    <x v="5"/>
    <n v="20.100000000000001"/>
    <n v="23.3"/>
    <n v="16"/>
    <x v="846"/>
    <n v="40.4"/>
    <s v="-"/>
    <n v="10117"/>
    <n v="12.1"/>
    <n v="0.08"/>
    <s v="28 : 72"/>
    <n v="2016"/>
  </r>
  <r>
    <s v="601-800"/>
    <x v="403"/>
    <x v="15"/>
    <n v="16.2"/>
    <n v="17.7"/>
    <n v="18.3"/>
    <x v="847"/>
    <n v="39.799999999999997"/>
    <s v="-"/>
    <n v="8663"/>
    <n v="20.6"/>
    <n v="0.04"/>
    <d v="1899-12-31T19:57:00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76" firstHeaderRow="1" firstDataRow="1" firstDataCol="1"/>
  <pivotFields count="14">
    <pivotField showAll="0"/>
    <pivotField showAll="0">
      <items count="819">
        <item x="41"/>
        <item x="99"/>
        <item x="38"/>
        <item x="47"/>
        <item x="306"/>
        <item x="307"/>
        <item x="166"/>
        <item x="284"/>
        <item x="633"/>
        <item x="634"/>
        <item x="492"/>
        <item x="635"/>
        <item x="146"/>
        <item x="637"/>
        <item x="638"/>
        <item x="518"/>
        <item x="563"/>
        <item x="639"/>
        <item x="564"/>
        <item x="640"/>
        <item x="641"/>
        <item x="642"/>
        <item x="644"/>
        <item x="160"/>
        <item x="645"/>
        <item x="353"/>
        <item x="646"/>
        <item x="354"/>
        <item x="647"/>
        <item x="648"/>
        <item x="42"/>
        <item x="226"/>
        <item x="285"/>
        <item x="566"/>
        <item x="263"/>
        <item x="308"/>
        <item x="568"/>
        <item x="417"/>
        <item x="649"/>
        <item x="650"/>
        <item x="569"/>
        <item x="172"/>
        <item x="111"/>
        <item x="309"/>
        <item x="151"/>
        <item x="652"/>
        <item x="570"/>
        <item x="310"/>
        <item x="161"/>
        <item x="58"/>
        <item x="519"/>
        <item x="206"/>
        <item x="521"/>
        <item x="54"/>
        <item x="264"/>
        <item x="657"/>
        <item x="658"/>
        <item x="1"/>
        <item x="660"/>
        <item x="661"/>
        <item x="227"/>
        <item x="246"/>
        <item x="666"/>
        <item x="19"/>
        <item x="64"/>
        <item x="524"/>
        <item x="522"/>
        <item x="574"/>
        <item x="247"/>
        <item x="665"/>
        <item x="484"/>
        <item x="311"/>
        <item x="312"/>
        <item x="668"/>
        <item x="669"/>
        <item x="576"/>
        <item x="450"/>
        <item x="670"/>
        <item x="671"/>
        <item x="207"/>
        <item x="672"/>
        <item x="673"/>
        <item x="674"/>
        <item x="675"/>
        <item x="676"/>
        <item x="577"/>
        <item x="677"/>
        <item x="525"/>
        <item x="223"/>
        <item x="421"/>
        <item x="355"/>
        <item x="228"/>
        <item x="248"/>
        <item x="17"/>
        <item x="678"/>
        <item x="526"/>
        <item x="527"/>
        <item x="485"/>
        <item x="13"/>
        <item x="679"/>
        <item x="249"/>
        <item x="356"/>
        <item x="578"/>
        <item x="192"/>
        <item x="680"/>
        <item x="98"/>
        <item x="579"/>
        <item x="357"/>
        <item x="150"/>
        <item x="189"/>
        <item x="528"/>
        <item x="684"/>
        <item x="23"/>
        <item x="84"/>
        <item x="687"/>
        <item x="580"/>
        <item x="529"/>
        <item x="581"/>
        <item x="685"/>
        <item x="113"/>
        <item x="60"/>
        <item x="158"/>
        <item x="688"/>
        <item x="14"/>
        <item x="474"/>
        <item x="689"/>
        <item x="696"/>
        <item x="690"/>
        <item x="691"/>
        <item x="582"/>
        <item x="692"/>
        <item x="694"/>
        <item x="693"/>
        <item x="695"/>
        <item x="463"/>
        <item x="697"/>
        <item x="358"/>
        <item x="409"/>
        <item x="530"/>
        <item x="486"/>
        <item x="208"/>
        <item x="698"/>
        <item x="250"/>
        <item x="699"/>
        <item x="313"/>
        <item x="94"/>
        <item x="163"/>
        <item x="157"/>
        <item x="26"/>
        <item x="359"/>
        <item x="123"/>
        <item x="701"/>
        <item x="702"/>
        <item x="171"/>
        <item x="511"/>
        <item x="360"/>
        <item x="500"/>
        <item x="704"/>
        <item x="451"/>
        <item x="361"/>
        <item x="0"/>
        <item x="204"/>
        <item x="82"/>
        <item x="362"/>
        <item x="363"/>
        <item x="286"/>
        <item x="110"/>
        <item x="148"/>
        <item x="40"/>
        <item x="532"/>
        <item x="585"/>
        <item x="177"/>
        <item x="706"/>
        <item x="469"/>
        <item x="8"/>
        <item x="466"/>
        <item x="314"/>
        <item x="452"/>
        <item x="586"/>
        <item x="453"/>
        <item x="410"/>
        <item x="533"/>
        <item x="432"/>
        <item x="155"/>
        <item x="709"/>
        <item x="512"/>
        <item x="156"/>
        <item x="535"/>
        <item x="475"/>
        <item x="710"/>
        <item x="287"/>
        <item x="711"/>
        <item x="587"/>
        <item x="315"/>
        <item x="494"/>
        <item x="712"/>
        <item x="406"/>
        <item x="265"/>
        <item x="12"/>
        <item x="714"/>
        <item x="405"/>
        <item x="715"/>
        <item x="495"/>
        <item x="716"/>
        <item x="588"/>
        <item x="364"/>
        <item x="717"/>
        <item x="186"/>
        <item x="43"/>
        <item x="502"/>
        <item x="316"/>
        <item x="317"/>
        <item x="195"/>
        <item x="718"/>
        <item x="422"/>
        <item x="589"/>
        <item x="433"/>
        <item x="454"/>
        <item x="719"/>
        <item x="76"/>
        <item x="720"/>
        <item x="411"/>
        <item x="365"/>
        <item x="721"/>
        <item x="78"/>
        <item x="251"/>
        <item x="193"/>
        <item x="118"/>
        <item x="722"/>
        <item x="56"/>
        <item x="366"/>
        <item x="723"/>
        <item x="724"/>
        <item x="266"/>
        <item x="367"/>
        <item x="124"/>
        <item x="467"/>
        <item x="412"/>
        <item x="318"/>
        <item x="368"/>
        <item x="125"/>
        <item x="726"/>
        <item x="516"/>
        <item x="319"/>
        <item x="369"/>
        <item x="61"/>
        <item x="288"/>
        <item x="85"/>
        <item x="370"/>
        <item x="537"/>
        <item x="88"/>
        <item x="224"/>
        <item x="252"/>
        <item x="371"/>
        <item x="538"/>
        <item x="592"/>
        <item x="539"/>
        <item x="594"/>
        <item x="2"/>
        <item x="372"/>
        <item x="34"/>
        <item x="92"/>
        <item x="503"/>
        <item x="211"/>
        <item x="423"/>
        <item x="595"/>
        <item x="729"/>
        <item x="121"/>
        <item x="373"/>
        <item x="182"/>
        <item x="730"/>
        <item x="413"/>
        <item x="596"/>
        <item x="178"/>
        <item x="597"/>
        <item x="598"/>
        <item x="289"/>
        <item x="731"/>
        <item x="424"/>
        <item x="733"/>
        <item x="229"/>
        <item x="119"/>
        <item x="173"/>
        <item x="541"/>
        <item x="434"/>
        <item x="374"/>
        <item x="425"/>
        <item x="735"/>
        <item x="180"/>
        <item x="736"/>
        <item x="737"/>
        <item x="542"/>
        <item x="414"/>
        <item x="162"/>
        <item x="738"/>
        <item x="599"/>
        <item x="375"/>
        <item x="114"/>
        <item x="320"/>
        <item x="600"/>
        <item x="106"/>
        <item x="739"/>
        <item x="376"/>
        <item x="377"/>
        <item x="740"/>
        <item x="741"/>
        <item x="33"/>
        <item x="543"/>
        <item x="378"/>
        <item x="601"/>
        <item x="379"/>
        <item x="59"/>
        <item x="152"/>
        <item x="742"/>
        <item x="426"/>
        <item x="230"/>
        <item x="743"/>
        <item x="744"/>
        <item x="24"/>
        <item x="267"/>
        <item x="745"/>
        <item x="470"/>
        <item x="746"/>
        <item x="747"/>
        <item x="65"/>
        <item x="748"/>
        <item x="749"/>
        <item x="603"/>
        <item x="380"/>
        <item x="487"/>
        <item x="418"/>
        <item x="604"/>
        <item x="750"/>
        <item x="129"/>
        <item x="605"/>
        <item x="547"/>
        <item x="607"/>
        <item x="445"/>
        <item x="514"/>
        <item x="435"/>
        <item x="488"/>
        <item x="215"/>
        <item x="752"/>
        <item x="404"/>
        <item x="36"/>
        <item x="108"/>
        <item x="489"/>
        <item x="139"/>
        <item x="321"/>
        <item x="27"/>
        <item x="381"/>
        <item x="322"/>
        <item x="382"/>
        <item x="383"/>
        <item x="154"/>
        <item x="384"/>
        <item x="755"/>
        <item x="608"/>
        <item x="756"/>
        <item x="757"/>
        <item x="609"/>
        <item x="758"/>
        <item x="4"/>
        <item x="105"/>
        <item x="611"/>
        <item x="759"/>
        <item x="612"/>
        <item x="120"/>
        <item x="290"/>
        <item x="218"/>
        <item x="268"/>
        <item x="210"/>
        <item x="505"/>
        <item x="427"/>
        <item x="103"/>
        <item x="46"/>
        <item x="760"/>
        <item x="550"/>
        <item x="761"/>
        <item x="476"/>
        <item x="87"/>
        <item x="490"/>
        <item x="269"/>
        <item x="491"/>
        <item x="104"/>
        <item x="181"/>
        <item x="765"/>
        <item x="461"/>
        <item x="496"/>
        <item x="385"/>
        <item x="762"/>
        <item x="455"/>
        <item x="323"/>
        <item x="766"/>
        <item x="459"/>
        <item x="482"/>
        <item x="768"/>
        <item x="617"/>
        <item x="109"/>
        <item x="769"/>
        <item x="324"/>
        <item x="770"/>
        <item x="771"/>
        <item x="325"/>
        <item x="772"/>
        <item x="773"/>
        <item x="774"/>
        <item x="775"/>
        <item x="198"/>
        <item x="777"/>
        <item x="778"/>
        <item x="620"/>
        <item x="779"/>
        <item x="621"/>
        <item x="555"/>
        <item x="781"/>
        <item x="436"/>
        <item x="407"/>
        <item x="3"/>
        <item x="291"/>
        <item x="253"/>
        <item x="270"/>
        <item x="128"/>
        <item x="77"/>
        <item x="784"/>
        <item x="785"/>
        <item x="170"/>
        <item x="326"/>
        <item x="786"/>
        <item x="386"/>
        <item x="199"/>
        <item x="387"/>
        <item x="460"/>
        <item x="788"/>
        <item x="622"/>
        <item x="556"/>
        <item x="789"/>
        <item x="462"/>
        <item x="292"/>
        <item x="122"/>
        <item x="506"/>
        <item x="790"/>
        <item x="100"/>
        <item x="231"/>
        <item x="623"/>
        <item x="214"/>
        <item x="437"/>
        <item x="212"/>
        <item x="793"/>
        <item x="546"/>
        <item x="80"/>
        <item x="625"/>
        <item x="271"/>
        <item x="131"/>
        <item x="794"/>
        <item x="795"/>
        <item x="112"/>
        <item x="293"/>
        <item x="254"/>
        <item x="388"/>
        <item x="796"/>
        <item x="797"/>
        <item x="498"/>
        <item x="798"/>
        <item x="627"/>
        <item x="799"/>
        <item x="507"/>
        <item x="800"/>
        <item x="75"/>
        <item x="57"/>
        <item x="272"/>
        <item x="52"/>
        <item x="232"/>
        <item x="294"/>
        <item x="233"/>
        <item x="558"/>
        <item x="234"/>
        <item x="629"/>
        <item x="216"/>
        <item x="619"/>
        <item x="559"/>
        <item x="245"/>
        <item x="801"/>
        <item x="802"/>
        <item x="803"/>
        <item x="560"/>
        <item x="804"/>
        <item x="235"/>
        <item x="327"/>
        <item x="93"/>
        <item x="21"/>
        <item x="632"/>
        <item x="149"/>
        <item x="72"/>
        <item x="448"/>
        <item x="126"/>
        <item x="636"/>
        <item x="164"/>
        <item x="643"/>
        <item x="295"/>
        <item x="95"/>
        <item x="565"/>
        <item x="144"/>
        <item x="328"/>
        <item x="141"/>
        <item x="389"/>
        <item x="96"/>
        <item x="273"/>
        <item x="651"/>
        <item x="134"/>
        <item x="203"/>
        <item x="145"/>
        <item x="255"/>
        <item x="179"/>
        <item x="493"/>
        <item x="653"/>
        <item x="654"/>
        <item x="464"/>
        <item x="520"/>
        <item x="655"/>
        <item x="67"/>
        <item x="29"/>
        <item x="656"/>
        <item x="571"/>
        <item x="523"/>
        <item x="659"/>
        <item x="256"/>
        <item x="7"/>
        <item x="53"/>
        <item x="48"/>
        <item x="10"/>
        <item x="116"/>
        <item x="31"/>
        <item x="28"/>
        <item x="68"/>
        <item x="5"/>
        <item x="572"/>
        <item x="329"/>
        <item x="107"/>
        <item x="662"/>
        <item x="573"/>
        <item x="663"/>
        <item x="664"/>
        <item x="667"/>
        <item x="11"/>
        <item x="575"/>
        <item x="190"/>
        <item x="390"/>
        <item x="446"/>
        <item x="66"/>
        <item x="415"/>
        <item x="176"/>
        <item x="296"/>
        <item x="509"/>
        <item x="681"/>
        <item x="159"/>
        <item x="682"/>
        <item x="683"/>
        <item x="438"/>
        <item x="140"/>
        <item x="174"/>
        <item x="330"/>
        <item x="39"/>
        <item x="686"/>
        <item x="408"/>
        <item x="236"/>
        <item x="183"/>
        <item x="331"/>
        <item x="456"/>
        <item x="205"/>
        <item x="132"/>
        <item x="428"/>
        <item x="44"/>
        <item x="117"/>
        <item x="531"/>
        <item x="237"/>
        <item x="700"/>
        <item x="127"/>
        <item x="238"/>
        <item x="583"/>
        <item x="274"/>
        <item x="703"/>
        <item x="499"/>
        <item x="169"/>
        <item x="297"/>
        <item x="584"/>
        <item x="257"/>
        <item x="115"/>
        <item x="101"/>
        <item x="332"/>
        <item x="501"/>
        <item x="20"/>
        <item x="333"/>
        <item x="705"/>
        <item x="334"/>
        <item x="707"/>
        <item x="298"/>
        <item x="391"/>
        <item x="196"/>
        <item x="32"/>
        <item x="708"/>
        <item x="187"/>
        <item x="534"/>
        <item x="133"/>
        <item x="713"/>
        <item x="439"/>
        <item x="536"/>
        <item x="299"/>
        <item x="392"/>
        <item x="300"/>
        <item x="275"/>
        <item x="185"/>
        <item x="440"/>
        <item x="590"/>
        <item x="725"/>
        <item x="135"/>
        <item x="167"/>
        <item x="225"/>
        <item x="335"/>
        <item x="591"/>
        <item x="727"/>
        <item x="477"/>
        <item x="165"/>
        <item x="728"/>
        <item x="483"/>
        <item x="301"/>
        <item x="468"/>
        <item x="86"/>
        <item x="336"/>
        <item x="481"/>
        <item x="593"/>
        <item x="471"/>
        <item x="337"/>
        <item x="97"/>
        <item x="55"/>
        <item x="239"/>
        <item x="35"/>
        <item x="217"/>
        <item x="15"/>
        <item x="258"/>
        <item x="259"/>
        <item x="441"/>
        <item x="51"/>
        <item x="260"/>
        <item x="338"/>
        <item x="419"/>
        <item x="137"/>
        <item x="732"/>
        <item x="734"/>
        <item x="540"/>
        <item x="504"/>
        <item x="457"/>
        <item x="472"/>
        <item x="447"/>
        <item x="544"/>
        <item x="465"/>
        <item x="153"/>
        <item x="302"/>
        <item x="545"/>
        <item x="30"/>
        <item x="602"/>
        <item x="62"/>
        <item x="175"/>
        <item x="339"/>
        <item x="416"/>
        <item x="220"/>
        <item x="240"/>
        <item x="221"/>
        <item x="513"/>
        <item x="606"/>
        <item x="6"/>
        <item x="754"/>
        <item x="261"/>
        <item x="548"/>
        <item x="751"/>
        <item x="393"/>
        <item x="549"/>
        <item x="753"/>
        <item x="429"/>
        <item x="18"/>
        <item x="340"/>
        <item x="63"/>
        <item x="341"/>
        <item x="430"/>
        <item x="610"/>
        <item x="213"/>
        <item x="613"/>
        <item x="614"/>
        <item x="202"/>
        <item x="551"/>
        <item x="478"/>
        <item x="458"/>
        <item x="219"/>
        <item x="615"/>
        <item x="394"/>
        <item x="763"/>
        <item x="552"/>
        <item x="616"/>
        <item x="764"/>
        <item x="553"/>
        <item x="767"/>
        <item x="49"/>
        <item x="479"/>
        <item x="618"/>
        <item x="136"/>
        <item x="554"/>
        <item x="776"/>
        <item x="780"/>
        <item x="395"/>
        <item x="241"/>
        <item x="515"/>
        <item x="342"/>
        <item x="89"/>
        <item x="73"/>
        <item x="276"/>
        <item x="782"/>
        <item x="783"/>
        <item x="102"/>
        <item x="510"/>
        <item x="343"/>
        <item x="242"/>
        <item x="396"/>
        <item x="473"/>
        <item x="344"/>
        <item x="79"/>
        <item x="70"/>
        <item x="787"/>
        <item x="188"/>
        <item x="345"/>
        <item x="397"/>
        <item x="346"/>
        <item x="442"/>
        <item x="791"/>
        <item x="497"/>
        <item x="624"/>
        <item x="201"/>
        <item x="277"/>
        <item x="792"/>
        <item x="303"/>
        <item x="443"/>
        <item x="567"/>
        <item x="810"/>
        <item x="278"/>
        <item x="25"/>
        <item x="626"/>
        <item x="16"/>
        <item x="304"/>
        <item x="262"/>
        <item x="279"/>
        <item x="628"/>
        <item x="420"/>
        <item x="398"/>
        <item x="184"/>
        <item x="557"/>
        <item x="561"/>
        <item x="83"/>
        <item x="347"/>
        <item x="431"/>
        <item x="130"/>
        <item x="194"/>
        <item x="444"/>
        <item x="71"/>
        <item x="168"/>
        <item x="348"/>
        <item x="349"/>
        <item x="209"/>
        <item x="22"/>
        <item x="243"/>
        <item x="809"/>
        <item x="222"/>
        <item x="244"/>
        <item x="812"/>
        <item x="45"/>
        <item x="200"/>
        <item x="630"/>
        <item x="280"/>
        <item x="399"/>
        <item x="81"/>
        <item x="400"/>
        <item x="90"/>
        <item x="147"/>
        <item x="805"/>
        <item x="142"/>
        <item x="508"/>
        <item x="806"/>
        <item x="50"/>
        <item x="517"/>
        <item x="281"/>
        <item x="350"/>
        <item x="807"/>
        <item x="282"/>
        <item x="351"/>
        <item x="138"/>
        <item x="143"/>
        <item x="91"/>
        <item x="808"/>
        <item x="401"/>
        <item x="352"/>
        <item x="37"/>
        <item x="283"/>
        <item x="811"/>
        <item x="480"/>
        <item x="74"/>
        <item x="402"/>
        <item x="449"/>
        <item x="562"/>
        <item x="813"/>
        <item x="631"/>
        <item x="815"/>
        <item x="9"/>
        <item x="69"/>
        <item x="814"/>
        <item x="816"/>
        <item x="817"/>
        <item x="191"/>
        <item x="305"/>
        <item x="403"/>
        <item x="197"/>
        <item t="default"/>
      </items>
    </pivotField>
    <pivotField axis="axisRow" showAll="0" sortType="descending">
      <items count="73">
        <item x="67"/>
        <item x="8"/>
        <item x="25"/>
        <item x="60"/>
        <item x="57"/>
        <item x="19"/>
        <item x="27"/>
        <item x="3"/>
        <item x="38"/>
        <item x="9"/>
        <item x="42"/>
        <item x="47"/>
        <item x="32"/>
        <item x="20"/>
        <item x="24"/>
        <item x="39"/>
        <item x="14"/>
        <item x="10"/>
        <item x="12"/>
        <item x="61"/>
        <item x="30"/>
        <item x="4"/>
        <item x="55"/>
        <item x="31"/>
        <item x="33"/>
        <item x="63"/>
        <item x="35"/>
        <item x="26"/>
        <item x="28"/>
        <item x="5"/>
        <item x="64"/>
        <item x="66"/>
        <item x="65"/>
        <item x="51"/>
        <item x="71"/>
        <item x="45"/>
        <item x="43"/>
        <item x="50"/>
        <item x="41"/>
        <item x="44"/>
        <item x="18"/>
        <item x="23"/>
        <item x="62"/>
        <item x="21"/>
        <item x="69"/>
        <item x="54"/>
        <item x="34"/>
        <item x="36"/>
        <item x="68"/>
        <item x="13"/>
        <item x="52"/>
        <item x="29"/>
        <item x="40"/>
        <item x="58"/>
        <item x="7"/>
        <item x="59"/>
        <item x="53"/>
        <item x="16"/>
        <item x="6"/>
        <item x="22"/>
        <item x="11"/>
        <item x="2"/>
        <item x="15"/>
        <item x="37"/>
        <item x="17"/>
        <item x="49"/>
        <item x="70"/>
        <item x="46"/>
        <item x="56"/>
        <item x="1"/>
        <item x="0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849">
        <item x="762"/>
        <item x="841"/>
        <item x="791"/>
        <item x="407"/>
        <item x="815"/>
        <item x="790"/>
        <item x="778"/>
        <item x="836"/>
        <item x="799"/>
        <item x="831"/>
        <item x="766"/>
        <item x="391"/>
        <item x="824"/>
        <item x="706"/>
        <item x="826"/>
        <item x="758"/>
        <item x="820"/>
        <item x="840"/>
        <item x="839"/>
        <item x="804"/>
        <item x="692"/>
        <item x="779"/>
        <item x="785"/>
        <item x="845"/>
        <item x="765"/>
        <item x="394"/>
        <item x="749"/>
        <item x="832"/>
        <item x="784"/>
        <item x="770"/>
        <item x="802"/>
        <item x="823"/>
        <item x="383"/>
        <item x="769"/>
        <item x="814"/>
        <item x="761"/>
        <item x="336"/>
        <item x="819"/>
        <item x="825"/>
        <item x="789"/>
        <item x="382"/>
        <item x="771"/>
        <item x="811"/>
        <item x="750"/>
        <item x="822"/>
        <item x="376"/>
        <item x="813"/>
        <item x="838"/>
        <item x="818"/>
        <item x="753"/>
        <item x="775"/>
        <item x="759"/>
        <item x="846"/>
        <item x="392"/>
        <item x="800"/>
        <item x="767"/>
        <item x="757"/>
        <item x="764"/>
        <item x="787"/>
        <item x="833"/>
        <item x="721"/>
        <item x="803"/>
        <item x="794"/>
        <item x="717"/>
        <item x="339"/>
        <item x="755"/>
        <item x="812"/>
        <item x="351"/>
        <item x="837"/>
        <item x="834"/>
        <item x="829"/>
        <item x="744"/>
        <item x="773"/>
        <item x="805"/>
        <item x="797"/>
        <item x="754"/>
        <item x="780"/>
        <item x="788"/>
        <item x="751"/>
        <item x="809"/>
        <item x="730"/>
        <item x="742"/>
        <item x="796"/>
        <item x="724"/>
        <item x="810"/>
        <item x="792"/>
        <item x="731"/>
        <item x="782"/>
        <item x="278"/>
        <item x="835"/>
        <item x="364"/>
        <item x="365"/>
        <item x="362"/>
        <item x="793"/>
        <item x="781"/>
        <item x="491"/>
        <item x="772"/>
        <item x="807"/>
        <item x="390"/>
        <item x="387"/>
        <item x="700"/>
        <item x="806"/>
        <item x="760"/>
        <item x="735"/>
        <item x="395"/>
        <item x="389"/>
        <item x="844"/>
        <item x="798"/>
        <item x="827"/>
        <item x="777"/>
        <item x="334"/>
        <item x="393"/>
        <item x="817"/>
        <item x="828"/>
        <item x="399"/>
        <item x="315"/>
        <item x="734"/>
        <item x="843"/>
        <item x="801"/>
        <item x="707"/>
        <item x="768"/>
        <item x="624"/>
        <item x="381"/>
        <item x="747"/>
        <item x="316"/>
        <item x="403"/>
        <item x="741"/>
        <item x="783"/>
        <item x="322"/>
        <item x="366"/>
        <item x="411"/>
        <item x="795"/>
        <item x="379"/>
        <item x="733"/>
        <item x="396"/>
        <item x="548"/>
        <item x="546"/>
        <item x="397"/>
        <item x="830"/>
        <item x="307"/>
        <item x="417"/>
        <item x="384"/>
        <item x="408"/>
        <item x="627"/>
        <item x="743"/>
        <item x="748"/>
        <item x="359"/>
        <item x="386"/>
        <item x="400"/>
        <item x="513"/>
        <item x="808"/>
        <item x="620"/>
        <item x="594"/>
        <item x="348"/>
        <item x="413"/>
        <item x="816"/>
        <item x="410"/>
        <item x="609"/>
        <item x="373"/>
        <item x="739"/>
        <item x="611"/>
        <item x="663"/>
        <item x="551"/>
        <item x="774"/>
        <item x="401"/>
        <item x="669"/>
        <item x="732"/>
        <item x="847"/>
        <item x="385"/>
        <item x="740"/>
        <item x="414"/>
        <item x="128"/>
        <item x="404"/>
        <item x="164"/>
        <item x="712"/>
        <item x="367"/>
        <item x="763"/>
        <item x="416"/>
        <item x="728"/>
        <item x="752"/>
        <item x="776"/>
        <item x="406"/>
        <item x="305"/>
        <item x="331"/>
        <item x="531"/>
        <item x="369"/>
        <item x="786"/>
        <item x="529"/>
        <item x="738"/>
        <item x="607"/>
        <item x="354"/>
        <item x="704"/>
        <item x="232"/>
        <item x="398"/>
        <item x="715"/>
        <item x="511"/>
        <item x="375"/>
        <item x="716"/>
        <item x="725"/>
        <item x="729"/>
        <item x="727"/>
        <item x="667"/>
        <item x="528"/>
        <item x="736"/>
        <item x="300"/>
        <item x="541"/>
        <item x="327"/>
        <item x="155"/>
        <item x="270"/>
        <item x="550"/>
        <item x="718"/>
        <item x="714"/>
        <item x="380"/>
        <item x="668"/>
        <item x="495"/>
        <item x="647"/>
        <item x="363"/>
        <item x="293"/>
        <item x="281"/>
        <item x="516"/>
        <item x="821"/>
        <item x="388"/>
        <item x="272"/>
        <item x="625"/>
        <item x="167"/>
        <item x="726"/>
        <item x="378"/>
        <item x="554"/>
        <item x="337"/>
        <item x="344"/>
        <item x="621"/>
        <item x="338"/>
        <item x="409"/>
        <item x="756"/>
        <item x="346"/>
        <item x="320"/>
        <item x="701"/>
        <item x="745"/>
        <item x="303"/>
        <item x="711"/>
        <item x="617"/>
        <item x="321"/>
        <item x="341"/>
        <item x="314"/>
        <item x="296"/>
        <item x="526"/>
        <item x="297"/>
        <item x="210"/>
        <item x="349"/>
        <item x="547"/>
        <item x="311"/>
        <item x="259"/>
        <item x="549"/>
        <item x="415"/>
        <item x="301"/>
        <item x="343"/>
        <item x="604"/>
        <item x="356"/>
        <item x="372"/>
        <item x="503"/>
        <item x="533"/>
        <item x="262"/>
        <item x="494"/>
        <item x="412"/>
        <item x="623"/>
        <item x="514"/>
        <item x="291"/>
        <item x="358"/>
        <item x="323"/>
        <item x="109"/>
        <item x="703"/>
        <item x="371"/>
        <item x="842"/>
        <item x="657"/>
        <item x="555"/>
        <item x="126"/>
        <item x="655"/>
        <item x="368"/>
        <item x="542"/>
        <item x="592"/>
        <item x="111"/>
        <item x="705"/>
        <item x="328"/>
        <item x="319"/>
        <item x="723"/>
        <item x="169"/>
        <item x="507"/>
        <item x="746"/>
        <item x="158"/>
        <item x="543"/>
        <item x="698"/>
        <item x="317"/>
        <item x="521"/>
        <item x="260"/>
        <item x="355"/>
        <item x="720"/>
        <item x="361"/>
        <item x="241"/>
        <item x="304"/>
        <item x="357"/>
        <item x="610"/>
        <item x="271"/>
        <item x="329"/>
        <item x="618"/>
        <item x="477"/>
        <item x="290"/>
        <item x="90"/>
        <item x="245"/>
        <item x="722"/>
        <item x="326"/>
        <item x="168"/>
        <item x="377"/>
        <item x="713"/>
        <item x="492"/>
        <item x="599"/>
        <item x="508"/>
        <item x="360"/>
        <item x="140"/>
        <item x="446"/>
        <item x="99"/>
        <item x="405"/>
        <item x="664"/>
        <item x="70"/>
        <item x="165"/>
        <item x="268"/>
        <item x="544"/>
        <item x="737"/>
        <item x="605"/>
        <item x="602"/>
        <item x="352"/>
        <item x="51"/>
        <item x="473"/>
        <item x="306"/>
        <item x="659"/>
        <item x="294"/>
        <item x="275"/>
        <item x="402"/>
        <item x="512"/>
        <item x="225"/>
        <item x="557"/>
        <item x="569"/>
        <item x="535"/>
        <item x="333"/>
        <item x="532"/>
        <item x="501"/>
        <item x="282"/>
        <item x="709"/>
        <item x="299"/>
        <item x="518"/>
        <item x="537"/>
        <item x="242"/>
        <item x="318"/>
        <item x="488"/>
        <item x="233"/>
        <item x="163"/>
        <item x="135"/>
        <item x="552"/>
        <item x="345"/>
        <item x="697"/>
        <item x="274"/>
        <item x="651"/>
        <item x="234"/>
        <item x="530"/>
        <item x="106"/>
        <item x="308"/>
        <item x="613"/>
        <item x="310"/>
        <item x="235"/>
        <item x="523"/>
        <item x="556"/>
        <item x="586"/>
        <item x="340"/>
        <item x="194"/>
        <item x="662"/>
        <item x="374"/>
        <item x="247"/>
        <item x="196"/>
        <item x="330"/>
        <item x="131"/>
        <item x="159"/>
        <item x="347"/>
        <item x="75"/>
        <item x="229"/>
        <item x="116"/>
        <item x="152"/>
        <item x="124"/>
        <item x="162"/>
        <item x="616"/>
        <item x="479"/>
        <item x="150"/>
        <item x="353"/>
        <item x="52"/>
        <item x="103"/>
        <item x="489"/>
        <item x="122"/>
        <item x="612"/>
        <item x="524"/>
        <item x="220"/>
        <item x="708"/>
        <item x="302"/>
        <item x="622"/>
        <item x="608"/>
        <item x="517"/>
        <item x="287"/>
        <item x="559"/>
        <item x="146"/>
        <item x="601"/>
        <item x="510"/>
        <item x="288"/>
        <item x="451"/>
        <item x="94"/>
        <item x="553"/>
        <item x="112"/>
        <item x="619"/>
        <item x="606"/>
        <item x="324"/>
        <item x="332"/>
        <item x="342"/>
        <item x="269"/>
        <item x="370"/>
        <item x="144"/>
        <item x="89"/>
        <item x="519"/>
        <item x="485"/>
        <item x="463"/>
        <item x="615"/>
        <item x="312"/>
        <item x="197"/>
        <item x="534"/>
        <item x="650"/>
        <item x="266"/>
        <item x="450"/>
        <item x="593"/>
        <item x="96"/>
        <item x="468"/>
        <item x="239"/>
        <item x="200"/>
        <item x="143"/>
        <item x="284"/>
        <item x="504"/>
        <item x="254"/>
        <item x="253"/>
        <item x="227"/>
        <item x="157"/>
        <item x="325"/>
        <item x="22"/>
        <item x="134"/>
        <item x="151"/>
        <item x="115"/>
        <item x="117"/>
        <item x="539"/>
        <item x="585"/>
        <item x="121"/>
        <item x="139"/>
        <item x="626"/>
        <item x="114"/>
        <item x="76"/>
        <item x="105"/>
        <item x="295"/>
        <item x="455"/>
        <item x="142"/>
        <item x="335"/>
        <item x="483"/>
        <item x="571"/>
        <item x="699"/>
        <item x="500"/>
        <item x="141"/>
        <item x="719"/>
        <item x="145"/>
        <item x="153"/>
        <item x="588"/>
        <item x="160"/>
        <item x="289"/>
        <item x="449"/>
        <item x="505"/>
        <item x="595"/>
        <item x="666"/>
        <item x="137"/>
        <item x="350"/>
        <item x="161"/>
        <item x="97"/>
        <item x="652"/>
        <item x="642"/>
        <item x="540"/>
        <item x="502"/>
        <item x="238"/>
        <item x="638"/>
        <item x="38"/>
        <item x="127"/>
        <item x="461"/>
        <item x="527"/>
        <item x="589"/>
        <item x="149"/>
        <item x="441"/>
        <item x="208"/>
        <item x="98"/>
        <item x="133"/>
        <item x="660"/>
        <item x="191"/>
        <item x="286"/>
        <item x="130"/>
        <item x="101"/>
        <item x="460"/>
        <item x="522"/>
        <item x="246"/>
        <item x="487"/>
        <item x="478"/>
        <item x="62"/>
        <item x="520"/>
        <item x="498"/>
        <item x="102"/>
        <item x="603"/>
        <item x="482"/>
        <item x="88"/>
        <item x="78"/>
        <item x="107"/>
        <item x="283"/>
        <item x="154"/>
        <item x="579"/>
        <item x="136"/>
        <item x="614"/>
        <item x="298"/>
        <item x="471"/>
        <item x="590"/>
        <item x="57"/>
        <item x="691"/>
        <item x="506"/>
        <item x="213"/>
        <item x="156"/>
        <item x="432"/>
        <item x="574"/>
        <item x="279"/>
        <item x="277"/>
        <item x="91"/>
        <item x="572"/>
        <item x="649"/>
        <item x="58"/>
        <item x="525"/>
        <item x="656"/>
        <item x="230"/>
        <item x="77"/>
        <item x="261"/>
        <item x="263"/>
        <item x="50"/>
        <item x="665"/>
        <item x="591"/>
        <item x="558"/>
        <item x="224"/>
        <item x="545"/>
        <item x="80"/>
        <item x="63"/>
        <item x="658"/>
        <item x="48"/>
        <item x="442"/>
        <item x="30"/>
        <item x="187"/>
        <item x="567"/>
        <item x="596"/>
        <item x="536"/>
        <item x="147"/>
        <item x="443"/>
        <item x="475"/>
        <item x="564"/>
        <item x="694"/>
        <item x="292"/>
        <item x="83"/>
        <item x="82"/>
        <item x="72"/>
        <item x="148"/>
        <item x="661"/>
        <item x="129"/>
        <item x="597"/>
        <item x="643"/>
        <item x="509"/>
        <item x="204"/>
        <item x="580"/>
        <item x="86"/>
        <item x="428"/>
        <item x="496"/>
        <item x="118"/>
        <item x="243"/>
        <item x="215"/>
        <item x="123"/>
        <item x="65"/>
        <item x="73"/>
        <item x="68"/>
        <item x="32"/>
        <item x="538"/>
        <item x="472"/>
        <item x="249"/>
        <item x="190"/>
        <item x="499"/>
        <item x="216"/>
        <item x="28"/>
        <item x="484"/>
        <item x="113"/>
        <item x="251"/>
        <item x="465"/>
        <item x="696"/>
        <item x="100"/>
        <item x="226"/>
        <item x="244"/>
        <item x="445"/>
        <item x="490"/>
        <item x="636"/>
        <item x="576"/>
        <item x="469"/>
        <item x="466"/>
        <item x="61"/>
        <item x="568"/>
        <item x="497"/>
        <item x="252"/>
        <item x="653"/>
        <item x="104"/>
        <item x="578"/>
        <item x="223"/>
        <item x="431"/>
        <item x="231"/>
        <item x="87"/>
        <item x="447"/>
        <item x="195"/>
        <item x="670"/>
        <item x="108"/>
        <item x="515"/>
        <item x="710"/>
        <item x="467"/>
        <item x="221"/>
        <item x="46"/>
        <item x="457"/>
        <item x="458"/>
        <item x="689"/>
        <item x="166"/>
        <item x="313"/>
        <item x="587"/>
        <item x="185"/>
        <item x="583"/>
        <item x="435"/>
        <item x="264"/>
        <item x="199"/>
        <item x="93"/>
        <item x="49"/>
        <item x="54"/>
        <item x="138"/>
        <item x="45"/>
        <item x="640"/>
        <item x="56"/>
        <item x="203"/>
        <item x="211"/>
        <item x="29"/>
        <item x="476"/>
        <item x="678"/>
        <item x="639"/>
        <item x="110"/>
        <item x="79"/>
        <item x="119"/>
        <item x="566"/>
        <item x="693"/>
        <item x="481"/>
        <item x="84"/>
        <item x="687"/>
        <item x="474"/>
        <item x="453"/>
        <item x="205"/>
        <item x="198"/>
        <item x="25"/>
        <item x="456"/>
        <item x="265"/>
        <item x="19"/>
        <item x="189"/>
        <item x="258"/>
        <item x="59"/>
        <item x="37"/>
        <item x="218"/>
        <item x="570"/>
        <item x="634"/>
        <item x="440"/>
        <item x="188"/>
        <item x="452"/>
        <item x="486"/>
        <item x="71"/>
        <item x="575"/>
        <item x="684"/>
        <item x="14"/>
        <item x="237"/>
        <item x="444"/>
        <item x="686"/>
        <item x="680"/>
        <item x="437"/>
        <item x="92"/>
        <item x="53"/>
        <item x="219"/>
        <item x="12"/>
        <item x="23"/>
        <item x="31"/>
        <item x="40"/>
        <item x="285"/>
        <item x="584"/>
        <item x="248"/>
        <item x="42"/>
        <item x="47"/>
        <item x="429"/>
        <item x="13"/>
        <item x="573"/>
        <item x="309"/>
        <item x="67"/>
        <item x="563"/>
        <item x="193"/>
        <item x="132"/>
        <item x="635"/>
        <item x="577"/>
        <item x="26"/>
        <item x="255"/>
        <item x="182"/>
        <item x="632"/>
        <item x="192"/>
        <item x="206"/>
        <item x="256"/>
        <item x="209"/>
        <item x="69"/>
        <item x="690"/>
        <item x="236"/>
        <item x="267"/>
        <item x="685"/>
        <item x="81"/>
        <item x="648"/>
        <item x="179"/>
        <item x="423"/>
        <item x="598"/>
        <item x="35"/>
        <item x="688"/>
        <item x="464"/>
        <item x="276"/>
        <item x="176"/>
        <item x="677"/>
        <item x="679"/>
        <item x="702"/>
        <item x="280"/>
        <item x="631"/>
        <item x="470"/>
        <item x="480"/>
        <item x="682"/>
        <item x="11"/>
        <item x="430"/>
        <item x="6"/>
        <item x="646"/>
        <item x="33"/>
        <item x="201"/>
        <item x="85"/>
        <item x="273"/>
        <item x="177"/>
        <item x="55"/>
        <item x="434"/>
        <item x="600"/>
        <item x="581"/>
        <item x="633"/>
        <item x="186"/>
        <item x="493"/>
        <item x="654"/>
        <item x="207"/>
        <item x="562"/>
        <item x="436"/>
        <item x="250"/>
        <item x="427"/>
        <item x="64"/>
        <item x="184"/>
        <item x="257"/>
        <item x="27"/>
        <item x="212"/>
        <item x="74"/>
        <item x="459"/>
        <item x="683"/>
        <item x="565"/>
        <item x="34"/>
        <item x="7"/>
        <item x="43"/>
        <item x="240"/>
        <item x="424"/>
        <item x="120"/>
        <item x="228"/>
        <item x="645"/>
        <item x="10"/>
        <item x="39"/>
        <item x="15"/>
        <item x="44"/>
        <item x="641"/>
        <item x="637"/>
        <item x="420"/>
        <item x="8"/>
        <item x="448"/>
        <item x="180"/>
        <item x="16"/>
        <item x="675"/>
        <item x="173"/>
        <item x="3"/>
        <item x="222"/>
        <item x="439"/>
        <item x="178"/>
        <item x="629"/>
        <item x="214"/>
        <item x="676"/>
        <item x="422"/>
        <item x="433"/>
        <item x="4"/>
        <item x="438"/>
        <item x="21"/>
        <item x="560"/>
        <item x="425"/>
        <item x="66"/>
        <item x="17"/>
        <item x="20"/>
        <item x="695"/>
        <item x="18"/>
        <item x="217"/>
        <item x="674"/>
        <item x="202"/>
        <item x="24"/>
        <item x="630"/>
        <item x="175"/>
        <item x="644"/>
        <item x="9"/>
        <item x="426"/>
        <item x="454"/>
        <item x="671"/>
        <item x="172"/>
        <item x="181"/>
        <item x="582"/>
        <item x="95"/>
        <item x="681"/>
        <item x="5"/>
        <item x="170"/>
        <item x="561"/>
        <item x="672"/>
        <item x="36"/>
        <item x="673"/>
        <item x="183"/>
        <item x="421"/>
        <item x="0"/>
        <item x="628"/>
        <item x="462"/>
        <item x="41"/>
        <item x="2"/>
        <item x="419"/>
        <item x="174"/>
        <item x="60"/>
        <item x="418"/>
        <item x="125"/>
        <item x="1"/>
        <item x="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3">
    <i>
      <x v="70"/>
    </i>
    <i>
      <x v="69"/>
    </i>
    <i>
      <x v="18"/>
    </i>
    <i>
      <x v="7"/>
    </i>
    <i>
      <x v="1"/>
    </i>
    <i>
      <x v="28"/>
    </i>
    <i>
      <x v="17"/>
    </i>
    <i>
      <x v="40"/>
    </i>
    <i>
      <x v="29"/>
    </i>
    <i>
      <x v="60"/>
    </i>
    <i>
      <x v="61"/>
    </i>
    <i>
      <x v="9"/>
    </i>
    <i>
      <x v="59"/>
    </i>
    <i>
      <x v="58"/>
    </i>
    <i>
      <x v="5"/>
    </i>
    <i>
      <x v="21"/>
    </i>
    <i>
      <x v="62"/>
    </i>
    <i>
      <x v="13"/>
    </i>
    <i>
      <x v="64"/>
    </i>
    <i>
      <x v="16"/>
    </i>
    <i>
      <x v="49"/>
    </i>
    <i>
      <x v="2"/>
    </i>
    <i>
      <x v="41"/>
    </i>
    <i>
      <x v="43"/>
    </i>
    <i>
      <x v="24"/>
    </i>
    <i>
      <x v="57"/>
    </i>
    <i>
      <x v="27"/>
    </i>
    <i>
      <x v="54"/>
    </i>
    <i>
      <x v="47"/>
    </i>
    <i>
      <x v="51"/>
    </i>
    <i>
      <x v="20"/>
    </i>
    <i>
      <x v="46"/>
    </i>
    <i>
      <x v="12"/>
    </i>
    <i>
      <x v="6"/>
    </i>
    <i>
      <x v="63"/>
    </i>
    <i>
      <x v="26"/>
    </i>
    <i>
      <x v="23"/>
    </i>
    <i>
      <x v="8"/>
    </i>
    <i>
      <x v="10"/>
    </i>
    <i>
      <x v="52"/>
    </i>
    <i>
      <x v="15"/>
    </i>
    <i>
      <x v="14"/>
    </i>
    <i>
      <x v="22"/>
    </i>
    <i>
      <x v="36"/>
    </i>
    <i>
      <x v="37"/>
    </i>
    <i>
      <x v="39"/>
    </i>
    <i>
      <x v="35"/>
    </i>
    <i>
      <x v="45"/>
    </i>
    <i>
      <x v="50"/>
    </i>
    <i>
      <x v="65"/>
    </i>
    <i>
      <x v="67"/>
    </i>
    <i>
      <x v="56"/>
    </i>
    <i>
      <x v="38"/>
    </i>
    <i>
      <x v="11"/>
    </i>
    <i>
      <x v="71"/>
    </i>
    <i>
      <x v="55"/>
    </i>
    <i>
      <x v="68"/>
    </i>
    <i>
      <x v="33"/>
    </i>
    <i>
      <x v="34"/>
    </i>
    <i>
      <x v="30"/>
    </i>
    <i>
      <x v="48"/>
    </i>
    <i>
      <x v="32"/>
    </i>
    <i>
      <x v="31"/>
    </i>
    <i>
      <x v="19"/>
    </i>
    <i>
      <x v="44"/>
    </i>
    <i>
      <x v="53"/>
    </i>
    <i>
      <x v="25"/>
    </i>
    <i>
      <x/>
    </i>
    <i>
      <x v="3"/>
    </i>
    <i>
      <x v="4"/>
    </i>
    <i>
      <x v="66"/>
    </i>
    <i>
      <x v="42"/>
    </i>
    <i t="grand">
      <x/>
    </i>
  </rowItems>
  <colItems count="1">
    <i/>
  </colItems>
  <dataFields count="1">
    <dataField name="Sum of citation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76"/>
  <sheetViews>
    <sheetView rightToLeft="1" tabSelected="1" topLeftCell="D65" zoomScale="130" zoomScaleNormal="130" workbookViewId="0">
      <selection activeCell="A3" sqref="A3:B76"/>
    </sheetView>
  </sheetViews>
  <sheetFormatPr defaultRowHeight="14.25"/>
  <cols>
    <col min="1" max="1" width="22.375" customWidth="1"/>
    <col min="2" max="2" width="15.125" customWidth="1"/>
    <col min="3" max="3" width="3.875" customWidth="1"/>
    <col min="4" max="4" width="1.875" customWidth="1"/>
    <col min="5" max="7" width="3.875" customWidth="1"/>
    <col min="8" max="8" width="1.875" customWidth="1"/>
    <col min="9" max="11" width="3.875" customWidth="1"/>
    <col min="12" max="12" width="1.875" customWidth="1"/>
    <col min="13" max="16" width="3.875" customWidth="1"/>
    <col min="17" max="17" width="1.875" customWidth="1"/>
    <col min="18" max="31" width="3.875" customWidth="1"/>
    <col min="32" max="32" width="2.875" customWidth="1"/>
    <col min="33" max="37" width="4.875" customWidth="1"/>
    <col min="38" max="38" width="2.875" customWidth="1"/>
    <col min="39" max="56" width="4.875" customWidth="1"/>
    <col min="57" max="57" width="2.875" customWidth="1"/>
    <col min="58" max="70" width="4.875" customWidth="1"/>
    <col min="71" max="71" width="2.875" customWidth="1"/>
    <col min="72" max="80" width="4.875" customWidth="1"/>
    <col min="81" max="81" width="2.875" customWidth="1"/>
    <col min="82" max="84" width="4.875" customWidth="1"/>
    <col min="85" max="85" width="2.875" customWidth="1"/>
    <col min="86" max="90" width="4.875" customWidth="1"/>
    <col min="91" max="91" width="2.875" customWidth="1"/>
    <col min="92" max="106" width="4.875" customWidth="1"/>
    <col min="107" max="107" width="2.875" customWidth="1"/>
    <col min="108" max="114" width="4.875" customWidth="1"/>
    <col min="115" max="115" width="2.875" customWidth="1"/>
    <col min="116" max="123" width="4.875" customWidth="1"/>
    <col min="124" max="124" width="2.875" customWidth="1"/>
    <col min="125" max="131" width="4.875" customWidth="1"/>
    <col min="132" max="132" width="2.875" customWidth="1"/>
    <col min="133" max="153" width="4.875" customWidth="1"/>
    <col min="154" max="154" width="2.875" customWidth="1"/>
    <col min="155" max="162" width="4.875" customWidth="1"/>
    <col min="163" max="163" width="2.875" customWidth="1"/>
    <col min="164" max="172" width="4.875" customWidth="1"/>
    <col min="173" max="173" width="2.875" customWidth="1"/>
    <col min="174" max="181" width="4.875" customWidth="1"/>
    <col min="182" max="182" width="2.875" customWidth="1"/>
    <col min="183" max="191" width="4.875" customWidth="1"/>
    <col min="192" max="192" width="2.875" customWidth="1"/>
    <col min="193" max="200" width="4.875" customWidth="1"/>
    <col min="201" max="201" width="2.875" customWidth="1"/>
    <col min="202" max="209" width="4.875" customWidth="1"/>
    <col min="210" max="210" width="2.875" customWidth="1"/>
    <col min="211" max="218" width="4.875" customWidth="1"/>
    <col min="219" max="219" width="2.875" customWidth="1"/>
    <col min="220" max="228" width="4.875" customWidth="1"/>
    <col min="229" max="229" width="2.875" customWidth="1"/>
    <col min="230" max="236" width="4.875" customWidth="1"/>
    <col min="237" max="237" width="2.875" customWidth="1"/>
    <col min="238" max="245" width="4.875" customWidth="1"/>
    <col min="246" max="246" width="2.875" customWidth="1"/>
    <col min="247" max="260" width="4.875" customWidth="1"/>
    <col min="261" max="261" width="2.875" customWidth="1"/>
    <col min="262" max="270" width="4.875" customWidth="1"/>
    <col min="271" max="271" width="2.875" customWidth="1"/>
    <col min="272" max="279" width="4.875" customWidth="1"/>
    <col min="280" max="280" width="2.875" customWidth="1"/>
    <col min="281" max="289" width="4.875" customWidth="1"/>
    <col min="290" max="290" width="2.875" customWidth="1"/>
    <col min="291" max="299" width="4.875" customWidth="1"/>
    <col min="300" max="300" width="2.875" customWidth="1"/>
    <col min="301" max="308" width="4.875" customWidth="1"/>
    <col min="309" max="309" width="2.875" customWidth="1"/>
    <col min="310" max="318" width="4.875" customWidth="1"/>
    <col min="319" max="319" width="2.875" customWidth="1"/>
    <col min="320" max="328" width="4.875" customWidth="1"/>
    <col min="329" max="329" width="2.875" customWidth="1"/>
    <col min="330" max="338" width="4.875" customWidth="1"/>
    <col min="339" max="339" width="2.875" customWidth="1"/>
    <col min="340" max="348" width="4.875" customWidth="1"/>
    <col min="349" max="349" width="2.875" customWidth="1"/>
    <col min="350" max="357" width="4.875" customWidth="1"/>
    <col min="358" max="358" width="2.875" customWidth="1"/>
    <col min="359" max="367" width="4.875" customWidth="1"/>
    <col min="368" max="368" width="2.875" customWidth="1"/>
    <col min="369" max="377" width="4.875" customWidth="1"/>
    <col min="378" max="378" width="2.875" customWidth="1"/>
    <col min="379" max="385" width="4.875" customWidth="1"/>
    <col min="386" max="386" width="2.875" customWidth="1"/>
    <col min="387" max="395" width="4.875" customWidth="1"/>
    <col min="396" max="396" width="2.875" customWidth="1"/>
    <col min="397" max="405" width="4.875" customWidth="1"/>
    <col min="406" max="406" width="2.875" customWidth="1"/>
    <col min="407" max="415" width="4.875" customWidth="1"/>
    <col min="416" max="416" width="2.875" customWidth="1"/>
    <col min="417" max="425" width="4.875" customWidth="1"/>
    <col min="426" max="426" width="2.875" customWidth="1"/>
    <col min="427" max="435" width="4.875" customWidth="1"/>
    <col min="436" max="436" width="2.875" customWidth="1"/>
    <col min="437" max="445" width="4.875" customWidth="1"/>
    <col min="446" max="446" width="2.875" customWidth="1"/>
    <col min="447" max="455" width="4.875" customWidth="1"/>
    <col min="456" max="456" width="2.875" customWidth="1"/>
    <col min="457" max="465" width="4.875" customWidth="1"/>
    <col min="466" max="466" width="2.875" customWidth="1"/>
    <col min="467" max="475" width="4.875" customWidth="1"/>
    <col min="476" max="476" width="2.875" customWidth="1"/>
    <col min="477" max="485" width="4.875" customWidth="1"/>
    <col min="486" max="486" width="2.875" customWidth="1"/>
    <col min="487" max="495" width="4.875" customWidth="1"/>
    <col min="496" max="496" width="2.875" customWidth="1"/>
    <col min="497" max="505" width="4.875" customWidth="1"/>
    <col min="506" max="506" width="2.875" customWidth="1"/>
    <col min="507" max="515" width="4.875" customWidth="1"/>
    <col min="516" max="516" width="2.875" customWidth="1"/>
    <col min="517" max="525" width="4.875" customWidth="1"/>
    <col min="526" max="526" width="2.875" customWidth="1"/>
    <col min="527" max="535" width="4.875" customWidth="1"/>
    <col min="536" max="536" width="2.875" customWidth="1"/>
    <col min="537" max="545" width="4.875" customWidth="1"/>
    <col min="546" max="546" width="2.875" customWidth="1"/>
    <col min="547" max="555" width="4.875" customWidth="1"/>
    <col min="556" max="556" width="2.875" customWidth="1"/>
    <col min="557" max="565" width="4.875" customWidth="1"/>
    <col min="566" max="566" width="2.875" customWidth="1"/>
    <col min="567" max="575" width="4.875" customWidth="1"/>
    <col min="576" max="576" width="2.875" customWidth="1"/>
    <col min="577" max="585" width="4.875" customWidth="1"/>
    <col min="586" max="586" width="2.875" customWidth="1"/>
    <col min="587" max="595" width="4.875" customWidth="1"/>
    <col min="596" max="596" width="2.875" customWidth="1"/>
    <col min="597" max="605" width="4.875" customWidth="1"/>
    <col min="606" max="606" width="2.875" customWidth="1"/>
    <col min="607" max="615" width="4.875" customWidth="1"/>
    <col min="616" max="616" width="2.875" customWidth="1"/>
    <col min="617" max="624" width="4.875" customWidth="1"/>
    <col min="625" max="625" width="2.875" customWidth="1"/>
    <col min="626" max="634" width="4.875" customWidth="1"/>
    <col min="635" max="635" width="2.875" customWidth="1"/>
    <col min="636" max="643" width="4.875" customWidth="1"/>
    <col min="644" max="644" width="2.875" customWidth="1"/>
    <col min="645" max="652" width="4.875" customWidth="1"/>
    <col min="653" max="653" width="2.875" customWidth="1"/>
    <col min="654" max="662" width="4.875" customWidth="1"/>
    <col min="663" max="663" width="2.875" customWidth="1"/>
    <col min="664" max="672" width="4.875" customWidth="1"/>
    <col min="673" max="673" width="2.875" customWidth="1"/>
    <col min="674" max="681" width="4.875" customWidth="1"/>
    <col min="682" max="682" width="2.875" customWidth="1"/>
    <col min="683" max="691" width="4.875" customWidth="1"/>
    <col min="692" max="692" width="2.875" customWidth="1"/>
    <col min="693" max="701" width="4.875" customWidth="1"/>
    <col min="702" max="702" width="2.875" customWidth="1"/>
    <col min="703" max="711" width="4.875" customWidth="1"/>
    <col min="712" max="712" width="2.875" customWidth="1"/>
    <col min="713" max="721" width="4.875" customWidth="1"/>
    <col min="722" max="722" width="2.875" customWidth="1"/>
    <col min="723" max="731" width="4.875" customWidth="1"/>
    <col min="732" max="732" width="2.875" customWidth="1"/>
    <col min="733" max="741" width="4.875" customWidth="1"/>
    <col min="742" max="742" width="2.875" customWidth="1"/>
    <col min="743" max="750" width="4.875" customWidth="1"/>
    <col min="751" max="751" width="2.875" customWidth="1"/>
    <col min="752" max="760" width="4.875" customWidth="1"/>
    <col min="761" max="761" width="2.875" customWidth="1"/>
    <col min="762" max="769" width="4.875" customWidth="1"/>
    <col min="770" max="770" width="2.875" customWidth="1"/>
    <col min="771" max="779" width="4.875" customWidth="1"/>
    <col min="780" max="780" width="2.875" customWidth="1"/>
    <col min="781" max="787" width="4.875" customWidth="1"/>
    <col min="788" max="788" width="2.875" customWidth="1"/>
    <col min="789" max="794" width="4.875" customWidth="1"/>
    <col min="795" max="795" width="2.875" customWidth="1"/>
    <col min="796" max="802" width="4.875" customWidth="1"/>
    <col min="803" max="803" width="2.875" customWidth="1"/>
    <col min="804" max="811" width="4.875" customWidth="1"/>
    <col min="812" max="812" width="2.875" customWidth="1"/>
    <col min="813" max="821" width="4.875" customWidth="1"/>
    <col min="822" max="822" width="2.875" customWidth="1"/>
    <col min="823" max="831" width="4.875" customWidth="1"/>
    <col min="832" max="832" width="2.875" customWidth="1"/>
    <col min="833" max="839" width="4.875" customWidth="1"/>
    <col min="840" max="840" width="2.875" customWidth="1"/>
    <col min="841" max="848" width="4.875" customWidth="1"/>
    <col min="849" max="849" width="3.875" customWidth="1"/>
    <col min="850" max="850" width="11.375" bestFit="1" customWidth="1"/>
  </cols>
  <sheetData>
    <row r="3" spans="1:2">
      <c r="A3" s="5" t="s">
        <v>935</v>
      </c>
      <c r="B3" t="s">
        <v>934</v>
      </c>
    </row>
    <row r="4" spans="1:2">
      <c r="A4" s="6" t="s">
        <v>15</v>
      </c>
      <c r="B4" s="4">
        <v>49300.799999999988</v>
      </c>
    </row>
    <row r="5" spans="1:2">
      <c r="A5" s="6" t="s">
        <v>24</v>
      </c>
      <c r="B5" s="4">
        <v>20014.5</v>
      </c>
    </row>
    <row r="6" spans="1:2">
      <c r="A6" s="6" t="s">
        <v>76</v>
      </c>
      <c r="B6" s="4">
        <v>10098.499999999998</v>
      </c>
    </row>
    <row r="7" spans="1:2">
      <c r="A7" s="6" t="s">
        <v>38</v>
      </c>
      <c r="B7" s="4">
        <v>6554.2999999999975</v>
      </c>
    </row>
    <row r="8" spans="1:2">
      <c r="A8" s="6" t="s">
        <v>63</v>
      </c>
      <c r="B8" s="4">
        <v>6550.6999999999971</v>
      </c>
    </row>
    <row r="9" spans="1:2">
      <c r="A9" s="6" t="s">
        <v>312</v>
      </c>
      <c r="B9" s="4">
        <v>5892.1999999999989</v>
      </c>
    </row>
    <row r="10" spans="1:2">
      <c r="A10" s="6" t="s">
        <v>68</v>
      </c>
      <c r="B10" s="4">
        <v>5049.9999999999973</v>
      </c>
    </row>
    <row r="11" spans="1:2">
      <c r="A11" s="6" t="s">
        <v>154</v>
      </c>
      <c r="B11" s="4">
        <v>4993.2</v>
      </c>
    </row>
    <row r="12" spans="1:2">
      <c r="A12" s="6" t="s">
        <v>50</v>
      </c>
      <c r="B12" s="4">
        <v>3891.3</v>
      </c>
    </row>
    <row r="13" spans="1:2">
      <c r="A13" s="6" t="s">
        <v>74</v>
      </c>
      <c r="B13" s="4">
        <v>3633.6000000000004</v>
      </c>
    </row>
    <row r="14" spans="1:2">
      <c r="A14" s="6" t="s">
        <v>34</v>
      </c>
      <c r="B14" s="4">
        <v>3628.6999999999994</v>
      </c>
    </row>
    <row r="15" spans="1:2">
      <c r="A15" s="6" t="s">
        <v>65</v>
      </c>
      <c r="B15" s="4">
        <v>3484.3999999999983</v>
      </c>
    </row>
    <row r="16" spans="1:2">
      <c r="A16" s="6" t="s">
        <v>187</v>
      </c>
      <c r="B16" s="4">
        <v>3129.0000000000009</v>
      </c>
    </row>
    <row r="17" spans="1:2">
      <c r="A17" s="6" t="s">
        <v>53</v>
      </c>
      <c r="B17" s="4">
        <v>2549.1999999999998</v>
      </c>
    </row>
    <row r="18" spans="1:2">
      <c r="A18" s="6" t="s">
        <v>160</v>
      </c>
      <c r="B18" s="4">
        <v>2259.2999999999997</v>
      </c>
    </row>
    <row r="19" spans="1:2">
      <c r="A19" s="6" t="s">
        <v>44</v>
      </c>
      <c r="B19" s="4">
        <v>2181.4</v>
      </c>
    </row>
    <row r="20" spans="1:2">
      <c r="A20" s="6" t="s">
        <v>144</v>
      </c>
      <c r="B20" s="4">
        <v>1978.7000000000003</v>
      </c>
    </row>
    <row r="21" spans="1:2">
      <c r="A21" s="6" t="s">
        <v>165</v>
      </c>
      <c r="B21" s="4">
        <v>1925</v>
      </c>
    </row>
    <row r="22" spans="1:2">
      <c r="A22" s="6" t="s">
        <v>151</v>
      </c>
      <c r="B22" s="4">
        <v>1867.6000000000004</v>
      </c>
    </row>
    <row r="23" spans="1:2">
      <c r="A23" s="6" t="s">
        <v>137</v>
      </c>
      <c r="B23" s="4">
        <v>1807.2999999999997</v>
      </c>
    </row>
    <row r="24" spans="1:2">
      <c r="A24" s="6" t="s">
        <v>110</v>
      </c>
      <c r="B24" s="4">
        <v>1795.6</v>
      </c>
    </row>
    <row r="25" spans="1:2">
      <c r="A25" s="6" t="s">
        <v>237</v>
      </c>
      <c r="B25" s="4">
        <v>1772.5999999999995</v>
      </c>
    </row>
    <row r="26" spans="1:2">
      <c r="A26" s="6" t="s">
        <v>191</v>
      </c>
      <c r="B26" s="4">
        <v>1556.0000000000002</v>
      </c>
    </row>
    <row r="27" spans="1:2">
      <c r="A27" s="6" t="s">
        <v>179</v>
      </c>
      <c r="B27" s="4">
        <v>1278.3000000000002</v>
      </c>
    </row>
    <row r="28" spans="1:2">
      <c r="A28" s="6" t="s">
        <v>382</v>
      </c>
      <c r="B28" s="4">
        <v>1156.9000000000003</v>
      </c>
    </row>
    <row r="29" spans="1:2">
      <c r="A29" s="6" t="s">
        <v>146</v>
      </c>
      <c r="B29" s="4">
        <v>1109.7</v>
      </c>
    </row>
    <row r="30" spans="1:2">
      <c r="A30" s="6" t="s">
        <v>255</v>
      </c>
      <c r="B30" s="4">
        <v>843.00000000000011</v>
      </c>
    </row>
    <row r="31" spans="1:2">
      <c r="A31" s="6" t="s">
        <v>60</v>
      </c>
      <c r="B31" s="4">
        <v>784.1</v>
      </c>
    </row>
    <row r="32" spans="1:2">
      <c r="A32" s="6" t="s">
        <v>399</v>
      </c>
      <c r="B32" s="4">
        <v>783.19999999999993</v>
      </c>
    </row>
    <row r="33" spans="1:2">
      <c r="A33" s="6" t="s">
        <v>351</v>
      </c>
      <c r="B33" s="4">
        <v>697.5</v>
      </c>
    </row>
    <row r="34" spans="1:2">
      <c r="A34" s="6" t="s">
        <v>360</v>
      </c>
      <c r="B34" s="4">
        <v>569.4</v>
      </c>
    </row>
    <row r="35" spans="1:2">
      <c r="A35" s="6" t="s">
        <v>384</v>
      </c>
      <c r="B35" s="4">
        <v>530.5</v>
      </c>
    </row>
    <row r="36" spans="1:2">
      <c r="A36" s="6" t="s">
        <v>379</v>
      </c>
      <c r="B36" s="4">
        <v>524.5</v>
      </c>
    </row>
    <row r="37" spans="1:2">
      <c r="A37" s="6" t="s">
        <v>271</v>
      </c>
      <c r="B37" s="4">
        <v>475.70000000000005</v>
      </c>
    </row>
    <row r="38" spans="1:2">
      <c r="A38" s="6" t="s">
        <v>445</v>
      </c>
      <c r="B38" s="4">
        <v>411.39999999999992</v>
      </c>
    </row>
    <row r="39" spans="1:2">
      <c r="A39" s="6" t="s">
        <v>395</v>
      </c>
      <c r="B39" s="4">
        <v>411.1</v>
      </c>
    </row>
    <row r="40" spans="1:2">
      <c r="A40" s="6" t="s">
        <v>363</v>
      </c>
      <c r="B40" s="4">
        <v>370.70000000000005</v>
      </c>
    </row>
    <row r="41" spans="1:2">
      <c r="A41" s="6" t="s">
        <v>459</v>
      </c>
      <c r="B41" s="4">
        <v>302.59999999999997</v>
      </c>
    </row>
    <row r="42" spans="1:2">
      <c r="A42" s="6" t="s">
        <v>523</v>
      </c>
      <c r="B42" s="4">
        <v>293.3</v>
      </c>
    </row>
    <row r="43" spans="1:2">
      <c r="A43" s="6" t="s">
        <v>499</v>
      </c>
      <c r="B43" s="4">
        <v>277.2</v>
      </c>
    </row>
    <row r="44" spans="1:2">
      <c r="A44" s="6" t="s">
        <v>473</v>
      </c>
      <c r="B44" s="4">
        <v>235.89999999999998</v>
      </c>
    </row>
    <row r="45" spans="1:2">
      <c r="A45" s="6" t="s">
        <v>194</v>
      </c>
      <c r="B45" s="4">
        <v>203.2</v>
      </c>
    </row>
    <row r="46" spans="1:2">
      <c r="A46" s="6" t="s">
        <v>716</v>
      </c>
      <c r="B46" s="4">
        <v>158.5</v>
      </c>
    </row>
    <row r="47" spans="1:2">
      <c r="A47" s="6" t="s">
        <v>550</v>
      </c>
      <c r="B47" s="4">
        <v>117.8</v>
      </c>
    </row>
    <row r="48" spans="1:2">
      <c r="A48" s="6" t="s">
        <v>653</v>
      </c>
      <c r="B48" s="4">
        <v>96.4</v>
      </c>
    </row>
    <row r="49" spans="1:2">
      <c r="A49" s="6" t="s">
        <v>554</v>
      </c>
      <c r="B49" s="4">
        <v>95.1</v>
      </c>
    </row>
    <row r="50" spans="1:2">
      <c r="A50" s="6" t="s">
        <v>567</v>
      </c>
      <c r="B50" s="4">
        <v>84.8</v>
      </c>
    </row>
    <row r="51" spans="1:2">
      <c r="A51" s="6" t="s">
        <v>710</v>
      </c>
      <c r="B51" s="4">
        <v>80.599999999999994</v>
      </c>
    </row>
    <row r="52" spans="1:2">
      <c r="A52" s="6" t="s">
        <v>662</v>
      </c>
      <c r="B52" s="4">
        <v>71.400000000000006</v>
      </c>
    </row>
    <row r="53" spans="1:2">
      <c r="A53" s="6" t="s">
        <v>630</v>
      </c>
      <c r="B53" s="4">
        <v>70.7</v>
      </c>
    </row>
    <row r="54" spans="1:2">
      <c r="A54" s="6" t="s">
        <v>572</v>
      </c>
      <c r="B54" s="4">
        <v>67.7</v>
      </c>
    </row>
    <row r="55" spans="1:2">
      <c r="A55" s="6" t="s">
        <v>690</v>
      </c>
      <c r="B55" s="4">
        <v>66.099999999999994</v>
      </c>
    </row>
    <row r="56" spans="1:2">
      <c r="A56" s="6" t="s">
        <v>513</v>
      </c>
      <c r="B56" s="4">
        <v>62.800000000000004</v>
      </c>
    </row>
    <row r="57" spans="1:2">
      <c r="A57" s="6" t="s">
        <v>598</v>
      </c>
      <c r="B57" s="4">
        <v>56.7</v>
      </c>
    </row>
    <row r="58" spans="1:2">
      <c r="A58" s="6" t="s">
        <v>609</v>
      </c>
      <c r="B58" s="4">
        <v>51.9</v>
      </c>
    </row>
    <row r="59" spans="1:2">
      <c r="A59" s="6" t="s">
        <v>782</v>
      </c>
      <c r="B59" s="4">
        <v>44.5</v>
      </c>
    </row>
    <row r="60" spans="1:2">
      <c r="A60" s="6" t="s">
        <v>729</v>
      </c>
      <c r="B60" s="4">
        <v>35</v>
      </c>
    </row>
    <row r="61" spans="1:2">
      <c r="A61" s="6" t="s">
        <v>658</v>
      </c>
      <c r="B61" s="4">
        <v>31.9</v>
      </c>
    </row>
    <row r="62" spans="1:2">
      <c r="A62" s="6" t="s">
        <v>923</v>
      </c>
      <c r="B62" s="4">
        <v>26.1</v>
      </c>
    </row>
    <row r="63" spans="1:2">
      <c r="A63" s="6" t="s">
        <v>822</v>
      </c>
      <c r="B63" s="4">
        <v>24.2</v>
      </c>
    </row>
    <row r="64" spans="1:2">
      <c r="A64" s="6" t="s">
        <v>872</v>
      </c>
      <c r="B64" s="4">
        <v>22.3</v>
      </c>
    </row>
    <row r="65" spans="1:2">
      <c r="A65" s="6" t="s">
        <v>835</v>
      </c>
      <c r="B65" s="4">
        <v>20.9</v>
      </c>
    </row>
    <row r="66" spans="1:2">
      <c r="A66" s="6" t="s">
        <v>845</v>
      </c>
      <c r="B66" s="4">
        <v>19.5</v>
      </c>
    </row>
    <row r="67" spans="1:2">
      <c r="A67" s="6" t="s">
        <v>806</v>
      </c>
      <c r="B67" s="4">
        <v>19.5</v>
      </c>
    </row>
    <row r="68" spans="1:2">
      <c r="A68" s="6" t="s">
        <v>899</v>
      </c>
      <c r="B68" s="4">
        <v>16</v>
      </c>
    </row>
    <row r="69" spans="1:2">
      <c r="A69" s="6" t="s">
        <v>754</v>
      </c>
      <c r="B69" s="4">
        <v>14</v>
      </c>
    </row>
    <row r="70" spans="1:2">
      <c r="A70" s="6" t="s">
        <v>816</v>
      </c>
      <c r="B70" s="4">
        <v>13.9</v>
      </c>
    </row>
    <row r="71" spans="1:2">
      <c r="A71" s="6" t="s">
        <v>851</v>
      </c>
      <c r="B71" s="4">
        <v>12.5</v>
      </c>
    </row>
    <row r="72" spans="1:2">
      <c r="A72" s="6" t="s">
        <v>788</v>
      </c>
      <c r="B72" s="4">
        <v>9.6</v>
      </c>
    </row>
    <row r="73" spans="1:2">
      <c r="A73" s="6" t="s">
        <v>752</v>
      </c>
      <c r="B73" s="4">
        <v>6</v>
      </c>
    </row>
    <row r="74" spans="1:2">
      <c r="A74" s="6" t="s">
        <v>904</v>
      </c>
      <c r="B74" s="4">
        <v>5.9</v>
      </c>
    </row>
    <row r="75" spans="1:2">
      <c r="A75" s="6" t="s">
        <v>814</v>
      </c>
      <c r="B75" s="4">
        <v>4.5999999999999996</v>
      </c>
    </row>
    <row r="76" spans="1:2">
      <c r="A76" s="6" t="s">
        <v>936</v>
      </c>
      <c r="B76" s="4">
        <v>158578.99999999997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04"/>
  <sheetViews>
    <sheetView rightToLeft="1" workbookViewId="0"/>
  </sheetViews>
  <sheetFormatPr defaultRowHeight="14.2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 t="s">
        <v>14</v>
      </c>
      <c r="C2" t="s">
        <v>15</v>
      </c>
      <c r="D2">
        <v>99.7</v>
      </c>
      <c r="E2">
        <v>72.400000000000006</v>
      </c>
      <c r="F2">
        <v>98.7</v>
      </c>
      <c r="G2">
        <v>98.8</v>
      </c>
      <c r="H2">
        <v>34.5</v>
      </c>
      <c r="I2">
        <v>96.1</v>
      </c>
      <c r="J2" s="1">
        <v>20152</v>
      </c>
      <c r="K2">
        <v>8.9</v>
      </c>
      <c r="L2" s="2">
        <v>0.25</v>
      </c>
      <c r="N2">
        <v>2011</v>
      </c>
    </row>
    <row r="3" spans="1:14">
      <c r="A3">
        <v>2</v>
      </c>
      <c r="B3" t="s">
        <v>16</v>
      </c>
      <c r="C3" t="s">
        <v>15</v>
      </c>
      <c r="D3">
        <v>97.7</v>
      </c>
      <c r="E3">
        <v>54.6</v>
      </c>
      <c r="F3">
        <v>98</v>
      </c>
      <c r="G3">
        <v>99.9</v>
      </c>
      <c r="H3">
        <v>83.7</v>
      </c>
      <c r="I3">
        <v>96</v>
      </c>
      <c r="J3" s="1">
        <v>2243</v>
      </c>
      <c r="K3">
        <v>6.9</v>
      </c>
      <c r="L3" s="2">
        <v>0.27</v>
      </c>
      <c r="M3" t="s">
        <v>17</v>
      </c>
      <c r="N3">
        <v>2011</v>
      </c>
    </row>
    <row r="4" spans="1:14">
      <c r="A4">
        <v>3</v>
      </c>
      <c r="B4" t="s">
        <v>18</v>
      </c>
      <c r="C4" t="s">
        <v>15</v>
      </c>
      <c r="D4">
        <v>97.8</v>
      </c>
      <c r="E4">
        <v>82.3</v>
      </c>
      <c r="F4">
        <v>91.4</v>
      </c>
      <c r="G4">
        <v>99.9</v>
      </c>
      <c r="H4">
        <v>87.5</v>
      </c>
      <c r="I4">
        <v>95.6</v>
      </c>
      <c r="J4" s="1">
        <v>11074</v>
      </c>
      <c r="K4">
        <v>9</v>
      </c>
      <c r="L4" s="2">
        <v>0.33</v>
      </c>
      <c r="M4" t="s">
        <v>19</v>
      </c>
      <c r="N4">
        <v>2011</v>
      </c>
    </row>
    <row r="5" spans="1:14">
      <c r="A5">
        <v>4</v>
      </c>
      <c r="B5" t="s">
        <v>20</v>
      </c>
      <c r="C5" t="s">
        <v>15</v>
      </c>
      <c r="D5">
        <v>98.3</v>
      </c>
      <c r="E5">
        <v>29.5</v>
      </c>
      <c r="F5">
        <v>98.1</v>
      </c>
      <c r="G5">
        <v>99.2</v>
      </c>
      <c r="H5">
        <v>64.3</v>
      </c>
      <c r="I5">
        <v>94.3</v>
      </c>
      <c r="J5" s="1">
        <v>15596</v>
      </c>
      <c r="K5">
        <v>7.8</v>
      </c>
      <c r="L5" s="2">
        <v>0.22</v>
      </c>
      <c r="M5" s="3">
        <v>1.7902777777777779</v>
      </c>
      <c r="N5">
        <v>2011</v>
      </c>
    </row>
    <row r="6" spans="1:14">
      <c r="A6">
        <v>5</v>
      </c>
      <c r="B6" t="s">
        <v>21</v>
      </c>
      <c r="C6" t="s">
        <v>15</v>
      </c>
      <c r="D6">
        <v>90.9</v>
      </c>
      <c r="E6">
        <v>70.3</v>
      </c>
      <c r="F6">
        <v>95.4</v>
      </c>
      <c r="G6">
        <v>99.9</v>
      </c>
      <c r="H6" t="s">
        <v>22</v>
      </c>
      <c r="I6">
        <v>94.2</v>
      </c>
      <c r="J6" s="1">
        <v>7929</v>
      </c>
      <c r="K6">
        <v>8.4</v>
      </c>
      <c r="L6" s="2">
        <v>0.27</v>
      </c>
      <c r="M6" s="3">
        <v>1.9131944444444444</v>
      </c>
      <c r="N6">
        <v>2011</v>
      </c>
    </row>
    <row r="7" spans="1:14">
      <c r="A7">
        <v>6</v>
      </c>
      <c r="B7" t="s">
        <v>23</v>
      </c>
      <c r="C7" t="s">
        <v>24</v>
      </c>
      <c r="D7">
        <v>90.5</v>
      </c>
      <c r="E7">
        <v>77.7</v>
      </c>
      <c r="F7">
        <v>94.1</v>
      </c>
      <c r="G7">
        <v>94</v>
      </c>
      <c r="H7">
        <v>57</v>
      </c>
      <c r="I7">
        <v>91.2</v>
      </c>
      <c r="J7" s="1">
        <v>18812</v>
      </c>
      <c r="K7">
        <v>11.8</v>
      </c>
      <c r="L7" s="2">
        <v>0.34</v>
      </c>
      <c r="M7" s="3">
        <v>1.9541666666666666</v>
      </c>
      <c r="N7">
        <v>2011</v>
      </c>
    </row>
    <row r="8" spans="1:14">
      <c r="A8">
        <v>6</v>
      </c>
      <c r="B8" t="s">
        <v>25</v>
      </c>
      <c r="C8" t="s">
        <v>24</v>
      </c>
      <c r="D8">
        <v>88.2</v>
      </c>
      <c r="E8">
        <v>77.2</v>
      </c>
      <c r="F8">
        <v>93.9</v>
      </c>
      <c r="G8">
        <v>95.1</v>
      </c>
      <c r="H8">
        <v>73.5</v>
      </c>
      <c r="I8">
        <v>91.2</v>
      </c>
      <c r="J8" s="1">
        <v>19919</v>
      </c>
      <c r="K8">
        <v>11.6</v>
      </c>
      <c r="L8" s="2">
        <v>0.34</v>
      </c>
      <c r="M8" s="3">
        <v>1.9541666666666666</v>
      </c>
      <c r="N8">
        <v>2011</v>
      </c>
    </row>
    <row r="9" spans="1:14">
      <c r="A9">
        <v>8</v>
      </c>
      <c r="B9" t="s">
        <v>26</v>
      </c>
      <c r="C9" t="s">
        <v>15</v>
      </c>
      <c r="D9">
        <v>84.2</v>
      </c>
      <c r="E9">
        <v>39.6</v>
      </c>
      <c r="F9">
        <v>99.3</v>
      </c>
      <c r="G9">
        <v>97.8</v>
      </c>
      <c r="H9" t="s">
        <v>22</v>
      </c>
      <c r="I9">
        <v>91.1</v>
      </c>
      <c r="J9" s="1">
        <v>36186</v>
      </c>
      <c r="K9">
        <v>16.399999999999999</v>
      </c>
      <c r="L9" s="2">
        <v>0.15</v>
      </c>
      <c r="M9" s="3">
        <v>2.1180555555555558</v>
      </c>
      <c r="N9">
        <v>2011</v>
      </c>
    </row>
    <row r="10" spans="1:14">
      <c r="A10">
        <v>9</v>
      </c>
      <c r="B10" t="s">
        <v>27</v>
      </c>
      <c r="C10" t="s">
        <v>24</v>
      </c>
      <c r="D10">
        <v>89.2</v>
      </c>
      <c r="E10">
        <v>90</v>
      </c>
      <c r="F10">
        <v>94.5</v>
      </c>
      <c r="G10">
        <v>88.3</v>
      </c>
      <c r="H10">
        <v>92.9</v>
      </c>
      <c r="I10">
        <v>90.6</v>
      </c>
      <c r="J10" s="1">
        <v>15060</v>
      </c>
      <c r="K10">
        <v>11.7</v>
      </c>
      <c r="L10" s="2">
        <v>0.51</v>
      </c>
      <c r="M10" t="s">
        <v>19</v>
      </c>
      <c r="N10">
        <v>2011</v>
      </c>
    </row>
    <row r="11" spans="1:14">
      <c r="A11">
        <v>10</v>
      </c>
      <c r="B11" t="s">
        <v>28</v>
      </c>
      <c r="C11" t="s">
        <v>15</v>
      </c>
      <c r="D11">
        <v>92.1</v>
      </c>
      <c r="E11">
        <v>59.2</v>
      </c>
      <c r="F11">
        <v>89.7</v>
      </c>
      <c r="G11">
        <v>91.5</v>
      </c>
      <c r="H11" t="s">
        <v>22</v>
      </c>
      <c r="I11">
        <v>89.5</v>
      </c>
      <c r="J11" s="1">
        <v>11751</v>
      </c>
      <c r="K11">
        <v>4.4000000000000004</v>
      </c>
      <c r="L11" s="2">
        <v>0.2</v>
      </c>
      <c r="M11" s="3">
        <v>2.1180555555555558</v>
      </c>
      <c r="N11">
        <v>2011</v>
      </c>
    </row>
    <row r="12" spans="1:14">
      <c r="A12">
        <v>11</v>
      </c>
      <c r="B12" t="s">
        <v>29</v>
      </c>
      <c r="C12" t="s">
        <v>15</v>
      </c>
      <c r="D12">
        <v>83</v>
      </c>
      <c r="E12">
        <v>48.1</v>
      </c>
      <c r="F12">
        <v>92.9</v>
      </c>
      <c r="G12">
        <v>93.2</v>
      </c>
      <c r="H12" t="s">
        <v>22</v>
      </c>
      <c r="I12">
        <v>87.7</v>
      </c>
      <c r="J12" s="1">
        <v>38206</v>
      </c>
      <c r="K12">
        <v>10.3</v>
      </c>
      <c r="L12" s="2">
        <v>0.15</v>
      </c>
      <c r="M12" s="3">
        <v>2.1999999999999997</v>
      </c>
      <c r="N12">
        <v>2011</v>
      </c>
    </row>
    <row r="13" spans="1:14">
      <c r="A13">
        <v>12</v>
      </c>
      <c r="B13" t="s">
        <v>30</v>
      </c>
      <c r="C13" t="s">
        <v>15</v>
      </c>
      <c r="D13">
        <v>79.099999999999994</v>
      </c>
      <c r="E13">
        <v>62.8</v>
      </c>
      <c r="F13">
        <v>87.9</v>
      </c>
      <c r="G13">
        <v>96.9</v>
      </c>
      <c r="H13" t="s">
        <v>22</v>
      </c>
      <c r="I13">
        <v>86.9</v>
      </c>
      <c r="J13" s="1">
        <v>14221</v>
      </c>
      <c r="K13">
        <v>6.9</v>
      </c>
      <c r="L13" s="2">
        <v>0.21</v>
      </c>
      <c r="M13" s="3">
        <v>1.7902777777777779</v>
      </c>
      <c r="N13">
        <v>2011</v>
      </c>
    </row>
    <row r="14" spans="1:14">
      <c r="A14">
        <v>13</v>
      </c>
      <c r="B14" t="s">
        <v>31</v>
      </c>
      <c r="C14" t="s">
        <v>15</v>
      </c>
      <c r="D14">
        <v>80.900000000000006</v>
      </c>
      <c r="E14">
        <v>58.5</v>
      </c>
      <c r="F14">
        <v>89.2</v>
      </c>
      <c r="G14">
        <v>92.3</v>
      </c>
      <c r="H14">
        <v>100</v>
      </c>
      <c r="I14">
        <v>86.4</v>
      </c>
      <c r="J14" s="1">
        <v>15128</v>
      </c>
      <c r="K14">
        <v>3.6</v>
      </c>
      <c r="L14" s="2">
        <v>0.23</v>
      </c>
      <c r="M14" s="3">
        <v>2.1180555555555558</v>
      </c>
      <c r="N14">
        <v>2011</v>
      </c>
    </row>
    <row r="15" spans="1:14">
      <c r="A15">
        <v>14</v>
      </c>
      <c r="B15" t="s">
        <v>32</v>
      </c>
      <c r="C15" t="s">
        <v>15</v>
      </c>
      <c r="D15">
        <v>82.2</v>
      </c>
      <c r="E15">
        <v>62.4</v>
      </c>
      <c r="F15">
        <v>88.8</v>
      </c>
      <c r="G15">
        <v>88.1</v>
      </c>
      <c r="H15">
        <v>34.700000000000003</v>
      </c>
      <c r="I15">
        <v>83.9</v>
      </c>
      <c r="J15" s="1">
        <v>21424</v>
      </c>
      <c r="K15">
        <v>10.199999999999999</v>
      </c>
      <c r="L15" s="2">
        <v>0.19</v>
      </c>
      <c r="M15" s="3">
        <v>2.036111111111111</v>
      </c>
      <c r="N15">
        <v>2011</v>
      </c>
    </row>
    <row r="16" spans="1:14">
      <c r="A16">
        <v>15</v>
      </c>
      <c r="B16" t="s">
        <v>33</v>
      </c>
      <c r="C16" t="s">
        <v>34</v>
      </c>
      <c r="D16">
        <v>77.5</v>
      </c>
      <c r="E16">
        <v>93.7</v>
      </c>
      <c r="F16">
        <v>87.8</v>
      </c>
      <c r="G16">
        <v>83.1</v>
      </c>
      <c r="H16" t="s">
        <v>22</v>
      </c>
      <c r="I16">
        <v>83.4</v>
      </c>
      <c r="J16" s="1">
        <v>18178</v>
      </c>
      <c r="K16">
        <v>14.7</v>
      </c>
      <c r="L16" s="2">
        <v>0.37</v>
      </c>
      <c r="M16" t="s">
        <v>35</v>
      </c>
      <c r="N16">
        <v>2011</v>
      </c>
    </row>
    <row r="17" spans="1:14">
      <c r="A17">
        <v>15</v>
      </c>
      <c r="B17" t="s">
        <v>36</v>
      </c>
      <c r="C17" t="s">
        <v>15</v>
      </c>
      <c r="D17">
        <v>83.9</v>
      </c>
      <c r="E17">
        <v>53.3</v>
      </c>
      <c r="F17">
        <v>89.1</v>
      </c>
      <c r="G17">
        <v>84.1</v>
      </c>
      <c r="H17">
        <v>59.6</v>
      </c>
      <c r="I17">
        <v>83.4</v>
      </c>
      <c r="J17" s="1">
        <v>41786</v>
      </c>
      <c r="K17">
        <v>9</v>
      </c>
      <c r="L17" s="2">
        <v>0.16</v>
      </c>
      <c r="M17" s="3">
        <v>2.036111111111111</v>
      </c>
      <c r="N17">
        <v>2011</v>
      </c>
    </row>
    <row r="18" spans="1:14">
      <c r="A18">
        <v>17</v>
      </c>
      <c r="B18" t="s">
        <v>37</v>
      </c>
      <c r="C18" t="s">
        <v>38</v>
      </c>
      <c r="D18">
        <v>75.8</v>
      </c>
      <c r="E18" t="s">
        <v>22</v>
      </c>
      <c r="F18">
        <v>87.9</v>
      </c>
      <c r="G18">
        <v>82.2</v>
      </c>
      <c r="H18" t="s">
        <v>22</v>
      </c>
      <c r="I18">
        <v>82</v>
      </c>
      <c r="J18" s="1">
        <v>66198</v>
      </c>
      <c r="K18">
        <v>19.5</v>
      </c>
      <c r="L18" s="2">
        <v>0.15</v>
      </c>
      <c r="N18">
        <v>2011</v>
      </c>
    </row>
    <row r="19" spans="1:14">
      <c r="A19">
        <v>18</v>
      </c>
      <c r="B19" t="s">
        <v>39</v>
      </c>
      <c r="C19" t="s">
        <v>15</v>
      </c>
      <c r="D19">
        <v>73.8</v>
      </c>
      <c r="E19">
        <v>90.9</v>
      </c>
      <c r="F19">
        <v>73.8</v>
      </c>
      <c r="G19">
        <v>92.6</v>
      </c>
      <c r="H19" t="s">
        <v>22</v>
      </c>
      <c r="I19">
        <v>81</v>
      </c>
      <c r="J19" s="1">
        <v>25055</v>
      </c>
      <c r="K19">
        <v>5.9</v>
      </c>
      <c r="L19" s="2">
        <v>0.28000000000000003</v>
      </c>
      <c r="N19">
        <v>2011</v>
      </c>
    </row>
    <row r="20" spans="1:14">
      <c r="A20">
        <v>19</v>
      </c>
      <c r="B20" t="s">
        <v>40</v>
      </c>
      <c r="C20" t="s">
        <v>15</v>
      </c>
      <c r="D20">
        <v>71.8</v>
      </c>
      <c r="E20">
        <v>32.9</v>
      </c>
      <c r="F20">
        <v>82.7</v>
      </c>
      <c r="G20">
        <v>93.6</v>
      </c>
      <c r="H20">
        <v>43.7</v>
      </c>
      <c r="I20">
        <v>79.5</v>
      </c>
      <c r="J20" s="1">
        <v>20376</v>
      </c>
      <c r="K20">
        <v>6.5</v>
      </c>
      <c r="L20" s="2">
        <v>0.2</v>
      </c>
      <c r="M20" s="3">
        <v>2.1590277777777778</v>
      </c>
      <c r="N20">
        <v>2011</v>
      </c>
    </row>
    <row r="21" spans="1:14">
      <c r="A21">
        <v>20</v>
      </c>
      <c r="B21" t="s">
        <v>41</v>
      </c>
      <c r="C21" t="s">
        <v>15</v>
      </c>
      <c r="D21">
        <v>70.3</v>
      </c>
      <c r="E21">
        <v>39.1</v>
      </c>
      <c r="F21">
        <v>79.3</v>
      </c>
      <c r="G21">
        <v>95.7</v>
      </c>
      <c r="H21">
        <v>53.7</v>
      </c>
      <c r="I21">
        <v>79.3</v>
      </c>
      <c r="J21" s="1">
        <v>11885</v>
      </c>
      <c r="K21">
        <v>13.1</v>
      </c>
      <c r="L21" s="2">
        <v>0.35</v>
      </c>
      <c r="M21" t="s">
        <v>42</v>
      </c>
      <c r="N21">
        <v>2011</v>
      </c>
    </row>
    <row r="22" spans="1:14">
      <c r="A22">
        <v>21</v>
      </c>
      <c r="B22" t="s">
        <v>43</v>
      </c>
      <c r="C22" t="s">
        <v>44</v>
      </c>
      <c r="D22">
        <v>68.400000000000006</v>
      </c>
      <c r="E22">
        <v>91.4</v>
      </c>
      <c r="F22">
        <v>71.400000000000006</v>
      </c>
      <c r="G22">
        <v>96.1</v>
      </c>
      <c r="H22">
        <v>56.5</v>
      </c>
      <c r="I22">
        <v>79.2</v>
      </c>
      <c r="J22" s="1">
        <v>19835</v>
      </c>
      <c r="K22">
        <v>17.600000000000001</v>
      </c>
      <c r="L22" s="2">
        <v>0.38</v>
      </c>
      <c r="M22" s="3">
        <v>2.2409722222222221</v>
      </c>
      <c r="N22">
        <v>2011</v>
      </c>
    </row>
    <row r="23" spans="1:14">
      <c r="A23">
        <v>22</v>
      </c>
      <c r="B23" t="s">
        <v>45</v>
      </c>
      <c r="C23" t="s">
        <v>24</v>
      </c>
      <c r="D23">
        <v>74</v>
      </c>
      <c r="E23">
        <v>90.8</v>
      </c>
      <c r="F23">
        <v>81.599999999999994</v>
      </c>
      <c r="G23">
        <v>80.599999999999994</v>
      </c>
      <c r="H23">
        <v>39</v>
      </c>
      <c r="I23">
        <v>78.400000000000006</v>
      </c>
      <c r="J23" s="1">
        <v>26607</v>
      </c>
      <c r="K23">
        <v>10.7</v>
      </c>
      <c r="L23" s="2">
        <v>0.46</v>
      </c>
      <c r="M23" s="3">
        <v>2.3638888888888889</v>
      </c>
      <c r="N23">
        <v>2011</v>
      </c>
    </row>
    <row r="24" spans="1:14">
      <c r="A24">
        <v>23</v>
      </c>
      <c r="B24" t="s">
        <v>46</v>
      </c>
      <c r="C24" t="s">
        <v>15</v>
      </c>
      <c r="D24">
        <v>68.2</v>
      </c>
      <c r="E24">
        <v>49</v>
      </c>
      <c r="F24">
        <v>77.099999999999994</v>
      </c>
      <c r="G24">
        <v>95.9</v>
      </c>
      <c r="H24">
        <v>32.799999999999997</v>
      </c>
      <c r="I24">
        <v>78</v>
      </c>
      <c r="J24" s="1">
        <v>44020</v>
      </c>
      <c r="K24">
        <v>11.8</v>
      </c>
      <c r="L24" s="2">
        <v>0.13</v>
      </c>
      <c r="M24" s="3">
        <v>2.2409722222222221</v>
      </c>
      <c r="N24">
        <v>2011</v>
      </c>
    </row>
    <row r="25" spans="1:14">
      <c r="A25">
        <v>24</v>
      </c>
      <c r="B25" t="s">
        <v>47</v>
      </c>
      <c r="C25" t="s">
        <v>15</v>
      </c>
      <c r="D25">
        <v>66.8</v>
      </c>
      <c r="E25">
        <v>49.4</v>
      </c>
      <c r="F25">
        <v>71.5</v>
      </c>
      <c r="G25">
        <v>92.3</v>
      </c>
      <c r="H25">
        <v>100</v>
      </c>
      <c r="I25">
        <v>76.5</v>
      </c>
      <c r="J25" s="1">
        <v>15172</v>
      </c>
      <c r="K25">
        <v>4.8</v>
      </c>
      <c r="L25" s="2">
        <v>0.17</v>
      </c>
      <c r="M25" s="3">
        <v>2.0770833333333334</v>
      </c>
      <c r="N25">
        <v>2011</v>
      </c>
    </row>
    <row r="26" spans="1:14">
      <c r="A26">
        <v>25</v>
      </c>
      <c r="B26" t="s">
        <v>48</v>
      </c>
      <c r="C26" t="s">
        <v>15</v>
      </c>
      <c r="D26">
        <v>64.5</v>
      </c>
      <c r="E26">
        <v>60.5</v>
      </c>
      <c r="F26">
        <v>68.8</v>
      </c>
      <c r="G26">
        <v>95.3</v>
      </c>
      <c r="H26" t="s">
        <v>22</v>
      </c>
      <c r="I26">
        <v>75.900000000000006</v>
      </c>
      <c r="J26" s="1">
        <v>18334</v>
      </c>
      <c r="K26">
        <v>13.8</v>
      </c>
      <c r="L26" s="2">
        <v>0.15</v>
      </c>
      <c r="M26" s="3">
        <v>2.036111111111111</v>
      </c>
      <c r="N26">
        <v>2011</v>
      </c>
    </row>
    <row r="27" spans="1:14">
      <c r="A27">
        <v>26</v>
      </c>
      <c r="B27" t="s">
        <v>49</v>
      </c>
      <c r="C27" t="s">
        <v>50</v>
      </c>
      <c r="D27">
        <v>87.7</v>
      </c>
      <c r="E27">
        <v>18.399999999999999</v>
      </c>
      <c r="F27">
        <v>91.9</v>
      </c>
      <c r="G27">
        <v>58.1</v>
      </c>
      <c r="H27" t="s">
        <v>22</v>
      </c>
      <c r="I27">
        <v>75.599999999999994</v>
      </c>
      <c r="J27" s="1">
        <v>26199</v>
      </c>
      <c r="K27">
        <v>5.7</v>
      </c>
      <c r="L27" s="2">
        <v>0.1</v>
      </c>
      <c r="N27">
        <v>2011</v>
      </c>
    </row>
    <row r="28" spans="1:14">
      <c r="A28">
        <v>27</v>
      </c>
      <c r="B28" t="s">
        <v>51</v>
      </c>
      <c r="C28" t="s">
        <v>15</v>
      </c>
      <c r="D28">
        <v>67.900000000000006</v>
      </c>
      <c r="E28">
        <v>73.2</v>
      </c>
      <c r="F28">
        <v>72.599999999999994</v>
      </c>
      <c r="G28">
        <v>83.2</v>
      </c>
      <c r="H28">
        <v>95.1</v>
      </c>
      <c r="I28">
        <v>75.3</v>
      </c>
      <c r="J28" s="1">
        <v>19967</v>
      </c>
      <c r="K28">
        <v>20.100000000000001</v>
      </c>
      <c r="L28" s="2">
        <v>0.26</v>
      </c>
      <c r="M28" t="s">
        <v>35</v>
      </c>
      <c r="N28">
        <v>2011</v>
      </c>
    </row>
    <row r="29" spans="1:14">
      <c r="A29">
        <v>28</v>
      </c>
      <c r="B29" t="s">
        <v>52</v>
      </c>
      <c r="C29" t="s">
        <v>53</v>
      </c>
      <c r="D29">
        <v>69.5</v>
      </c>
      <c r="E29">
        <v>32.6</v>
      </c>
      <c r="F29">
        <v>62.5</v>
      </c>
      <c r="G29">
        <v>96.5</v>
      </c>
      <c r="H29">
        <v>100</v>
      </c>
      <c r="I29">
        <v>75.099999999999994</v>
      </c>
      <c r="J29" s="1">
        <v>3055</v>
      </c>
      <c r="K29">
        <v>10.1</v>
      </c>
      <c r="L29" s="2">
        <v>0.04</v>
      </c>
      <c r="M29" s="4">
        <v>0.88888888888888884</v>
      </c>
      <c r="N29">
        <v>2011</v>
      </c>
    </row>
    <row r="30" spans="1:14">
      <c r="A30">
        <v>29</v>
      </c>
      <c r="B30" t="s">
        <v>54</v>
      </c>
      <c r="C30" t="s">
        <v>15</v>
      </c>
      <c r="D30">
        <v>56.6</v>
      </c>
      <c r="E30">
        <v>64.3</v>
      </c>
      <c r="F30">
        <v>68</v>
      </c>
      <c r="G30">
        <v>98.8</v>
      </c>
      <c r="H30">
        <v>89.8</v>
      </c>
      <c r="I30">
        <v>75</v>
      </c>
      <c r="J30" s="1">
        <v>22020</v>
      </c>
      <c r="K30">
        <v>27.3</v>
      </c>
      <c r="L30" s="2">
        <v>0.11</v>
      </c>
      <c r="M30" s="3">
        <v>2.1999999999999997</v>
      </c>
      <c r="N30">
        <v>2011</v>
      </c>
    </row>
    <row r="31" spans="1:14">
      <c r="A31">
        <v>30</v>
      </c>
      <c r="B31" t="s">
        <v>55</v>
      </c>
      <c r="C31" t="s">
        <v>38</v>
      </c>
      <c r="D31">
        <v>65.099999999999994</v>
      </c>
      <c r="E31">
        <v>93.3</v>
      </c>
      <c r="F31">
        <v>74.8</v>
      </c>
      <c r="G31">
        <v>80.3</v>
      </c>
      <c r="H31">
        <v>42.6</v>
      </c>
      <c r="I31">
        <v>73.8</v>
      </c>
      <c r="J31" s="1">
        <v>50152</v>
      </c>
      <c r="K31">
        <v>17.600000000000001</v>
      </c>
      <c r="L31" s="2">
        <v>0.25</v>
      </c>
      <c r="M31" s="3">
        <v>2.2819444444444446</v>
      </c>
      <c r="N31">
        <v>2011</v>
      </c>
    </row>
    <row r="32" spans="1:14">
      <c r="A32">
        <v>30</v>
      </c>
      <c r="B32" t="s">
        <v>56</v>
      </c>
      <c r="C32" t="s">
        <v>15</v>
      </c>
      <c r="D32">
        <v>70.900000000000006</v>
      </c>
      <c r="E32">
        <v>21.5</v>
      </c>
      <c r="F32">
        <v>75.099999999999994</v>
      </c>
      <c r="G32">
        <v>85</v>
      </c>
      <c r="H32">
        <v>50.2</v>
      </c>
      <c r="I32">
        <v>73.8</v>
      </c>
      <c r="J32" s="1">
        <v>26518</v>
      </c>
      <c r="K32">
        <v>7.3</v>
      </c>
      <c r="L32" s="2">
        <v>0.08</v>
      </c>
      <c r="M32" s="3">
        <v>2.4458333333333333</v>
      </c>
      <c r="N32">
        <v>2011</v>
      </c>
    </row>
    <row r="33" spans="1:14">
      <c r="A33">
        <v>32</v>
      </c>
      <c r="B33" t="s">
        <v>57</v>
      </c>
      <c r="C33" t="s">
        <v>15</v>
      </c>
      <c r="D33">
        <v>59.8</v>
      </c>
      <c r="E33">
        <v>31.6</v>
      </c>
      <c r="F33">
        <v>76.3</v>
      </c>
      <c r="G33">
        <v>90.8</v>
      </c>
      <c r="H33">
        <v>51.8</v>
      </c>
      <c r="I33">
        <v>73.2</v>
      </c>
      <c r="J33" s="1">
        <v>27233</v>
      </c>
      <c r="K33">
        <v>6.5</v>
      </c>
      <c r="L33" s="2">
        <v>0.11</v>
      </c>
      <c r="M33" s="3">
        <v>2.036111111111111</v>
      </c>
      <c r="N33">
        <v>2011</v>
      </c>
    </row>
    <row r="34" spans="1:14">
      <c r="A34">
        <v>33</v>
      </c>
      <c r="B34" t="s">
        <v>58</v>
      </c>
      <c r="C34" t="s">
        <v>15</v>
      </c>
      <c r="D34">
        <v>68.099999999999994</v>
      </c>
      <c r="E34">
        <v>55.9</v>
      </c>
      <c r="F34">
        <v>80.900000000000006</v>
      </c>
      <c r="G34">
        <v>72.900000000000006</v>
      </c>
      <c r="H34" t="s">
        <v>22</v>
      </c>
      <c r="I34">
        <v>73</v>
      </c>
      <c r="J34" s="1">
        <v>42727</v>
      </c>
      <c r="K34">
        <v>18.7</v>
      </c>
      <c r="L34" s="2">
        <v>0.2</v>
      </c>
      <c r="M34" s="3">
        <v>1.9951388888888888</v>
      </c>
      <c r="N34">
        <v>2011</v>
      </c>
    </row>
    <row r="35" spans="1:14">
      <c r="A35">
        <v>34</v>
      </c>
      <c r="B35" t="s">
        <v>59</v>
      </c>
      <c r="C35" t="s">
        <v>60</v>
      </c>
      <c r="D35">
        <v>65.5</v>
      </c>
      <c r="E35">
        <v>97.8</v>
      </c>
      <c r="F35">
        <v>72.599999999999994</v>
      </c>
      <c r="G35">
        <v>78.7</v>
      </c>
      <c r="H35">
        <v>40.5</v>
      </c>
      <c r="I35">
        <v>72.900000000000006</v>
      </c>
      <c r="J35" s="1">
        <v>31592</v>
      </c>
      <c r="K35">
        <v>15.5</v>
      </c>
      <c r="L35" s="2">
        <v>0.34</v>
      </c>
      <c r="M35" s="3">
        <v>2.0770833333333334</v>
      </c>
      <c r="N35">
        <v>2011</v>
      </c>
    </row>
    <row r="36" spans="1:14">
      <c r="A36">
        <v>35</v>
      </c>
      <c r="B36" t="s">
        <v>61</v>
      </c>
      <c r="C36" t="s">
        <v>38</v>
      </c>
      <c r="D36">
        <v>69</v>
      </c>
      <c r="E36">
        <v>85.9</v>
      </c>
      <c r="F36">
        <v>74.900000000000006</v>
      </c>
      <c r="G36">
        <v>69</v>
      </c>
      <c r="H36" t="s">
        <v>22</v>
      </c>
      <c r="I36">
        <v>71.7</v>
      </c>
      <c r="J36" s="1">
        <v>31326</v>
      </c>
      <c r="K36">
        <v>13.7</v>
      </c>
      <c r="L36" s="2">
        <v>0.23</v>
      </c>
      <c r="M36" s="3">
        <v>2.3638888888888889</v>
      </c>
      <c r="N36">
        <v>2011</v>
      </c>
    </row>
    <row r="37" spans="1:14">
      <c r="A37">
        <v>36</v>
      </c>
      <c r="B37" t="s">
        <v>62</v>
      </c>
      <c r="C37" t="s">
        <v>63</v>
      </c>
      <c r="D37">
        <v>58.7</v>
      </c>
      <c r="E37">
        <v>88</v>
      </c>
      <c r="F37">
        <v>69.2</v>
      </c>
      <c r="G37">
        <v>83.3</v>
      </c>
      <c r="H37">
        <v>47.7</v>
      </c>
      <c r="I37">
        <v>71</v>
      </c>
      <c r="J37" s="1">
        <v>40128</v>
      </c>
      <c r="K37">
        <v>23.7</v>
      </c>
      <c r="L37" s="2">
        <v>0.35</v>
      </c>
      <c r="M37" s="3">
        <v>2.3229166666666665</v>
      </c>
      <c r="N37">
        <v>2011</v>
      </c>
    </row>
    <row r="38" spans="1:14">
      <c r="A38">
        <v>37</v>
      </c>
      <c r="B38" t="s">
        <v>64</v>
      </c>
      <c r="C38" t="s">
        <v>65</v>
      </c>
      <c r="D38">
        <v>76.400000000000006</v>
      </c>
      <c r="E38">
        <v>68.599999999999994</v>
      </c>
      <c r="F38">
        <v>61.3</v>
      </c>
      <c r="G38">
        <v>72.2</v>
      </c>
      <c r="H38">
        <v>98.6</v>
      </c>
      <c r="I38">
        <v>70.7</v>
      </c>
      <c r="J38" s="1">
        <v>40148</v>
      </c>
      <c r="K38">
        <v>8.3000000000000007</v>
      </c>
      <c r="L38" s="2">
        <v>0.14000000000000001</v>
      </c>
      <c r="N38">
        <v>2011</v>
      </c>
    </row>
    <row r="39" spans="1:14">
      <c r="A39">
        <v>38</v>
      </c>
      <c r="B39" t="s">
        <v>66</v>
      </c>
      <c r="C39" t="s">
        <v>15</v>
      </c>
      <c r="D39">
        <v>58.9</v>
      </c>
      <c r="E39">
        <v>56.4</v>
      </c>
      <c r="F39">
        <v>63</v>
      </c>
      <c r="G39">
        <v>88.6</v>
      </c>
      <c r="H39" t="s">
        <v>22</v>
      </c>
      <c r="I39">
        <v>69.900000000000006</v>
      </c>
      <c r="J39" s="1">
        <v>12528</v>
      </c>
      <c r="K39">
        <v>5.7</v>
      </c>
      <c r="L39" s="2">
        <v>0.17</v>
      </c>
      <c r="N39">
        <v>2011</v>
      </c>
    </row>
    <row r="40" spans="1:14">
      <c r="A40">
        <v>39</v>
      </c>
      <c r="B40" t="s">
        <v>67</v>
      </c>
      <c r="C40" t="s">
        <v>68</v>
      </c>
      <c r="D40">
        <v>57.9</v>
      </c>
      <c r="E40">
        <v>77.900000000000006</v>
      </c>
      <c r="F40">
        <v>56.1</v>
      </c>
      <c r="G40">
        <v>91.4</v>
      </c>
      <c r="H40" t="s">
        <v>22</v>
      </c>
      <c r="I40">
        <v>69.5</v>
      </c>
      <c r="J40" s="1">
        <v>2429</v>
      </c>
      <c r="K40">
        <v>4.8</v>
      </c>
      <c r="L40" s="2">
        <v>0.3</v>
      </c>
      <c r="M40" s="4">
        <v>0.80694444444444446</v>
      </c>
      <c r="N40">
        <v>2011</v>
      </c>
    </row>
    <row r="41" spans="1:14">
      <c r="A41">
        <v>40</v>
      </c>
      <c r="B41" t="s">
        <v>69</v>
      </c>
      <c r="C41" t="s">
        <v>24</v>
      </c>
      <c r="D41">
        <v>59.9</v>
      </c>
      <c r="E41">
        <v>67.3</v>
      </c>
      <c r="F41">
        <v>61.9</v>
      </c>
      <c r="G41">
        <v>86.8</v>
      </c>
      <c r="H41">
        <v>42.2</v>
      </c>
      <c r="I41">
        <v>69.2</v>
      </c>
      <c r="J41" s="1">
        <v>25774</v>
      </c>
      <c r="K41">
        <v>14.1</v>
      </c>
      <c r="L41" s="2">
        <v>0.36</v>
      </c>
      <c r="M41" s="3">
        <v>2.4458333333333333</v>
      </c>
      <c r="N41">
        <v>2011</v>
      </c>
    </row>
    <row r="42" spans="1:14">
      <c r="A42">
        <v>41</v>
      </c>
      <c r="B42" t="s">
        <v>70</v>
      </c>
      <c r="C42" t="s">
        <v>44</v>
      </c>
      <c r="D42">
        <v>50.4</v>
      </c>
      <c r="E42">
        <v>97.4</v>
      </c>
      <c r="F42">
        <v>51.8</v>
      </c>
      <c r="G42">
        <v>98.2</v>
      </c>
      <c r="H42">
        <v>64.099999999999994</v>
      </c>
      <c r="I42">
        <v>69</v>
      </c>
      <c r="J42" s="1">
        <v>11385</v>
      </c>
      <c r="K42">
        <v>23.8</v>
      </c>
      <c r="L42" s="2">
        <v>0.36</v>
      </c>
      <c r="N42">
        <v>2011</v>
      </c>
    </row>
    <row r="43" spans="1:14">
      <c r="A43">
        <v>42</v>
      </c>
      <c r="B43" t="s">
        <v>71</v>
      </c>
      <c r="C43" t="s">
        <v>68</v>
      </c>
      <c r="D43">
        <v>66.8</v>
      </c>
      <c r="E43">
        <v>44.9</v>
      </c>
      <c r="F43">
        <v>48.2</v>
      </c>
      <c r="G43">
        <v>95.7</v>
      </c>
      <c r="H43">
        <v>30.7</v>
      </c>
      <c r="I43">
        <v>68.599999999999994</v>
      </c>
      <c r="J43" s="1">
        <v>2400</v>
      </c>
      <c r="K43">
        <v>7.9</v>
      </c>
      <c r="L43" s="2">
        <v>0.2</v>
      </c>
      <c r="M43" s="3">
        <v>1.9541666666666666</v>
      </c>
      <c r="N43">
        <v>2011</v>
      </c>
    </row>
    <row r="44" spans="1:14">
      <c r="A44">
        <v>43</v>
      </c>
      <c r="B44" t="s">
        <v>72</v>
      </c>
      <c r="C44" t="s">
        <v>63</v>
      </c>
      <c r="D44">
        <v>51.9</v>
      </c>
      <c r="E44">
        <v>93.9</v>
      </c>
      <c r="F44">
        <v>62.4</v>
      </c>
      <c r="G44">
        <v>81</v>
      </c>
      <c r="H44" t="s">
        <v>22</v>
      </c>
      <c r="I44">
        <v>67</v>
      </c>
      <c r="J44" s="1">
        <v>14604</v>
      </c>
      <c r="K44">
        <v>19.2</v>
      </c>
      <c r="L44" s="2">
        <v>0.35</v>
      </c>
      <c r="M44" s="3">
        <v>2.1999999999999997</v>
      </c>
      <c r="N44">
        <v>2011</v>
      </c>
    </row>
    <row r="45" spans="1:14">
      <c r="A45">
        <v>43</v>
      </c>
      <c r="B45" t="s">
        <v>73</v>
      </c>
      <c r="C45" t="s">
        <v>74</v>
      </c>
      <c r="D45">
        <v>65.8</v>
      </c>
      <c r="E45" t="s">
        <v>22</v>
      </c>
      <c r="F45">
        <v>72.7</v>
      </c>
      <c r="G45">
        <v>62.3</v>
      </c>
      <c r="H45">
        <v>73.3</v>
      </c>
      <c r="I45">
        <v>67</v>
      </c>
      <c r="J45" s="1">
        <v>7774</v>
      </c>
      <c r="K45">
        <v>11.5</v>
      </c>
      <c r="L45" s="2">
        <v>0.22</v>
      </c>
      <c r="M45" s="3">
        <v>2.9375</v>
      </c>
      <c r="N45">
        <v>2011</v>
      </c>
    </row>
    <row r="46" spans="1:14">
      <c r="A46">
        <v>43</v>
      </c>
      <c r="B46" t="s">
        <v>75</v>
      </c>
      <c r="C46" t="s">
        <v>76</v>
      </c>
      <c r="D46">
        <v>57.3</v>
      </c>
      <c r="E46">
        <v>44.5</v>
      </c>
      <c r="F46">
        <v>55.9</v>
      </c>
      <c r="G46">
        <v>92.5</v>
      </c>
      <c r="H46">
        <v>31.7</v>
      </c>
      <c r="I46">
        <v>67</v>
      </c>
      <c r="J46" s="1">
        <v>25581</v>
      </c>
      <c r="K46">
        <v>25.6</v>
      </c>
      <c r="L46" s="2">
        <v>0.12</v>
      </c>
      <c r="M46" s="3">
        <v>2.1590277777777778</v>
      </c>
      <c r="N46">
        <v>2011</v>
      </c>
    </row>
    <row r="47" spans="1:14">
      <c r="A47">
        <v>43</v>
      </c>
      <c r="B47" t="s">
        <v>77</v>
      </c>
      <c r="C47" t="s">
        <v>15</v>
      </c>
      <c r="D47">
        <v>55.5</v>
      </c>
      <c r="E47">
        <v>43.7</v>
      </c>
      <c r="F47">
        <v>64.599999999999994</v>
      </c>
      <c r="G47">
        <v>83.4</v>
      </c>
      <c r="H47" t="s">
        <v>22</v>
      </c>
      <c r="I47">
        <v>67</v>
      </c>
      <c r="N47">
        <v>2011</v>
      </c>
    </row>
    <row r="48" spans="1:14">
      <c r="A48">
        <v>47</v>
      </c>
      <c r="B48" t="s">
        <v>78</v>
      </c>
      <c r="C48" t="s">
        <v>15</v>
      </c>
      <c r="D48">
        <v>57.4</v>
      </c>
      <c r="E48">
        <v>31.2</v>
      </c>
      <c r="F48">
        <v>50.6</v>
      </c>
      <c r="G48">
        <v>99.1</v>
      </c>
      <c r="H48">
        <v>29.2</v>
      </c>
      <c r="I48">
        <v>66.900000000000006</v>
      </c>
      <c r="J48" s="1">
        <v>6333</v>
      </c>
      <c r="K48">
        <v>9</v>
      </c>
      <c r="L48" s="2">
        <v>0.26</v>
      </c>
      <c r="M48" s="3">
        <v>1.872222222222222</v>
      </c>
      <c r="N48">
        <v>2011</v>
      </c>
    </row>
    <row r="49" spans="1:14">
      <c r="A49">
        <v>48</v>
      </c>
      <c r="B49" t="s">
        <v>79</v>
      </c>
      <c r="C49" t="s">
        <v>34</v>
      </c>
      <c r="D49">
        <v>55</v>
      </c>
      <c r="E49">
        <v>100</v>
      </c>
      <c r="F49">
        <v>56.1</v>
      </c>
      <c r="G49">
        <v>83.8</v>
      </c>
      <c r="H49">
        <v>38</v>
      </c>
      <c r="I49">
        <v>66.5</v>
      </c>
      <c r="J49" s="1">
        <v>9666</v>
      </c>
      <c r="K49">
        <v>10.5</v>
      </c>
      <c r="L49" s="2">
        <v>0.54</v>
      </c>
      <c r="M49" t="s">
        <v>80</v>
      </c>
      <c r="N49">
        <v>2011</v>
      </c>
    </row>
    <row r="50" spans="1:14">
      <c r="A50">
        <v>49</v>
      </c>
      <c r="B50" t="s">
        <v>81</v>
      </c>
      <c r="C50" t="s">
        <v>15</v>
      </c>
      <c r="D50">
        <v>49.4</v>
      </c>
      <c r="E50">
        <v>66.3</v>
      </c>
      <c r="F50">
        <v>54.7</v>
      </c>
      <c r="G50">
        <v>91.6</v>
      </c>
      <c r="H50" t="s">
        <v>22</v>
      </c>
      <c r="I50">
        <v>66</v>
      </c>
      <c r="J50" s="1">
        <v>26614</v>
      </c>
      <c r="K50">
        <v>16.100000000000001</v>
      </c>
      <c r="L50" s="2">
        <v>0.16</v>
      </c>
      <c r="M50" s="3">
        <v>2.1999999999999997</v>
      </c>
      <c r="N50">
        <v>2011</v>
      </c>
    </row>
    <row r="51" spans="1:14">
      <c r="A51">
        <v>49</v>
      </c>
      <c r="B51" t="s">
        <v>82</v>
      </c>
      <c r="C51" t="s">
        <v>65</v>
      </c>
      <c r="D51">
        <v>57.5</v>
      </c>
      <c r="E51" t="s">
        <v>22</v>
      </c>
      <c r="F51">
        <v>48.6</v>
      </c>
      <c r="G51">
        <v>92.7</v>
      </c>
      <c r="H51">
        <v>30.3</v>
      </c>
      <c r="I51">
        <v>66</v>
      </c>
      <c r="J51" s="1">
        <v>14290</v>
      </c>
      <c r="K51">
        <v>7.9</v>
      </c>
      <c r="L51" s="2">
        <v>0.02</v>
      </c>
      <c r="N51">
        <v>2011</v>
      </c>
    </row>
    <row r="52" spans="1:14">
      <c r="A52">
        <v>51</v>
      </c>
      <c r="B52" t="s">
        <v>83</v>
      </c>
      <c r="C52" t="s">
        <v>15</v>
      </c>
      <c r="D52">
        <v>64.900000000000006</v>
      </c>
      <c r="E52">
        <v>22.1</v>
      </c>
      <c r="F52">
        <v>59.5</v>
      </c>
      <c r="G52">
        <v>78.099999999999994</v>
      </c>
      <c r="H52">
        <v>84.2</v>
      </c>
      <c r="I52">
        <v>65.900000000000006</v>
      </c>
      <c r="J52" s="1">
        <v>12161</v>
      </c>
      <c r="K52">
        <v>3.6</v>
      </c>
      <c r="L52" s="2">
        <v>0.1</v>
      </c>
      <c r="M52" s="3">
        <v>2.1999999999999997</v>
      </c>
      <c r="N52">
        <v>2011</v>
      </c>
    </row>
    <row r="53" spans="1:14">
      <c r="A53">
        <v>52</v>
      </c>
      <c r="B53" t="s">
        <v>84</v>
      </c>
      <c r="C53" t="s">
        <v>15</v>
      </c>
      <c r="D53">
        <v>57.6</v>
      </c>
      <c r="E53">
        <v>23</v>
      </c>
      <c r="F53">
        <v>69.099999999999994</v>
      </c>
      <c r="G53">
        <v>76.400000000000006</v>
      </c>
      <c r="H53" t="s">
        <v>22</v>
      </c>
      <c r="I53">
        <v>65.599999999999994</v>
      </c>
      <c r="J53" s="1">
        <v>46825</v>
      </c>
      <c r="K53">
        <v>18</v>
      </c>
      <c r="L53" s="2">
        <v>0.13</v>
      </c>
      <c r="M53" s="3">
        <v>2.1999999999999997</v>
      </c>
      <c r="N53">
        <v>2011</v>
      </c>
    </row>
    <row r="54" spans="1:14">
      <c r="A54">
        <v>53</v>
      </c>
      <c r="B54" t="s">
        <v>85</v>
      </c>
      <c r="C54" t="s">
        <v>15</v>
      </c>
      <c r="D54">
        <v>64.099999999999994</v>
      </c>
      <c r="E54">
        <v>28.3</v>
      </c>
      <c r="F54">
        <v>52.3</v>
      </c>
      <c r="G54">
        <v>83.9</v>
      </c>
      <c r="H54" t="s">
        <v>22</v>
      </c>
      <c r="I54">
        <v>65.2</v>
      </c>
      <c r="J54" s="1">
        <v>10410</v>
      </c>
      <c r="K54">
        <v>10</v>
      </c>
      <c r="L54" s="2">
        <v>0.14000000000000001</v>
      </c>
      <c r="M54" s="3">
        <v>2.2819444444444446</v>
      </c>
      <c r="N54">
        <v>2011</v>
      </c>
    </row>
    <row r="55" spans="1:14">
      <c r="A55">
        <v>54</v>
      </c>
      <c r="B55" t="s">
        <v>86</v>
      </c>
      <c r="C55" t="s">
        <v>15</v>
      </c>
      <c r="D55">
        <v>57.3</v>
      </c>
      <c r="E55">
        <v>60.5</v>
      </c>
      <c r="F55">
        <v>70.7</v>
      </c>
      <c r="G55">
        <v>68.8</v>
      </c>
      <c r="H55">
        <v>48</v>
      </c>
      <c r="I55">
        <v>65</v>
      </c>
      <c r="J55" s="1">
        <v>35364</v>
      </c>
      <c r="K55">
        <v>13.9</v>
      </c>
      <c r="L55" s="2">
        <v>0.13</v>
      </c>
      <c r="M55" s="3">
        <v>2.2819444444444446</v>
      </c>
      <c r="N55">
        <v>2011</v>
      </c>
    </row>
    <row r="56" spans="1:14">
      <c r="A56">
        <v>55</v>
      </c>
      <c r="B56" t="s">
        <v>87</v>
      </c>
      <c r="C56" t="s">
        <v>15</v>
      </c>
      <c r="D56">
        <v>59.7</v>
      </c>
      <c r="E56">
        <v>60.5</v>
      </c>
      <c r="F56">
        <v>57</v>
      </c>
      <c r="G56">
        <v>77.7</v>
      </c>
      <c r="H56" t="s">
        <v>22</v>
      </c>
      <c r="I56">
        <v>64.900000000000006</v>
      </c>
      <c r="J56" s="1">
        <v>8653</v>
      </c>
      <c r="K56">
        <v>10.1</v>
      </c>
      <c r="L56" s="2">
        <v>0.19</v>
      </c>
      <c r="N56">
        <v>2011</v>
      </c>
    </row>
    <row r="57" spans="1:14">
      <c r="A57">
        <v>56</v>
      </c>
      <c r="B57" t="s">
        <v>88</v>
      </c>
      <c r="C57" t="s">
        <v>15</v>
      </c>
      <c r="D57">
        <v>61.3</v>
      </c>
      <c r="E57">
        <v>22.6</v>
      </c>
      <c r="F57">
        <v>72.599999999999994</v>
      </c>
      <c r="G57">
        <v>67.900000000000006</v>
      </c>
      <c r="H57">
        <v>53.9</v>
      </c>
      <c r="I57">
        <v>64.7</v>
      </c>
      <c r="J57" s="1">
        <v>56959</v>
      </c>
      <c r="K57">
        <v>13</v>
      </c>
      <c r="L57" s="2">
        <v>0.11</v>
      </c>
      <c r="M57" s="3">
        <v>2.0770833333333334</v>
      </c>
      <c r="N57">
        <v>2011</v>
      </c>
    </row>
    <row r="58" spans="1:14">
      <c r="A58">
        <v>57</v>
      </c>
      <c r="B58" t="s">
        <v>89</v>
      </c>
      <c r="C58" t="s">
        <v>50</v>
      </c>
      <c r="D58">
        <v>78.900000000000006</v>
      </c>
      <c r="E58">
        <v>18.399999999999999</v>
      </c>
      <c r="F58">
        <v>77.7</v>
      </c>
      <c r="G58">
        <v>46.3</v>
      </c>
      <c r="H58">
        <v>67.099999999999994</v>
      </c>
      <c r="I58">
        <v>64.599999999999994</v>
      </c>
      <c r="J58" s="1">
        <v>22809</v>
      </c>
      <c r="K58">
        <v>5.6</v>
      </c>
      <c r="L58" s="2">
        <v>7.0000000000000007E-2</v>
      </c>
      <c r="N58">
        <v>2011</v>
      </c>
    </row>
    <row r="59" spans="1:14">
      <c r="A59">
        <v>58</v>
      </c>
      <c r="B59" t="s">
        <v>90</v>
      </c>
      <c r="C59" t="s">
        <v>65</v>
      </c>
      <c r="D59">
        <v>74.900000000000006</v>
      </c>
      <c r="E59">
        <v>43</v>
      </c>
      <c r="F59">
        <v>66.599999999999994</v>
      </c>
      <c r="G59">
        <v>52.7</v>
      </c>
      <c r="H59">
        <v>97.8</v>
      </c>
      <c r="I59">
        <v>64.2</v>
      </c>
      <c r="J59" s="1">
        <v>39763</v>
      </c>
      <c r="K59">
        <v>13.7</v>
      </c>
      <c r="L59" s="2">
        <v>0.1</v>
      </c>
      <c r="M59" t="s">
        <v>91</v>
      </c>
      <c r="N59">
        <v>2011</v>
      </c>
    </row>
    <row r="60" spans="1:14">
      <c r="A60">
        <v>59</v>
      </c>
      <c r="B60" t="s">
        <v>92</v>
      </c>
      <c r="C60" t="s">
        <v>15</v>
      </c>
      <c r="D60">
        <v>53.6</v>
      </c>
      <c r="E60">
        <v>38.1</v>
      </c>
      <c r="F60">
        <v>51.9</v>
      </c>
      <c r="G60">
        <v>91.4</v>
      </c>
      <c r="H60">
        <v>29.6</v>
      </c>
      <c r="I60">
        <v>64</v>
      </c>
      <c r="J60" s="1">
        <v>24789</v>
      </c>
      <c r="K60">
        <v>8.6</v>
      </c>
      <c r="L60" s="2">
        <v>0.17</v>
      </c>
      <c r="M60" s="3">
        <v>2.4458333333333333</v>
      </c>
      <c r="N60">
        <v>2011</v>
      </c>
    </row>
    <row r="61" spans="1:14">
      <c r="A61">
        <v>60</v>
      </c>
      <c r="B61" t="s">
        <v>93</v>
      </c>
      <c r="C61" t="s">
        <v>15</v>
      </c>
      <c r="D61">
        <v>62</v>
      </c>
      <c r="E61">
        <v>31.8</v>
      </c>
      <c r="F61">
        <v>50.7</v>
      </c>
      <c r="G61">
        <v>82.9</v>
      </c>
      <c r="H61" t="s">
        <v>22</v>
      </c>
      <c r="I61">
        <v>63.9</v>
      </c>
      <c r="J61" s="1">
        <v>42056</v>
      </c>
      <c r="K61">
        <v>6.8</v>
      </c>
      <c r="L61" s="2">
        <v>0.19</v>
      </c>
      <c r="M61" s="3">
        <v>2.3229166666666665</v>
      </c>
      <c r="N61">
        <v>2011</v>
      </c>
    </row>
    <row r="62" spans="1:14">
      <c r="A62">
        <v>61</v>
      </c>
      <c r="B62" t="s">
        <v>94</v>
      </c>
      <c r="C62" t="s">
        <v>15</v>
      </c>
      <c r="D62">
        <v>63.4</v>
      </c>
      <c r="E62">
        <v>52.3</v>
      </c>
      <c r="F62">
        <v>48.4</v>
      </c>
      <c r="G62">
        <v>77.8</v>
      </c>
      <c r="H62" t="s">
        <v>22</v>
      </c>
      <c r="I62">
        <v>63</v>
      </c>
      <c r="J62" s="1">
        <v>12338</v>
      </c>
      <c r="K62">
        <v>4.5</v>
      </c>
      <c r="L62" s="2">
        <v>0.18</v>
      </c>
      <c r="M62" s="3">
        <v>2.3638888888888889</v>
      </c>
      <c r="N62">
        <v>2011</v>
      </c>
    </row>
    <row r="63" spans="1:14">
      <c r="A63">
        <v>61</v>
      </c>
      <c r="B63" t="s">
        <v>95</v>
      </c>
      <c r="C63" t="s">
        <v>76</v>
      </c>
      <c r="D63">
        <v>59.1</v>
      </c>
      <c r="E63">
        <v>43.1</v>
      </c>
      <c r="F63">
        <v>57.5</v>
      </c>
      <c r="G63">
        <v>76.400000000000006</v>
      </c>
      <c r="H63">
        <v>40.4</v>
      </c>
      <c r="I63">
        <v>63</v>
      </c>
      <c r="J63" s="1">
        <v>35691</v>
      </c>
      <c r="K63">
        <v>15.5</v>
      </c>
      <c r="L63" s="2">
        <v>0.13</v>
      </c>
      <c r="M63" s="3">
        <v>2.6097222222222221</v>
      </c>
      <c r="N63">
        <v>2011</v>
      </c>
    </row>
    <row r="64" spans="1:14">
      <c r="A64">
        <v>63</v>
      </c>
      <c r="B64" t="s">
        <v>96</v>
      </c>
      <c r="C64" t="s">
        <v>15</v>
      </c>
      <c r="D64">
        <v>56.4</v>
      </c>
      <c r="E64">
        <v>35.6</v>
      </c>
      <c r="F64">
        <v>45.1</v>
      </c>
      <c r="G64">
        <v>89.1</v>
      </c>
      <c r="H64" t="s">
        <v>22</v>
      </c>
      <c r="I64">
        <v>62.8</v>
      </c>
      <c r="J64" s="1">
        <v>11829</v>
      </c>
      <c r="K64">
        <v>13.8</v>
      </c>
      <c r="L64" s="2">
        <v>0.1</v>
      </c>
      <c r="M64" s="3">
        <v>1.872222222222222</v>
      </c>
      <c r="N64">
        <v>2011</v>
      </c>
    </row>
    <row r="65" spans="1:14">
      <c r="A65">
        <v>64</v>
      </c>
      <c r="B65" t="s">
        <v>97</v>
      </c>
      <c r="C65" t="s">
        <v>15</v>
      </c>
      <c r="D65">
        <v>58.5</v>
      </c>
      <c r="E65">
        <v>25.2</v>
      </c>
      <c r="F65">
        <v>58.3</v>
      </c>
      <c r="G65">
        <v>78.3</v>
      </c>
      <c r="H65">
        <v>37.9</v>
      </c>
      <c r="I65">
        <v>62.7</v>
      </c>
      <c r="J65" s="1">
        <v>26485</v>
      </c>
      <c r="K65">
        <v>5.8</v>
      </c>
      <c r="L65" s="2">
        <v>0.1</v>
      </c>
      <c r="M65" s="3">
        <v>2.1590277777777778</v>
      </c>
      <c r="N65">
        <v>2011</v>
      </c>
    </row>
    <row r="66" spans="1:14">
      <c r="A66">
        <v>65</v>
      </c>
      <c r="B66" t="s">
        <v>98</v>
      </c>
      <c r="C66" t="s">
        <v>15</v>
      </c>
      <c r="D66">
        <v>67.2</v>
      </c>
      <c r="E66">
        <v>56.5</v>
      </c>
      <c r="F66">
        <v>53.8</v>
      </c>
      <c r="G66">
        <v>66</v>
      </c>
      <c r="H66" t="s">
        <v>22</v>
      </c>
      <c r="I66">
        <v>62.2</v>
      </c>
      <c r="J66" s="1">
        <v>9259</v>
      </c>
      <c r="K66">
        <v>6.4</v>
      </c>
      <c r="L66" s="2">
        <v>0.17</v>
      </c>
      <c r="M66" s="3">
        <v>2.036111111111111</v>
      </c>
      <c r="N66">
        <v>2011</v>
      </c>
    </row>
    <row r="67" spans="1:14">
      <c r="A67">
        <v>66</v>
      </c>
      <c r="B67" t="s">
        <v>99</v>
      </c>
      <c r="C67" t="s">
        <v>15</v>
      </c>
      <c r="D67">
        <v>63.5</v>
      </c>
      <c r="E67">
        <v>64</v>
      </c>
      <c r="F67">
        <v>54.9</v>
      </c>
      <c r="G67">
        <v>67.2</v>
      </c>
      <c r="H67" t="s">
        <v>22</v>
      </c>
      <c r="I67">
        <v>62.1</v>
      </c>
      <c r="J67" s="1">
        <v>51462</v>
      </c>
      <c r="K67">
        <v>13.4</v>
      </c>
      <c r="L67" s="2">
        <v>0.12</v>
      </c>
      <c r="M67" s="3">
        <v>2.0770833333333334</v>
      </c>
      <c r="N67">
        <v>2011</v>
      </c>
    </row>
    <row r="68" spans="1:14">
      <c r="A68">
        <v>67</v>
      </c>
      <c r="B68" t="s">
        <v>100</v>
      </c>
      <c r="C68" t="s">
        <v>15</v>
      </c>
      <c r="D68">
        <v>46.4</v>
      </c>
      <c r="E68">
        <v>31.7</v>
      </c>
      <c r="F68">
        <v>58.1</v>
      </c>
      <c r="G68">
        <v>83.4</v>
      </c>
      <c r="H68" t="s">
        <v>22</v>
      </c>
      <c r="I68">
        <v>61.6</v>
      </c>
      <c r="J68" s="1">
        <v>29325</v>
      </c>
      <c r="K68">
        <v>16.100000000000001</v>
      </c>
      <c r="L68" s="2">
        <v>0.08</v>
      </c>
      <c r="M68" s="3">
        <v>1.9131944444444444</v>
      </c>
      <c r="N68">
        <v>2011</v>
      </c>
    </row>
    <row r="69" spans="1:14">
      <c r="A69">
        <v>68</v>
      </c>
      <c r="B69" t="s">
        <v>101</v>
      </c>
      <c r="C69" t="s">
        <v>24</v>
      </c>
      <c r="D69">
        <v>49.6</v>
      </c>
      <c r="E69">
        <v>67.2</v>
      </c>
      <c r="F69">
        <v>53.1</v>
      </c>
      <c r="G69">
        <v>80.900000000000006</v>
      </c>
      <c r="H69">
        <v>36.200000000000003</v>
      </c>
      <c r="I69">
        <v>61.4</v>
      </c>
      <c r="J69" s="1">
        <v>17906</v>
      </c>
      <c r="K69">
        <v>14</v>
      </c>
      <c r="L69" s="2">
        <v>0.25</v>
      </c>
      <c r="M69" s="3">
        <v>2.2409722222222221</v>
      </c>
      <c r="N69">
        <v>2011</v>
      </c>
    </row>
    <row r="70" spans="1:14">
      <c r="A70">
        <v>68</v>
      </c>
      <c r="B70" t="s">
        <v>102</v>
      </c>
      <c r="C70" t="s">
        <v>15</v>
      </c>
      <c r="D70">
        <v>38.299999999999997</v>
      </c>
      <c r="E70">
        <v>16.7</v>
      </c>
      <c r="F70">
        <v>50.4</v>
      </c>
      <c r="G70">
        <v>99.6</v>
      </c>
      <c r="H70" t="s">
        <v>22</v>
      </c>
      <c r="I70">
        <v>61.4</v>
      </c>
      <c r="J70" s="1">
        <v>17404</v>
      </c>
      <c r="K70">
        <v>22.7</v>
      </c>
      <c r="L70" s="2">
        <v>0.01</v>
      </c>
      <c r="M70" s="3">
        <v>2.2409722222222221</v>
      </c>
      <c r="N70">
        <v>2011</v>
      </c>
    </row>
    <row r="71" spans="1:14">
      <c r="A71">
        <v>68</v>
      </c>
      <c r="B71" t="s">
        <v>103</v>
      </c>
      <c r="C71" t="s">
        <v>15</v>
      </c>
      <c r="D71">
        <v>63.5</v>
      </c>
      <c r="E71">
        <v>53.3</v>
      </c>
      <c r="F71">
        <v>46.7</v>
      </c>
      <c r="G71">
        <v>74.400000000000006</v>
      </c>
      <c r="H71" t="s">
        <v>22</v>
      </c>
      <c r="I71">
        <v>61.4</v>
      </c>
      <c r="J71" s="1">
        <v>6753</v>
      </c>
      <c r="K71">
        <v>5.5</v>
      </c>
      <c r="L71" s="2">
        <v>7.0000000000000007E-2</v>
      </c>
      <c r="M71" s="3">
        <v>2.2409722222222221</v>
      </c>
      <c r="N71">
        <v>2011</v>
      </c>
    </row>
    <row r="72" spans="1:14">
      <c r="A72">
        <v>71</v>
      </c>
      <c r="B72" t="s">
        <v>104</v>
      </c>
      <c r="C72" t="s">
        <v>63</v>
      </c>
      <c r="D72">
        <v>49.8</v>
      </c>
      <c r="E72">
        <v>89.6</v>
      </c>
      <c r="F72">
        <v>61.9</v>
      </c>
      <c r="G72">
        <v>64.3</v>
      </c>
      <c r="H72">
        <v>90.8</v>
      </c>
      <c r="I72">
        <v>61.2</v>
      </c>
      <c r="J72" s="1">
        <v>41868</v>
      </c>
      <c r="K72">
        <v>20.2</v>
      </c>
      <c r="L72" s="2">
        <v>0.28000000000000003</v>
      </c>
      <c r="M72" s="3">
        <v>2.4048611111111113</v>
      </c>
      <c r="N72">
        <v>2011</v>
      </c>
    </row>
    <row r="73" spans="1:14">
      <c r="A73">
        <v>72</v>
      </c>
      <c r="B73" t="s">
        <v>105</v>
      </c>
      <c r="C73" t="s">
        <v>15</v>
      </c>
      <c r="D73">
        <v>62</v>
      </c>
      <c r="E73">
        <v>42.2</v>
      </c>
      <c r="F73">
        <v>55.4</v>
      </c>
      <c r="G73">
        <v>68.599999999999994</v>
      </c>
      <c r="H73" t="s">
        <v>22</v>
      </c>
      <c r="I73">
        <v>61.1</v>
      </c>
      <c r="J73" s="1">
        <v>23845</v>
      </c>
      <c r="K73">
        <v>10.199999999999999</v>
      </c>
      <c r="L73" s="2">
        <v>0.12</v>
      </c>
      <c r="M73" s="3">
        <v>2.1999999999999997</v>
      </c>
      <c r="N73">
        <v>2011</v>
      </c>
    </row>
    <row r="74" spans="1:14">
      <c r="A74">
        <v>73</v>
      </c>
      <c r="B74" t="s">
        <v>106</v>
      </c>
      <c r="C74" t="s">
        <v>63</v>
      </c>
      <c r="D74">
        <v>46.5</v>
      </c>
      <c r="E74">
        <v>87.5</v>
      </c>
      <c r="F74">
        <v>38.799999999999997</v>
      </c>
      <c r="G74">
        <v>90.5</v>
      </c>
      <c r="H74">
        <v>52.7</v>
      </c>
      <c r="I74">
        <v>60.7</v>
      </c>
      <c r="J74" s="1">
        <v>20771</v>
      </c>
      <c r="K74">
        <v>30.1</v>
      </c>
      <c r="L74" s="2">
        <v>0.26</v>
      </c>
      <c r="M74" s="3">
        <v>2.036111111111111</v>
      </c>
      <c r="N74">
        <v>2011</v>
      </c>
    </row>
    <row r="75" spans="1:14">
      <c r="A75">
        <v>73</v>
      </c>
      <c r="B75" t="s">
        <v>107</v>
      </c>
      <c r="C75" t="s">
        <v>15</v>
      </c>
      <c r="D75">
        <v>65.400000000000006</v>
      </c>
      <c r="E75">
        <v>31.2</v>
      </c>
      <c r="F75">
        <v>48.7</v>
      </c>
      <c r="G75">
        <v>71.900000000000006</v>
      </c>
      <c r="H75" t="s">
        <v>22</v>
      </c>
      <c r="I75">
        <v>60.7</v>
      </c>
      <c r="J75" s="1">
        <v>36534</v>
      </c>
      <c r="K75">
        <v>12.9</v>
      </c>
      <c r="L75" s="2">
        <v>0.2</v>
      </c>
      <c r="M75" s="3">
        <v>2.1999999999999997</v>
      </c>
      <c r="N75">
        <v>2011</v>
      </c>
    </row>
    <row r="76" spans="1:14">
      <c r="A76">
        <v>75</v>
      </c>
      <c r="B76" t="s">
        <v>108</v>
      </c>
      <c r="C76" t="s">
        <v>15</v>
      </c>
      <c r="D76">
        <v>53.1</v>
      </c>
      <c r="E76">
        <v>20.9</v>
      </c>
      <c r="F76">
        <v>36.1</v>
      </c>
      <c r="G76">
        <v>95.6</v>
      </c>
      <c r="H76" t="s">
        <v>22</v>
      </c>
      <c r="I76">
        <v>60.4</v>
      </c>
      <c r="J76" s="1">
        <v>7867</v>
      </c>
      <c r="K76">
        <v>11.8</v>
      </c>
      <c r="L76" s="2">
        <v>7.0000000000000007E-2</v>
      </c>
      <c r="M76" s="3">
        <v>2.2819444444444446</v>
      </c>
      <c r="N76">
        <v>2011</v>
      </c>
    </row>
    <row r="77" spans="1:14">
      <c r="A77">
        <v>76</v>
      </c>
      <c r="B77" t="s">
        <v>109</v>
      </c>
      <c r="C77" t="s">
        <v>110</v>
      </c>
      <c r="D77">
        <v>47.7</v>
      </c>
      <c r="E77">
        <v>84.2</v>
      </c>
      <c r="F77">
        <v>45.3</v>
      </c>
      <c r="G77">
        <v>84.4</v>
      </c>
      <c r="H77">
        <v>31.6</v>
      </c>
      <c r="I77">
        <v>60.3</v>
      </c>
      <c r="J77" s="1">
        <v>15521</v>
      </c>
      <c r="K77">
        <v>18</v>
      </c>
      <c r="L77" s="2">
        <v>0.25</v>
      </c>
      <c r="M77" s="3">
        <v>2.4048611111111113</v>
      </c>
      <c r="N77">
        <v>2011</v>
      </c>
    </row>
    <row r="78" spans="1:14">
      <c r="A78">
        <v>77</v>
      </c>
      <c r="B78" t="s">
        <v>111</v>
      </c>
      <c r="C78" t="s">
        <v>24</v>
      </c>
      <c r="D78">
        <v>48.5</v>
      </c>
      <c r="E78">
        <v>85.9</v>
      </c>
      <c r="F78">
        <v>54.5</v>
      </c>
      <c r="G78">
        <v>72.099999999999994</v>
      </c>
      <c r="H78">
        <v>44.1</v>
      </c>
      <c r="I78">
        <v>59.7</v>
      </c>
      <c r="J78" s="1">
        <v>21394</v>
      </c>
      <c r="K78">
        <v>11.4</v>
      </c>
      <c r="L78" s="2">
        <v>0.37</v>
      </c>
      <c r="M78" s="3">
        <v>2.5687500000000001</v>
      </c>
      <c r="N78">
        <v>2011</v>
      </c>
    </row>
    <row r="79" spans="1:14">
      <c r="A79">
        <v>78</v>
      </c>
      <c r="B79" t="s">
        <v>112</v>
      </c>
      <c r="C79" t="s">
        <v>15</v>
      </c>
      <c r="D79">
        <v>48.5</v>
      </c>
      <c r="E79">
        <v>52.2</v>
      </c>
      <c r="F79">
        <v>43.6</v>
      </c>
      <c r="G79">
        <v>85.8</v>
      </c>
      <c r="H79" t="s">
        <v>22</v>
      </c>
      <c r="I79">
        <v>59.6</v>
      </c>
      <c r="J79" s="1">
        <v>21908</v>
      </c>
      <c r="K79">
        <v>10.9</v>
      </c>
      <c r="L79" s="2">
        <v>0.24</v>
      </c>
      <c r="M79" s="3">
        <v>2.1180555555555558</v>
      </c>
      <c r="N79">
        <v>2011</v>
      </c>
    </row>
    <row r="80" spans="1:14">
      <c r="A80">
        <v>79</v>
      </c>
      <c r="B80" t="s">
        <v>113</v>
      </c>
      <c r="C80" t="s">
        <v>53</v>
      </c>
      <c r="D80">
        <v>71.3</v>
      </c>
      <c r="E80">
        <v>36.700000000000003</v>
      </c>
      <c r="F80">
        <v>63.4</v>
      </c>
      <c r="G80">
        <v>45.5</v>
      </c>
      <c r="H80">
        <v>100</v>
      </c>
      <c r="I80">
        <v>59.5</v>
      </c>
      <c r="J80" s="1">
        <v>9027</v>
      </c>
      <c r="K80">
        <v>10</v>
      </c>
      <c r="L80" s="2">
        <v>0.09</v>
      </c>
      <c r="M80" s="4">
        <v>0.88888888888888884</v>
      </c>
      <c r="N80">
        <v>2011</v>
      </c>
    </row>
    <row r="81" spans="1:14">
      <c r="A81">
        <v>79</v>
      </c>
      <c r="B81" t="s">
        <v>114</v>
      </c>
      <c r="C81" t="s">
        <v>24</v>
      </c>
      <c r="D81">
        <v>42.4</v>
      </c>
      <c r="E81">
        <v>72.8</v>
      </c>
      <c r="F81">
        <v>42.4</v>
      </c>
      <c r="G81">
        <v>91.6</v>
      </c>
      <c r="H81">
        <v>29.1</v>
      </c>
      <c r="I81">
        <v>59.5</v>
      </c>
      <c r="J81" s="1">
        <v>12001</v>
      </c>
      <c r="K81">
        <v>17.399999999999999</v>
      </c>
      <c r="L81" s="2">
        <v>0.35</v>
      </c>
      <c r="M81" s="3">
        <v>2.2819444444444446</v>
      </c>
      <c r="N81">
        <v>2011</v>
      </c>
    </row>
    <row r="82" spans="1:14">
      <c r="A82">
        <v>81</v>
      </c>
      <c r="B82" t="s">
        <v>115</v>
      </c>
      <c r="C82" t="s">
        <v>63</v>
      </c>
      <c r="D82">
        <v>51.8</v>
      </c>
      <c r="E82">
        <v>74.2</v>
      </c>
      <c r="F82">
        <v>53.4</v>
      </c>
      <c r="G82">
        <v>69</v>
      </c>
      <c r="H82">
        <v>57.1</v>
      </c>
      <c r="I82">
        <v>59.1</v>
      </c>
      <c r="J82" s="1">
        <v>34718</v>
      </c>
      <c r="K82">
        <v>32.700000000000003</v>
      </c>
      <c r="L82" s="2">
        <v>0.27</v>
      </c>
      <c r="M82" s="3">
        <v>2.2409722222222221</v>
      </c>
      <c r="N82">
        <v>2011</v>
      </c>
    </row>
    <row r="83" spans="1:14">
      <c r="A83">
        <v>81</v>
      </c>
      <c r="B83" t="s">
        <v>116</v>
      </c>
      <c r="C83" t="s">
        <v>24</v>
      </c>
      <c r="D83">
        <v>47.9</v>
      </c>
      <c r="E83">
        <v>66.599999999999994</v>
      </c>
      <c r="F83">
        <v>46.2</v>
      </c>
      <c r="G83">
        <v>81.900000000000006</v>
      </c>
      <c r="H83">
        <v>36.200000000000003</v>
      </c>
      <c r="I83">
        <v>59.1</v>
      </c>
      <c r="N83">
        <v>2011</v>
      </c>
    </row>
    <row r="84" spans="1:14">
      <c r="A84">
        <v>83</v>
      </c>
      <c r="B84" t="s">
        <v>117</v>
      </c>
      <c r="C84" t="s">
        <v>76</v>
      </c>
      <c r="D84">
        <v>59.2</v>
      </c>
      <c r="E84">
        <v>63.4</v>
      </c>
      <c r="F84">
        <v>47.5</v>
      </c>
      <c r="G84">
        <v>70.3</v>
      </c>
      <c r="H84">
        <v>39.1</v>
      </c>
      <c r="I84">
        <v>59</v>
      </c>
      <c r="J84" s="1">
        <v>28881</v>
      </c>
      <c r="K84">
        <v>24.5</v>
      </c>
      <c r="L84" s="2">
        <v>0.17</v>
      </c>
      <c r="M84" s="3">
        <v>2.3229166666666665</v>
      </c>
      <c r="N84">
        <v>2011</v>
      </c>
    </row>
    <row r="85" spans="1:14">
      <c r="A85">
        <v>83</v>
      </c>
      <c r="B85" t="s">
        <v>118</v>
      </c>
      <c r="C85" t="s">
        <v>15</v>
      </c>
      <c r="D85">
        <v>55.8</v>
      </c>
      <c r="E85">
        <v>22.5</v>
      </c>
      <c r="F85">
        <v>54.2</v>
      </c>
      <c r="G85">
        <v>72</v>
      </c>
      <c r="H85" t="s">
        <v>22</v>
      </c>
      <c r="I85">
        <v>59</v>
      </c>
      <c r="J85" s="1">
        <v>25674</v>
      </c>
      <c r="K85">
        <v>16.899999999999999</v>
      </c>
      <c r="L85" s="2">
        <v>0.09</v>
      </c>
      <c r="M85" s="3">
        <v>1.9131944444444444</v>
      </c>
      <c r="N85">
        <v>2011</v>
      </c>
    </row>
    <row r="86" spans="1:14">
      <c r="A86">
        <v>85</v>
      </c>
      <c r="B86" t="s">
        <v>119</v>
      </c>
      <c r="C86" t="s">
        <v>24</v>
      </c>
      <c r="D86">
        <v>39.799999999999997</v>
      </c>
      <c r="E86">
        <v>65.7</v>
      </c>
      <c r="F86">
        <v>44.1</v>
      </c>
      <c r="G86">
        <v>91</v>
      </c>
      <c r="H86">
        <v>33.9</v>
      </c>
      <c r="I86">
        <v>58.9</v>
      </c>
      <c r="J86" s="1">
        <v>15489</v>
      </c>
      <c r="K86">
        <v>15.7</v>
      </c>
      <c r="L86" s="2">
        <v>0.24</v>
      </c>
      <c r="M86" s="3">
        <v>2.2819444444444446</v>
      </c>
      <c r="N86">
        <v>2011</v>
      </c>
    </row>
    <row r="87" spans="1:14">
      <c r="A87">
        <v>86</v>
      </c>
      <c r="B87" t="s">
        <v>120</v>
      </c>
      <c r="C87" t="s">
        <v>24</v>
      </c>
      <c r="D87">
        <v>62.4</v>
      </c>
      <c r="E87">
        <v>99.5</v>
      </c>
      <c r="F87">
        <v>56.2</v>
      </c>
      <c r="G87">
        <v>51.6</v>
      </c>
      <c r="H87">
        <v>38.4</v>
      </c>
      <c r="I87">
        <v>58.3</v>
      </c>
      <c r="N87">
        <v>2011</v>
      </c>
    </row>
    <row r="88" spans="1:14">
      <c r="A88">
        <v>87</v>
      </c>
      <c r="B88" t="s">
        <v>121</v>
      </c>
      <c r="C88" t="s">
        <v>24</v>
      </c>
      <c r="D88">
        <v>56.5</v>
      </c>
      <c r="E88">
        <v>79.099999999999994</v>
      </c>
      <c r="F88">
        <v>56.2</v>
      </c>
      <c r="G88">
        <v>59.2</v>
      </c>
      <c r="H88">
        <v>39</v>
      </c>
      <c r="I88">
        <v>58</v>
      </c>
      <c r="J88" s="1">
        <v>34938</v>
      </c>
      <c r="K88">
        <v>15.3</v>
      </c>
      <c r="L88" s="2">
        <v>0.34</v>
      </c>
      <c r="M88" s="3">
        <v>2.1999999999999997</v>
      </c>
      <c r="N88">
        <v>2011</v>
      </c>
    </row>
    <row r="89" spans="1:14">
      <c r="A89">
        <v>88</v>
      </c>
      <c r="B89" t="s">
        <v>122</v>
      </c>
      <c r="C89" t="s">
        <v>24</v>
      </c>
      <c r="D89">
        <v>37.700000000000003</v>
      </c>
      <c r="E89">
        <v>92.9</v>
      </c>
      <c r="F89">
        <v>36.200000000000003</v>
      </c>
      <c r="G89">
        <v>93.2</v>
      </c>
      <c r="H89">
        <v>30.5</v>
      </c>
      <c r="I89">
        <v>57.9</v>
      </c>
      <c r="J89" s="1">
        <v>8747</v>
      </c>
      <c r="K89">
        <v>15.9</v>
      </c>
      <c r="L89" s="2">
        <v>0.37</v>
      </c>
      <c r="M89" s="3">
        <v>2.4048611111111113</v>
      </c>
      <c r="N89">
        <v>2011</v>
      </c>
    </row>
    <row r="90" spans="1:14">
      <c r="A90">
        <v>89</v>
      </c>
      <c r="B90" t="s">
        <v>123</v>
      </c>
      <c r="C90" t="s">
        <v>74</v>
      </c>
      <c r="D90">
        <v>46.3</v>
      </c>
      <c r="E90">
        <v>56.8</v>
      </c>
      <c r="F90">
        <v>60.8</v>
      </c>
      <c r="G90">
        <v>67.599999999999994</v>
      </c>
      <c r="H90">
        <v>33.200000000000003</v>
      </c>
      <c r="I90">
        <v>57.8</v>
      </c>
      <c r="J90" s="1">
        <v>28251</v>
      </c>
      <c r="K90">
        <v>11.5</v>
      </c>
      <c r="L90" s="2">
        <v>0.15</v>
      </c>
      <c r="N90">
        <v>2011</v>
      </c>
    </row>
    <row r="91" spans="1:14">
      <c r="A91">
        <v>90</v>
      </c>
      <c r="B91" t="s">
        <v>124</v>
      </c>
      <c r="C91" t="s">
        <v>24</v>
      </c>
      <c r="D91">
        <v>50.8</v>
      </c>
      <c r="E91">
        <v>69</v>
      </c>
      <c r="F91">
        <v>47.8</v>
      </c>
      <c r="G91">
        <v>72.900000000000006</v>
      </c>
      <c r="H91">
        <v>37.700000000000003</v>
      </c>
      <c r="I91">
        <v>57.7</v>
      </c>
      <c r="J91" s="1">
        <v>20925</v>
      </c>
      <c r="K91">
        <v>13.5</v>
      </c>
      <c r="L91" s="2">
        <v>0.28999999999999998</v>
      </c>
      <c r="M91" s="3">
        <v>2.2409722222222221</v>
      </c>
      <c r="N91">
        <v>2011</v>
      </c>
    </row>
    <row r="92" spans="1:14">
      <c r="A92">
        <v>90</v>
      </c>
      <c r="B92" t="s">
        <v>125</v>
      </c>
      <c r="C92" t="s">
        <v>34</v>
      </c>
      <c r="D92">
        <v>56.6</v>
      </c>
      <c r="E92">
        <v>87.9</v>
      </c>
      <c r="F92">
        <v>47</v>
      </c>
      <c r="G92">
        <v>65</v>
      </c>
      <c r="H92">
        <v>43.8</v>
      </c>
      <c r="I92">
        <v>57.7</v>
      </c>
      <c r="J92" s="1">
        <v>26583</v>
      </c>
      <c r="K92">
        <v>6.5</v>
      </c>
      <c r="L92" s="2">
        <v>0.19</v>
      </c>
      <c r="M92" s="3">
        <v>2.4048611111111113</v>
      </c>
      <c r="N92">
        <v>2011</v>
      </c>
    </row>
    <row r="93" spans="1:14">
      <c r="A93">
        <v>90</v>
      </c>
      <c r="B93" t="s">
        <v>126</v>
      </c>
      <c r="C93" t="s">
        <v>15</v>
      </c>
      <c r="D93">
        <v>54.6</v>
      </c>
      <c r="E93">
        <v>24.4</v>
      </c>
      <c r="F93">
        <v>42.9</v>
      </c>
      <c r="G93">
        <v>79.2</v>
      </c>
      <c r="H93" t="s">
        <v>22</v>
      </c>
      <c r="I93">
        <v>57.7</v>
      </c>
      <c r="J93" s="1">
        <v>7326</v>
      </c>
      <c r="K93">
        <v>4.5999999999999996</v>
      </c>
      <c r="L93" s="2">
        <v>0.05</v>
      </c>
      <c r="M93" s="3">
        <v>2.1590277777777778</v>
      </c>
      <c r="N93">
        <v>2011</v>
      </c>
    </row>
    <row r="94" spans="1:14">
      <c r="A94">
        <v>93</v>
      </c>
      <c r="B94" t="s">
        <v>127</v>
      </c>
      <c r="C94" t="s">
        <v>38</v>
      </c>
      <c r="D94">
        <v>44.7</v>
      </c>
      <c r="E94" t="s">
        <v>22</v>
      </c>
      <c r="F94">
        <v>58.7</v>
      </c>
      <c r="G94">
        <v>68.5</v>
      </c>
      <c r="H94" t="s">
        <v>22</v>
      </c>
      <c r="I94">
        <v>57.6</v>
      </c>
      <c r="J94" s="1">
        <v>23823</v>
      </c>
      <c r="K94">
        <v>19.3</v>
      </c>
      <c r="L94" s="2">
        <v>0.15</v>
      </c>
      <c r="M94" s="3">
        <v>2.2409722222222221</v>
      </c>
      <c r="N94">
        <v>2011</v>
      </c>
    </row>
    <row r="95" spans="1:14">
      <c r="A95">
        <v>94</v>
      </c>
      <c r="B95" t="s">
        <v>128</v>
      </c>
      <c r="C95" t="s">
        <v>110</v>
      </c>
      <c r="D95">
        <v>42.4</v>
      </c>
      <c r="E95">
        <v>87</v>
      </c>
      <c r="F95">
        <v>36.6</v>
      </c>
      <c r="G95">
        <v>86.3</v>
      </c>
      <c r="H95" t="s">
        <v>22</v>
      </c>
      <c r="I95">
        <v>57.5</v>
      </c>
      <c r="J95" s="1">
        <v>22193</v>
      </c>
      <c r="K95">
        <v>24.5</v>
      </c>
      <c r="L95" s="2">
        <v>0.23</v>
      </c>
      <c r="N95">
        <v>2011</v>
      </c>
    </row>
    <row r="96" spans="1:14">
      <c r="A96">
        <v>95</v>
      </c>
      <c r="B96" t="s">
        <v>129</v>
      </c>
      <c r="C96" t="s">
        <v>15</v>
      </c>
      <c r="D96">
        <v>60.6</v>
      </c>
      <c r="E96">
        <v>39.6</v>
      </c>
      <c r="F96">
        <v>43.1</v>
      </c>
      <c r="G96">
        <v>70.2</v>
      </c>
      <c r="H96" t="s">
        <v>22</v>
      </c>
      <c r="I96">
        <v>57.3</v>
      </c>
      <c r="J96" s="1">
        <v>20541</v>
      </c>
      <c r="K96">
        <v>12</v>
      </c>
      <c r="L96" s="2">
        <v>0.16</v>
      </c>
      <c r="M96" s="3">
        <v>2.3638888888888889</v>
      </c>
      <c r="N96">
        <v>2011</v>
      </c>
    </row>
    <row r="97" spans="1:14">
      <c r="A97">
        <v>95</v>
      </c>
      <c r="B97" t="s">
        <v>130</v>
      </c>
      <c r="C97" t="s">
        <v>15</v>
      </c>
      <c r="D97">
        <v>52.4</v>
      </c>
      <c r="E97">
        <v>21.9</v>
      </c>
      <c r="F97">
        <v>52.2</v>
      </c>
      <c r="G97">
        <v>70.099999999999994</v>
      </c>
      <c r="H97">
        <v>84.2</v>
      </c>
      <c r="I97">
        <v>57.3</v>
      </c>
      <c r="J97" s="1">
        <v>36429</v>
      </c>
      <c r="K97">
        <v>12.7</v>
      </c>
      <c r="L97" s="2">
        <v>0.08</v>
      </c>
      <c r="M97" s="3">
        <v>2.1999999999999997</v>
      </c>
      <c r="N97">
        <v>2011</v>
      </c>
    </row>
    <row r="98" spans="1:14">
      <c r="A98">
        <v>95</v>
      </c>
      <c r="B98" t="s">
        <v>131</v>
      </c>
      <c r="C98" t="s">
        <v>34</v>
      </c>
      <c r="D98">
        <v>50.2</v>
      </c>
      <c r="E98">
        <v>91.3</v>
      </c>
      <c r="F98">
        <v>37.1</v>
      </c>
      <c r="G98">
        <v>78.3</v>
      </c>
      <c r="H98">
        <v>45.8</v>
      </c>
      <c r="I98">
        <v>57.3</v>
      </c>
      <c r="J98" s="1">
        <v>12551</v>
      </c>
      <c r="K98">
        <v>17.3</v>
      </c>
      <c r="L98" s="2">
        <v>0.24</v>
      </c>
      <c r="M98" s="3">
        <v>2.2819444444444446</v>
      </c>
      <c r="N98">
        <v>2011</v>
      </c>
    </row>
    <row r="99" spans="1:14">
      <c r="A99">
        <v>98</v>
      </c>
      <c r="B99" t="s">
        <v>132</v>
      </c>
      <c r="C99" t="s">
        <v>15</v>
      </c>
      <c r="D99">
        <v>45.4</v>
      </c>
      <c r="E99">
        <v>35.4</v>
      </c>
      <c r="F99">
        <v>48.6</v>
      </c>
      <c r="G99">
        <v>79.2</v>
      </c>
      <c r="H99" t="s">
        <v>22</v>
      </c>
      <c r="I99">
        <v>57.2</v>
      </c>
      <c r="J99" s="1">
        <v>31331</v>
      </c>
      <c r="K99">
        <v>8.4</v>
      </c>
      <c r="L99" s="2">
        <v>0.09</v>
      </c>
      <c r="M99" s="3">
        <v>2.036111111111111</v>
      </c>
      <c r="N99">
        <v>2011</v>
      </c>
    </row>
    <row r="100" spans="1:14">
      <c r="A100">
        <v>99</v>
      </c>
      <c r="B100" t="s">
        <v>133</v>
      </c>
      <c r="C100" t="s">
        <v>15</v>
      </c>
      <c r="D100">
        <v>44.7</v>
      </c>
      <c r="E100">
        <v>31</v>
      </c>
      <c r="F100">
        <v>49.2</v>
      </c>
      <c r="G100">
        <v>79.7</v>
      </c>
      <c r="H100" t="s">
        <v>22</v>
      </c>
      <c r="I100">
        <v>57.1</v>
      </c>
      <c r="J100" s="1">
        <v>6178</v>
      </c>
      <c r="K100">
        <v>6.6</v>
      </c>
      <c r="L100" s="2">
        <v>0.16</v>
      </c>
      <c r="M100" s="3">
        <v>1.9951388888888888</v>
      </c>
      <c r="N100">
        <v>2011</v>
      </c>
    </row>
    <row r="101" spans="1:14">
      <c r="A101">
        <v>100</v>
      </c>
      <c r="B101" t="s">
        <v>134</v>
      </c>
      <c r="C101" t="s">
        <v>68</v>
      </c>
      <c r="D101">
        <v>51.1</v>
      </c>
      <c r="E101">
        <v>37.6</v>
      </c>
      <c r="F101">
        <v>34.4</v>
      </c>
      <c r="G101">
        <v>88.8</v>
      </c>
      <c r="H101">
        <v>26.1</v>
      </c>
      <c r="I101">
        <v>57</v>
      </c>
      <c r="J101" s="1">
        <v>2218</v>
      </c>
      <c r="K101">
        <v>8</v>
      </c>
      <c r="L101" s="2">
        <v>0.14000000000000001</v>
      </c>
      <c r="M101" s="3">
        <v>2.0770833333333334</v>
      </c>
      <c r="N101">
        <v>2011</v>
      </c>
    </row>
    <row r="102" spans="1:14">
      <c r="A102">
        <v>101</v>
      </c>
      <c r="B102" t="s">
        <v>135</v>
      </c>
      <c r="C102" t="s">
        <v>76</v>
      </c>
      <c r="D102">
        <v>50.4</v>
      </c>
      <c r="E102">
        <v>85.3</v>
      </c>
      <c r="F102">
        <v>43.2</v>
      </c>
      <c r="G102">
        <v>71.2</v>
      </c>
      <c r="H102" t="s">
        <v>22</v>
      </c>
      <c r="I102">
        <v>56.9</v>
      </c>
      <c r="J102" s="1">
        <v>35565</v>
      </c>
      <c r="K102">
        <v>31.5</v>
      </c>
      <c r="L102" s="2">
        <v>0.2</v>
      </c>
      <c r="M102" t="s">
        <v>17</v>
      </c>
      <c r="N102">
        <v>2011</v>
      </c>
    </row>
    <row r="103" spans="1:14">
      <c r="A103">
        <v>102</v>
      </c>
      <c r="B103" t="s">
        <v>136</v>
      </c>
      <c r="C103" t="s">
        <v>137</v>
      </c>
      <c r="D103">
        <v>49</v>
      </c>
      <c r="E103">
        <v>24.2</v>
      </c>
      <c r="F103">
        <v>51.4</v>
      </c>
      <c r="G103">
        <v>75.400000000000006</v>
      </c>
      <c r="H103">
        <v>30.2</v>
      </c>
      <c r="I103">
        <v>56.6</v>
      </c>
      <c r="J103" s="1">
        <v>23505</v>
      </c>
      <c r="K103">
        <v>15.1</v>
      </c>
      <c r="L103" s="2">
        <v>0.06</v>
      </c>
      <c r="M103" s="3">
        <v>2.7736111111111108</v>
      </c>
      <c r="N103">
        <v>2011</v>
      </c>
    </row>
    <row r="104" spans="1:14">
      <c r="A104">
        <v>103</v>
      </c>
      <c r="B104" t="s">
        <v>138</v>
      </c>
      <c r="C104" t="s">
        <v>24</v>
      </c>
      <c r="D104">
        <v>44.8</v>
      </c>
      <c r="E104">
        <v>85.7</v>
      </c>
      <c r="F104">
        <v>47.7</v>
      </c>
      <c r="G104">
        <v>72.900000000000006</v>
      </c>
      <c r="H104">
        <v>32.6</v>
      </c>
      <c r="I104">
        <v>56.5</v>
      </c>
      <c r="J104" s="1">
        <v>8338</v>
      </c>
      <c r="K104">
        <v>12.7</v>
      </c>
      <c r="L104" s="2">
        <v>0.47</v>
      </c>
      <c r="M104" s="3">
        <v>2.3638888888888889</v>
      </c>
      <c r="N104">
        <v>2011</v>
      </c>
    </row>
    <row r="105" spans="1:14">
      <c r="A105">
        <v>104</v>
      </c>
      <c r="B105" t="s">
        <v>139</v>
      </c>
      <c r="C105" t="s">
        <v>15</v>
      </c>
      <c r="D105">
        <v>50.5</v>
      </c>
      <c r="E105">
        <v>48</v>
      </c>
      <c r="F105">
        <v>54.6</v>
      </c>
      <c r="G105">
        <v>64.900000000000006</v>
      </c>
      <c r="H105" t="s">
        <v>22</v>
      </c>
      <c r="I105">
        <v>56.4</v>
      </c>
      <c r="J105" s="1">
        <v>6671</v>
      </c>
      <c r="K105">
        <v>15</v>
      </c>
      <c r="L105" s="2">
        <v>0.16</v>
      </c>
      <c r="M105" t="s">
        <v>140</v>
      </c>
      <c r="N105">
        <v>2011</v>
      </c>
    </row>
    <row r="106" spans="1:14">
      <c r="A106">
        <v>105</v>
      </c>
      <c r="B106" t="s">
        <v>141</v>
      </c>
      <c r="C106" t="s">
        <v>15</v>
      </c>
      <c r="D106">
        <v>53.4</v>
      </c>
      <c r="E106">
        <v>26.8</v>
      </c>
      <c r="F106">
        <v>64.7</v>
      </c>
      <c r="G106">
        <v>55.7</v>
      </c>
      <c r="H106" t="s">
        <v>22</v>
      </c>
      <c r="I106">
        <v>56.3</v>
      </c>
      <c r="J106" s="1">
        <v>37032</v>
      </c>
      <c r="K106">
        <v>17.3</v>
      </c>
      <c r="L106" s="2">
        <v>0.08</v>
      </c>
      <c r="M106" s="3">
        <v>2.1590277777777778</v>
      </c>
      <c r="N106">
        <v>2011</v>
      </c>
    </row>
    <row r="107" spans="1:14">
      <c r="A107">
        <v>106</v>
      </c>
      <c r="B107" t="s">
        <v>142</v>
      </c>
      <c r="C107" t="s">
        <v>15</v>
      </c>
      <c r="D107">
        <v>57</v>
      </c>
      <c r="E107">
        <v>62.6</v>
      </c>
      <c r="F107">
        <v>67.8</v>
      </c>
      <c r="G107">
        <v>43.9</v>
      </c>
      <c r="H107" t="s">
        <v>22</v>
      </c>
      <c r="I107">
        <v>56.2</v>
      </c>
      <c r="J107" s="1">
        <v>39256</v>
      </c>
      <c r="K107">
        <v>18.100000000000001</v>
      </c>
      <c r="L107" s="2">
        <v>0.22</v>
      </c>
      <c r="M107" s="3">
        <v>1.7902777777777779</v>
      </c>
      <c r="N107">
        <v>2011</v>
      </c>
    </row>
    <row r="108" spans="1:14">
      <c r="A108">
        <v>107</v>
      </c>
      <c r="B108" t="s">
        <v>143</v>
      </c>
      <c r="C108" t="s">
        <v>144</v>
      </c>
      <c r="D108">
        <v>52.2</v>
      </c>
      <c r="E108">
        <v>34.1</v>
      </c>
      <c r="F108">
        <v>52.6</v>
      </c>
      <c r="G108">
        <v>66.900000000000006</v>
      </c>
      <c r="H108">
        <v>50.2</v>
      </c>
      <c r="I108">
        <v>56.1</v>
      </c>
      <c r="J108" s="1">
        <v>10221</v>
      </c>
      <c r="K108">
        <v>13.5</v>
      </c>
      <c r="L108" s="2">
        <v>0.05</v>
      </c>
      <c r="M108" t="s">
        <v>17</v>
      </c>
      <c r="N108">
        <v>2011</v>
      </c>
    </row>
    <row r="109" spans="1:14">
      <c r="A109">
        <v>107</v>
      </c>
      <c r="B109" t="s">
        <v>145</v>
      </c>
      <c r="C109" t="s">
        <v>146</v>
      </c>
      <c r="D109">
        <v>36.6</v>
      </c>
      <c r="E109">
        <v>83.3</v>
      </c>
      <c r="F109">
        <v>42.1</v>
      </c>
      <c r="G109">
        <v>82.8</v>
      </c>
      <c r="H109" t="s">
        <v>22</v>
      </c>
      <c r="I109">
        <v>56.1</v>
      </c>
      <c r="J109" s="1">
        <v>20040</v>
      </c>
      <c r="K109">
        <v>12.1</v>
      </c>
      <c r="L109" s="2">
        <v>0.18</v>
      </c>
      <c r="M109" s="3">
        <v>2.2409722222222221</v>
      </c>
      <c r="N109">
        <v>2011</v>
      </c>
    </row>
    <row r="110" spans="1:14">
      <c r="A110">
        <v>109</v>
      </c>
      <c r="B110" t="s">
        <v>147</v>
      </c>
      <c r="C110" t="s">
        <v>15</v>
      </c>
      <c r="D110">
        <v>46.3</v>
      </c>
      <c r="E110">
        <v>19.899999999999999</v>
      </c>
      <c r="F110">
        <v>49.2</v>
      </c>
      <c r="G110">
        <v>77.599999999999994</v>
      </c>
      <c r="H110">
        <v>44</v>
      </c>
      <c r="I110">
        <v>56</v>
      </c>
      <c r="J110" s="1">
        <v>44501</v>
      </c>
      <c r="K110">
        <v>12.4</v>
      </c>
      <c r="L110" s="2">
        <v>0.12</v>
      </c>
      <c r="M110" s="3">
        <v>1.9541666666666666</v>
      </c>
      <c r="N110">
        <v>2011</v>
      </c>
    </row>
    <row r="111" spans="1:14">
      <c r="A111">
        <v>109</v>
      </c>
      <c r="B111" t="s">
        <v>148</v>
      </c>
      <c r="C111" t="s">
        <v>53</v>
      </c>
      <c r="D111">
        <v>62.3</v>
      </c>
      <c r="E111">
        <v>44.9</v>
      </c>
      <c r="F111">
        <v>54.1</v>
      </c>
      <c r="G111">
        <v>54.6</v>
      </c>
      <c r="H111">
        <v>43</v>
      </c>
      <c r="I111">
        <v>56</v>
      </c>
      <c r="J111" s="1">
        <v>26389</v>
      </c>
      <c r="K111">
        <v>13.9</v>
      </c>
      <c r="L111" s="2">
        <v>0.1</v>
      </c>
      <c r="N111">
        <v>2011</v>
      </c>
    </row>
    <row r="112" spans="1:14">
      <c r="A112">
        <v>111</v>
      </c>
      <c r="B112" t="s">
        <v>149</v>
      </c>
      <c r="C112" t="s">
        <v>44</v>
      </c>
      <c r="D112">
        <v>32.9</v>
      </c>
      <c r="E112">
        <v>71.8</v>
      </c>
      <c r="F112">
        <v>32.5</v>
      </c>
      <c r="G112">
        <v>97.6</v>
      </c>
      <c r="H112">
        <v>26.7</v>
      </c>
      <c r="I112">
        <v>55.6</v>
      </c>
      <c r="J112" s="1">
        <v>10441</v>
      </c>
      <c r="K112">
        <v>11</v>
      </c>
      <c r="L112" s="2">
        <v>0.25</v>
      </c>
      <c r="M112" s="3">
        <v>2.5687500000000001</v>
      </c>
      <c r="N112">
        <v>2011</v>
      </c>
    </row>
    <row r="113" spans="1:14">
      <c r="A113">
        <v>112</v>
      </c>
      <c r="B113" t="s">
        <v>150</v>
      </c>
      <c r="C113" t="s">
        <v>151</v>
      </c>
      <c r="D113">
        <v>34.299999999999997</v>
      </c>
      <c r="E113">
        <v>47.7</v>
      </c>
      <c r="F113">
        <v>36.1</v>
      </c>
      <c r="G113">
        <v>95.7</v>
      </c>
      <c r="H113">
        <v>32.4</v>
      </c>
      <c r="I113">
        <v>55.4</v>
      </c>
      <c r="N113">
        <v>2011</v>
      </c>
    </row>
    <row r="114" spans="1:14">
      <c r="A114">
        <v>112</v>
      </c>
      <c r="B114" t="s">
        <v>152</v>
      </c>
      <c r="C114" t="s">
        <v>50</v>
      </c>
      <c r="D114">
        <v>62.9</v>
      </c>
      <c r="E114">
        <v>24.8</v>
      </c>
      <c r="F114">
        <v>63.4</v>
      </c>
      <c r="G114">
        <v>45.5</v>
      </c>
      <c r="H114">
        <v>60.5</v>
      </c>
      <c r="I114">
        <v>55.4</v>
      </c>
      <c r="J114" s="1">
        <v>9586</v>
      </c>
      <c r="K114">
        <v>7.3</v>
      </c>
      <c r="L114" s="2">
        <v>0.13</v>
      </c>
      <c r="M114" s="4">
        <v>0.6020833333333333</v>
      </c>
      <c r="N114">
        <v>2011</v>
      </c>
    </row>
    <row r="115" spans="1:14">
      <c r="A115">
        <v>114</v>
      </c>
      <c r="B115" t="s">
        <v>153</v>
      </c>
      <c r="C115" t="s">
        <v>154</v>
      </c>
      <c r="D115">
        <v>55.4</v>
      </c>
      <c r="E115">
        <v>44.9</v>
      </c>
      <c r="F115">
        <v>51.7</v>
      </c>
      <c r="G115">
        <v>56.9</v>
      </c>
      <c r="H115">
        <v>99.8</v>
      </c>
      <c r="I115">
        <v>55.3</v>
      </c>
      <c r="J115" s="1">
        <v>8176</v>
      </c>
      <c r="K115">
        <v>16</v>
      </c>
      <c r="L115" s="2">
        <v>0.14000000000000001</v>
      </c>
      <c r="M115" s="4">
        <v>0.84791666666666676</v>
      </c>
      <c r="N115">
        <v>2011</v>
      </c>
    </row>
    <row r="116" spans="1:14">
      <c r="A116">
        <v>115</v>
      </c>
      <c r="B116" t="s">
        <v>155</v>
      </c>
      <c r="C116" t="s">
        <v>144</v>
      </c>
      <c r="D116">
        <v>50.3</v>
      </c>
      <c r="E116">
        <v>29.2</v>
      </c>
      <c r="F116">
        <v>59</v>
      </c>
      <c r="G116">
        <v>61.6</v>
      </c>
      <c r="H116">
        <v>35.700000000000003</v>
      </c>
      <c r="I116">
        <v>55.2</v>
      </c>
      <c r="J116" s="1">
        <v>31891</v>
      </c>
      <c r="K116">
        <v>11.9</v>
      </c>
      <c r="L116" s="2">
        <v>7.0000000000000007E-2</v>
      </c>
      <c r="M116" t="s">
        <v>42</v>
      </c>
      <c r="N116">
        <v>2011</v>
      </c>
    </row>
    <row r="117" spans="1:14">
      <c r="A117">
        <v>115</v>
      </c>
      <c r="B117" t="s">
        <v>156</v>
      </c>
      <c r="C117" t="s">
        <v>15</v>
      </c>
      <c r="D117">
        <v>38.299999999999997</v>
      </c>
      <c r="E117">
        <v>34.200000000000003</v>
      </c>
      <c r="F117">
        <v>47.6</v>
      </c>
      <c r="G117">
        <v>81</v>
      </c>
      <c r="H117" t="s">
        <v>22</v>
      </c>
      <c r="I117">
        <v>55.2</v>
      </c>
      <c r="N117">
        <v>2011</v>
      </c>
    </row>
    <row r="118" spans="1:14">
      <c r="A118">
        <v>117</v>
      </c>
      <c r="B118" t="s">
        <v>157</v>
      </c>
      <c r="C118" t="s">
        <v>15</v>
      </c>
      <c r="D118">
        <v>38.6</v>
      </c>
      <c r="E118">
        <v>63</v>
      </c>
      <c r="F118">
        <v>47.4</v>
      </c>
      <c r="G118">
        <v>78.3</v>
      </c>
      <c r="H118">
        <v>30.5</v>
      </c>
      <c r="I118">
        <v>55.1</v>
      </c>
      <c r="J118" s="1">
        <v>20626</v>
      </c>
      <c r="K118">
        <v>22</v>
      </c>
      <c r="L118" s="2">
        <v>0.12</v>
      </c>
      <c r="M118" s="3">
        <v>2.1590277777777778</v>
      </c>
      <c r="N118">
        <v>2011</v>
      </c>
    </row>
    <row r="119" spans="1:14">
      <c r="A119">
        <v>118</v>
      </c>
      <c r="B119" t="s">
        <v>158</v>
      </c>
      <c r="C119" t="s">
        <v>34</v>
      </c>
      <c r="D119">
        <v>46.6</v>
      </c>
      <c r="E119">
        <v>95.7</v>
      </c>
      <c r="F119">
        <v>49.7</v>
      </c>
      <c r="G119">
        <v>63.1</v>
      </c>
      <c r="H119">
        <v>32.700000000000003</v>
      </c>
      <c r="I119">
        <v>55</v>
      </c>
      <c r="J119" s="1">
        <v>15668</v>
      </c>
      <c r="K119">
        <v>15</v>
      </c>
      <c r="L119" s="2">
        <v>0.39</v>
      </c>
      <c r="M119" s="3">
        <v>2.5687500000000001</v>
      </c>
      <c r="N119">
        <v>2011</v>
      </c>
    </row>
    <row r="120" spans="1:14">
      <c r="A120">
        <v>119</v>
      </c>
      <c r="B120" t="s">
        <v>159</v>
      </c>
      <c r="C120" t="s">
        <v>160</v>
      </c>
      <c r="D120">
        <v>57.7</v>
      </c>
      <c r="E120">
        <v>29.6</v>
      </c>
      <c r="F120">
        <v>62.9</v>
      </c>
      <c r="G120">
        <v>45.2</v>
      </c>
      <c r="H120">
        <v>97.7</v>
      </c>
      <c r="I120">
        <v>54.8</v>
      </c>
      <c r="J120" s="1">
        <v>42503</v>
      </c>
      <c r="K120">
        <v>41.9</v>
      </c>
      <c r="L120" s="2">
        <v>0.18</v>
      </c>
      <c r="M120" s="3">
        <v>2.2819444444444446</v>
      </c>
      <c r="N120">
        <v>2011</v>
      </c>
    </row>
    <row r="121" spans="1:14">
      <c r="A121">
        <v>120</v>
      </c>
      <c r="B121" t="s">
        <v>161</v>
      </c>
      <c r="C121" t="s">
        <v>65</v>
      </c>
      <c r="D121">
        <v>52.2</v>
      </c>
      <c r="E121">
        <v>50.2</v>
      </c>
      <c r="F121">
        <v>46.2</v>
      </c>
      <c r="G121">
        <v>66</v>
      </c>
      <c r="H121">
        <v>43.4</v>
      </c>
      <c r="I121">
        <v>54.6</v>
      </c>
      <c r="J121" s="1">
        <v>29743</v>
      </c>
      <c r="K121">
        <v>13.3</v>
      </c>
      <c r="L121" s="2">
        <v>0.1</v>
      </c>
      <c r="M121" s="3">
        <v>1.9541666666666666</v>
      </c>
      <c r="N121">
        <v>2011</v>
      </c>
    </row>
    <row r="122" spans="1:14">
      <c r="A122">
        <v>120</v>
      </c>
      <c r="B122" t="s">
        <v>162</v>
      </c>
      <c r="C122" t="s">
        <v>24</v>
      </c>
      <c r="D122">
        <v>39.700000000000003</v>
      </c>
      <c r="E122">
        <v>91</v>
      </c>
      <c r="F122">
        <v>44.1</v>
      </c>
      <c r="G122">
        <v>73.5</v>
      </c>
      <c r="H122">
        <v>38.9</v>
      </c>
      <c r="I122">
        <v>54.6</v>
      </c>
      <c r="J122" s="1">
        <v>14260</v>
      </c>
      <c r="K122">
        <v>14</v>
      </c>
      <c r="L122" s="2">
        <v>0.4</v>
      </c>
      <c r="M122" s="3">
        <v>2.1999999999999997</v>
      </c>
      <c r="N122">
        <v>2011</v>
      </c>
    </row>
    <row r="123" spans="1:14">
      <c r="A123">
        <v>122</v>
      </c>
      <c r="B123" t="s">
        <v>163</v>
      </c>
      <c r="C123" t="s">
        <v>15</v>
      </c>
      <c r="D123">
        <v>50.4</v>
      </c>
      <c r="E123">
        <v>30.4</v>
      </c>
      <c r="F123">
        <v>52.7</v>
      </c>
      <c r="G123">
        <v>63.7</v>
      </c>
      <c r="H123" t="s">
        <v>22</v>
      </c>
      <c r="I123">
        <v>54.5</v>
      </c>
      <c r="J123" s="1">
        <v>44750</v>
      </c>
      <c r="K123">
        <v>15.7</v>
      </c>
      <c r="L123" s="2">
        <v>0.15</v>
      </c>
      <c r="M123" s="3">
        <v>2.1590277777777778</v>
      </c>
      <c r="N123">
        <v>2011</v>
      </c>
    </row>
    <row r="124" spans="1:14">
      <c r="A124">
        <v>122</v>
      </c>
      <c r="B124" t="s">
        <v>164</v>
      </c>
      <c r="C124" t="s">
        <v>165</v>
      </c>
      <c r="D124">
        <v>46.2</v>
      </c>
      <c r="E124">
        <v>64</v>
      </c>
      <c r="F124">
        <v>46.9</v>
      </c>
      <c r="G124">
        <v>64.599999999999994</v>
      </c>
      <c r="H124">
        <v>95.5</v>
      </c>
      <c r="I124">
        <v>54.5</v>
      </c>
      <c r="J124" s="1">
        <v>9990</v>
      </c>
      <c r="K124">
        <v>5</v>
      </c>
      <c r="L124" s="2">
        <v>0.18</v>
      </c>
      <c r="M124" t="s">
        <v>80</v>
      </c>
      <c r="N124">
        <v>2011</v>
      </c>
    </row>
    <row r="125" spans="1:14">
      <c r="A125">
        <v>124</v>
      </c>
      <c r="B125" t="s">
        <v>166</v>
      </c>
      <c r="C125" t="s">
        <v>160</v>
      </c>
      <c r="D125">
        <v>52.8</v>
      </c>
      <c r="E125">
        <v>24.7</v>
      </c>
      <c r="F125">
        <v>59.1</v>
      </c>
      <c r="G125">
        <v>52.8</v>
      </c>
      <c r="H125">
        <v>97.1</v>
      </c>
      <c r="I125">
        <v>54.4</v>
      </c>
      <c r="J125" s="1">
        <v>32166</v>
      </c>
      <c r="K125">
        <v>34.1</v>
      </c>
      <c r="L125" s="2">
        <v>0.09</v>
      </c>
      <c r="M125" s="3">
        <v>2.4048611111111113</v>
      </c>
      <c r="N125">
        <v>2011</v>
      </c>
    </row>
    <row r="126" spans="1:14">
      <c r="A126">
        <v>124</v>
      </c>
      <c r="B126" t="s">
        <v>167</v>
      </c>
      <c r="C126" t="s">
        <v>24</v>
      </c>
      <c r="D126">
        <v>43.5</v>
      </c>
      <c r="E126">
        <v>73.8</v>
      </c>
      <c r="F126">
        <v>41.9</v>
      </c>
      <c r="G126">
        <v>74.900000000000006</v>
      </c>
      <c r="H126">
        <v>28.8</v>
      </c>
      <c r="I126">
        <v>54.4</v>
      </c>
      <c r="J126" s="1">
        <v>11512</v>
      </c>
      <c r="K126">
        <v>14.9</v>
      </c>
      <c r="L126" s="2">
        <v>0.33</v>
      </c>
      <c r="M126" s="3">
        <v>2.1999999999999997</v>
      </c>
      <c r="N126">
        <v>2011</v>
      </c>
    </row>
    <row r="127" spans="1:14">
      <c r="A127">
        <v>124</v>
      </c>
      <c r="B127" t="s">
        <v>168</v>
      </c>
      <c r="C127" t="s">
        <v>154</v>
      </c>
      <c r="D127">
        <v>47.3</v>
      </c>
      <c r="E127">
        <v>40</v>
      </c>
      <c r="F127">
        <v>54.9</v>
      </c>
      <c r="G127">
        <v>59.3</v>
      </c>
      <c r="H127">
        <v>100</v>
      </c>
      <c r="I127">
        <v>54.4</v>
      </c>
      <c r="J127" s="1">
        <v>21222</v>
      </c>
      <c r="K127">
        <v>17.100000000000001</v>
      </c>
      <c r="L127" s="2">
        <v>0.1</v>
      </c>
      <c r="M127" s="3">
        <v>2.4868055555555553</v>
      </c>
      <c r="N127">
        <v>2011</v>
      </c>
    </row>
    <row r="128" spans="1:14">
      <c r="A128">
        <v>127</v>
      </c>
      <c r="B128" t="s">
        <v>169</v>
      </c>
      <c r="C128" t="s">
        <v>38</v>
      </c>
      <c r="D128">
        <v>53.7</v>
      </c>
      <c r="E128">
        <v>71.599999999999994</v>
      </c>
      <c r="F128">
        <v>58</v>
      </c>
      <c r="G128">
        <v>49.7</v>
      </c>
      <c r="H128">
        <v>44.5</v>
      </c>
      <c r="I128">
        <v>54.3</v>
      </c>
      <c r="J128" s="1">
        <v>36299</v>
      </c>
      <c r="K128">
        <v>21.6</v>
      </c>
      <c r="L128" s="2">
        <v>0.23</v>
      </c>
      <c r="M128" s="3">
        <v>2.3229166666666665</v>
      </c>
      <c r="N128">
        <v>2011</v>
      </c>
    </row>
    <row r="129" spans="1:14">
      <c r="A129">
        <v>128</v>
      </c>
      <c r="B129" t="s">
        <v>170</v>
      </c>
      <c r="C129" t="s">
        <v>24</v>
      </c>
      <c r="D129">
        <v>45.6</v>
      </c>
      <c r="E129">
        <v>55.1</v>
      </c>
      <c r="F129">
        <v>50.3</v>
      </c>
      <c r="G129">
        <v>65.099999999999994</v>
      </c>
      <c r="H129">
        <v>61</v>
      </c>
      <c r="I129">
        <v>54.2</v>
      </c>
      <c r="J129" s="1">
        <v>22616</v>
      </c>
      <c r="K129">
        <v>16</v>
      </c>
      <c r="L129" s="2">
        <v>0.28999999999999998</v>
      </c>
      <c r="M129" s="3">
        <v>2.4048611111111113</v>
      </c>
      <c r="N129">
        <v>2011</v>
      </c>
    </row>
    <row r="130" spans="1:14">
      <c r="A130">
        <v>129</v>
      </c>
      <c r="B130" t="s">
        <v>171</v>
      </c>
      <c r="C130" t="s">
        <v>74</v>
      </c>
      <c r="D130">
        <v>36.9</v>
      </c>
      <c r="E130" t="s">
        <v>22</v>
      </c>
      <c r="F130">
        <v>49.2</v>
      </c>
      <c r="G130">
        <v>75.900000000000006</v>
      </c>
      <c r="H130">
        <v>31.7</v>
      </c>
      <c r="I130">
        <v>54</v>
      </c>
      <c r="J130" s="1">
        <v>31715</v>
      </c>
      <c r="K130">
        <v>23.7</v>
      </c>
      <c r="L130" s="2">
        <v>0.08</v>
      </c>
      <c r="M130" s="3">
        <v>2.6097222222222221</v>
      </c>
      <c r="N130">
        <v>2011</v>
      </c>
    </row>
    <row r="131" spans="1:14">
      <c r="A131">
        <v>130</v>
      </c>
      <c r="B131" t="s">
        <v>172</v>
      </c>
      <c r="C131" t="s">
        <v>50</v>
      </c>
      <c r="D131">
        <v>61.7</v>
      </c>
      <c r="E131">
        <v>20.100000000000001</v>
      </c>
      <c r="F131">
        <v>63.4</v>
      </c>
      <c r="G131">
        <v>40</v>
      </c>
      <c r="H131">
        <v>73.400000000000006</v>
      </c>
      <c r="I131">
        <v>53.4</v>
      </c>
      <c r="J131" s="1">
        <v>23144</v>
      </c>
      <c r="K131">
        <v>7.8</v>
      </c>
      <c r="L131" s="2">
        <v>0.09</v>
      </c>
      <c r="M131" t="s">
        <v>35</v>
      </c>
      <c r="N131">
        <v>2011</v>
      </c>
    </row>
    <row r="132" spans="1:14">
      <c r="A132">
        <v>130</v>
      </c>
      <c r="B132" t="s">
        <v>173</v>
      </c>
      <c r="C132" t="s">
        <v>38</v>
      </c>
      <c r="D132">
        <v>32.9</v>
      </c>
      <c r="E132" t="s">
        <v>22</v>
      </c>
      <c r="F132">
        <v>48.3</v>
      </c>
      <c r="G132">
        <v>79.099999999999994</v>
      </c>
      <c r="H132">
        <v>27.4</v>
      </c>
      <c r="I132">
        <v>53.4</v>
      </c>
      <c r="J132" s="1">
        <v>17581</v>
      </c>
      <c r="K132">
        <v>21.5</v>
      </c>
      <c r="L132" s="2">
        <v>0.11</v>
      </c>
      <c r="M132" s="3">
        <v>2.3638888888888889</v>
      </c>
      <c r="N132">
        <v>2011</v>
      </c>
    </row>
    <row r="133" spans="1:14">
      <c r="A133">
        <v>132</v>
      </c>
      <c r="B133" t="s">
        <v>174</v>
      </c>
      <c r="C133" t="s">
        <v>50</v>
      </c>
      <c r="D133">
        <v>60.3</v>
      </c>
      <c r="E133">
        <v>20.100000000000001</v>
      </c>
      <c r="F133">
        <v>62.5</v>
      </c>
      <c r="G133">
        <v>41.2</v>
      </c>
      <c r="H133">
        <v>82.3</v>
      </c>
      <c r="I133">
        <v>53.3</v>
      </c>
      <c r="J133" s="1">
        <v>17200</v>
      </c>
      <c r="K133">
        <v>5</v>
      </c>
      <c r="L133" s="2">
        <v>7.0000000000000007E-2</v>
      </c>
      <c r="M133" t="s">
        <v>175</v>
      </c>
      <c r="N133">
        <v>2011</v>
      </c>
    </row>
    <row r="134" spans="1:14">
      <c r="A134">
        <v>132</v>
      </c>
      <c r="B134" t="s">
        <v>176</v>
      </c>
      <c r="C134" t="s">
        <v>76</v>
      </c>
      <c r="D134">
        <v>52.4</v>
      </c>
      <c r="E134">
        <v>46.2</v>
      </c>
      <c r="F134">
        <v>41.4</v>
      </c>
      <c r="G134">
        <v>64.3</v>
      </c>
      <c r="H134">
        <v>79.8</v>
      </c>
      <c r="I134">
        <v>53.3</v>
      </c>
      <c r="J134" s="1">
        <v>26467</v>
      </c>
      <c r="K134">
        <v>31.2</v>
      </c>
      <c r="L134" s="2">
        <v>0.16</v>
      </c>
      <c r="M134" s="3">
        <v>2.1999999999999997</v>
      </c>
      <c r="N134">
        <v>2011</v>
      </c>
    </row>
    <row r="135" spans="1:14">
      <c r="A135">
        <v>132</v>
      </c>
      <c r="B135" t="s">
        <v>177</v>
      </c>
      <c r="C135" t="s">
        <v>15</v>
      </c>
      <c r="D135">
        <v>48.6</v>
      </c>
      <c r="E135">
        <v>31.7</v>
      </c>
      <c r="F135">
        <v>59.8</v>
      </c>
      <c r="G135">
        <v>54.8</v>
      </c>
      <c r="H135" t="s">
        <v>22</v>
      </c>
      <c r="I135">
        <v>53.3</v>
      </c>
      <c r="J135" s="1">
        <v>27526</v>
      </c>
      <c r="K135">
        <v>11.6</v>
      </c>
      <c r="L135" s="2">
        <v>0.11</v>
      </c>
      <c r="M135" s="3">
        <v>2.1999999999999997</v>
      </c>
      <c r="N135">
        <v>2011</v>
      </c>
    </row>
    <row r="136" spans="1:14">
      <c r="A136">
        <v>135</v>
      </c>
      <c r="B136" t="s">
        <v>178</v>
      </c>
      <c r="C136" t="s">
        <v>179</v>
      </c>
      <c r="D136">
        <v>39.9</v>
      </c>
      <c r="E136">
        <v>66.599999999999994</v>
      </c>
      <c r="F136">
        <v>42.1</v>
      </c>
      <c r="G136">
        <v>73.099999999999994</v>
      </c>
      <c r="H136">
        <v>41.5</v>
      </c>
      <c r="I136">
        <v>52.7</v>
      </c>
      <c r="J136" s="1">
        <v>11623</v>
      </c>
      <c r="K136">
        <v>11.1</v>
      </c>
      <c r="L136" s="2">
        <v>0.12</v>
      </c>
      <c r="M136" s="3">
        <v>2.5277777777777777</v>
      </c>
      <c r="N136">
        <v>2011</v>
      </c>
    </row>
    <row r="137" spans="1:14">
      <c r="A137">
        <v>136</v>
      </c>
      <c r="B137" t="s">
        <v>180</v>
      </c>
      <c r="C137" t="s">
        <v>34</v>
      </c>
      <c r="D137">
        <v>43.1</v>
      </c>
      <c r="E137">
        <v>84.1</v>
      </c>
      <c r="F137">
        <v>50.5</v>
      </c>
      <c r="G137">
        <v>59.1</v>
      </c>
      <c r="H137">
        <v>42.5</v>
      </c>
      <c r="I137">
        <v>52.6</v>
      </c>
      <c r="J137" s="1">
        <v>11964</v>
      </c>
      <c r="K137">
        <v>13.1</v>
      </c>
      <c r="L137" s="2">
        <v>0.22</v>
      </c>
      <c r="N137">
        <v>2011</v>
      </c>
    </row>
    <row r="138" spans="1:14">
      <c r="A138">
        <v>137</v>
      </c>
      <c r="B138" t="s">
        <v>181</v>
      </c>
      <c r="C138" t="s">
        <v>24</v>
      </c>
      <c r="D138">
        <v>48.9</v>
      </c>
      <c r="E138">
        <v>62.7</v>
      </c>
      <c r="F138">
        <v>49.2</v>
      </c>
      <c r="G138">
        <v>58.4</v>
      </c>
      <c r="H138">
        <v>40.299999999999997</v>
      </c>
      <c r="I138">
        <v>52.5</v>
      </c>
      <c r="J138" s="1">
        <v>23311</v>
      </c>
      <c r="K138">
        <v>15.5</v>
      </c>
      <c r="L138" s="2">
        <v>0.31</v>
      </c>
      <c r="M138" s="3">
        <v>2.1180555555555558</v>
      </c>
      <c r="N138">
        <v>2011</v>
      </c>
    </row>
    <row r="139" spans="1:14">
      <c r="A139">
        <v>138</v>
      </c>
      <c r="B139" t="s">
        <v>182</v>
      </c>
      <c r="C139" t="s">
        <v>38</v>
      </c>
      <c r="D139">
        <v>56.1</v>
      </c>
      <c r="E139" t="s">
        <v>22</v>
      </c>
      <c r="F139">
        <v>49.4</v>
      </c>
      <c r="G139">
        <v>51.9</v>
      </c>
      <c r="H139" t="s">
        <v>22</v>
      </c>
      <c r="I139">
        <v>52.4</v>
      </c>
      <c r="J139" s="1">
        <v>38264</v>
      </c>
      <c r="K139">
        <v>20.3</v>
      </c>
      <c r="L139" s="2">
        <v>0.25</v>
      </c>
      <c r="M139" s="3">
        <v>2.4048611111111113</v>
      </c>
      <c r="N139">
        <v>2011</v>
      </c>
    </row>
    <row r="140" spans="1:14">
      <c r="A140">
        <v>139</v>
      </c>
      <c r="B140" t="s">
        <v>183</v>
      </c>
      <c r="C140" t="s">
        <v>154</v>
      </c>
      <c r="D140">
        <v>47.6</v>
      </c>
      <c r="E140">
        <v>30.6</v>
      </c>
      <c r="F140">
        <v>51.6</v>
      </c>
      <c r="G140">
        <v>58.5</v>
      </c>
      <c r="H140">
        <v>81.400000000000006</v>
      </c>
      <c r="I140">
        <v>52.3</v>
      </c>
      <c r="J140" s="1">
        <v>23280</v>
      </c>
      <c r="K140">
        <v>16.3</v>
      </c>
      <c r="L140" s="2">
        <v>0.06</v>
      </c>
      <c r="M140" s="3">
        <v>2.3638888888888889</v>
      </c>
      <c r="N140">
        <v>2011</v>
      </c>
    </row>
    <row r="141" spans="1:14">
      <c r="A141">
        <v>140</v>
      </c>
      <c r="B141" t="s">
        <v>184</v>
      </c>
      <c r="C141" t="s">
        <v>68</v>
      </c>
      <c r="D141">
        <v>51.9</v>
      </c>
      <c r="E141">
        <v>30.7</v>
      </c>
      <c r="F141">
        <v>37.200000000000003</v>
      </c>
      <c r="G141">
        <v>71.5</v>
      </c>
      <c r="H141">
        <v>26.4</v>
      </c>
      <c r="I141">
        <v>52.2</v>
      </c>
      <c r="J141" s="1">
        <v>27862</v>
      </c>
      <c r="K141">
        <v>8.6999999999999993</v>
      </c>
      <c r="L141" s="2">
        <v>0.18</v>
      </c>
      <c r="M141" s="3">
        <v>2.036111111111111</v>
      </c>
      <c r="N141">
        <v>2011</v>
      </c>
    </row>
    <row r="142" spans="1:14">
      <c r="A142">
        <v>140</v>
      </c>
      <c r="B142" t="s">
        <v>185</v>
      </c>
      <c r="C142" t="s">
        <v>24</v>
      </c>
      <c r="D142">
        <v>34.1</v>
      </c>
      <c r="E142">
        <v>54.4</v>
      </c>
      <c r="F142">
        <v>41</v>
      </c>
      <c r="G142">
        <v>79.3</v>
      </c>
      <c r="H142">
        <v>49.3</v>
      </c>
      <c r="I142">
        <v>52.2</v>
      </c>
      <c r="J142" s="1">
        <v>11628</v>
      </c>
      <c r="K142">
        <v>15.3</v>
      </c>
      <c r="L142" s="2">
        <v>0.25</v>
      </c>
      <c r="M142" s="3">
        <v>2.5277777777777777</v>
      </c>
      <c r="N142">
        <v>2011</v>
      </c>
    </row>
    <row r="143" spans="1:14">
      <c r="A143">
        <v>142</v>
      </c>
      <c r="B143" t="s">
        <v>186</v>
      </c>
      <c r="C143" t="s">
        <v>187</v>
      </c>
      <c r="D143">
        <v>34.1</v>
      </c>
      <c r="E143">
        <v>22.3</v>
      </c>
      <c r="F143">
        <v>33.700000000000003</v>
      </c>
      <c r="G143">
        <v>91.9</v>
      </c>
      <c r="H143">
        <v>30</v>
      </c>
      <c r="I143">
        <v>52.1</v>
      </c>
      <c r="J143" s="1">
        <v>47491</v>
      </c>
      <c r="K143">
        <v>12.2</v>
      </c>
      <c r="L143" s="2">
        <v>0.1</v>
      </c>
      <c r="M143" s="3">
        <v>2.6097222222222221</v>
      </c>
      <c r="N143">
        <v>2011</v>
      </c>
    </row>
    <row r="144" spans="1:14">
      <c r="A144">
        <v>143</v>
      </c>
      <c r="B144" t="s">
        <v>188</v>
      </c>
      <c r="C144" t="s">
        <v>154</v>
      </c>
      <c r="D144">
        <v>43.4</v>
      </c>
      <c r="E144">
        <v>52.6</v>
      </c>
      <c r="F144">
        <v>53</v>
      </c>
      <c r="G144">
        <v>58.8</v>
      </c>
      <c r="H144">
        <v>55.3</v>
      </c>
      <c r="I144">
        <v>52</v>
      </c>
      <c r="J144" s="1">
        <v>30779</v>
      </c>
      <c r="K144">
        <v>15.4</v>
      </c>
      <c r="L144" s="2">
        <v>7.0000000000000007E-2</v>
      </c>
      <c r="M144" s="3">
        <v>2.4868055555555553</v>
      </c>
      <c r="N144">
        <v>2011</v>
      </c>
    </row>
    <row r="145" spans="1:14">
      <c r="A145">
        <v>144</v>
      </c>
      <c r="B145" t="s">
        <v>189</v>
      </c>
      <c r="C145" t="s">
        <v>154</v>
      </c>
      <c r="D145">
        <v>58.5</v>
      </c>
      <c r="E145">
        <v>24.3</v>
      </c>
      <c r="F145">
        <v>48.8</v>
      </c>
      <c r="G145">
        <v>53</v>
      </c>
      <c r="H145" t="s">
        <v>22</v>
      </c>
      <c r="I145">
        <v>51.9</v>
      </c>
      <c r="J145" s="1">
        <v>9248</v>
      </c>
      <c r="K145">
        <v>17</v>
      </c>
      <c r="L145" s="2">
        <v>0.21</v>
      </c>
      <c r="M145" s="3">
        <v>2.3638888888888889</v>
      </c>
      <c r="N145">
        <v>2011</v>
      </c>
    </row>
    <row r="146" spans="1:14">
      <c r="A146">
        <v>145</v>
      </c>
      <c r="B146" t="s">
        <v>190</v>
      </c>
      <c r="C146" t="s">
        <v>191</v>
      </c>
      <c r="D146">
        <v>34.799999999999997</v>
      </c>
      <c r="E146">
        <v>94.3</v>
      </c>
      <c r="F146">
        <v>39.200000000000003</v>
      </c>
      <c r="G146">
        <v>71.8</v>
      </c>
      <c r="H146">
        <v>61.1</v>
      </c>
      <c r="I146">
        <v>51.8</v>
      </c>
      <c r="J146" s="1">
        <v>29787</v>
      </c>
      <c r="K146">
        <v>18.899999999999999</v>
      </c>
      <c r="L146" s="2">
        <v>0.28000000000000003</v>
      </c>
      <c r="M146" s="3">
        <v>2.2819444444444446</v>
      </c>
      <c r="N146">
        <v>2011</v>
      </c>
    </row>
    <row r="147" spans="1:14">
      <c r="A147">
        <v>145</v>
      </c>
      <c r="B147" t="s">
        <v>192</v>
      </c>
      <c r="C147" t="s">
        <v>24</v>
      </c>
      <c r="D147">
        <v>50.3</v>
      </c>
      <c r="E147">
        <v>73.8</v>
      </c>
      <c r="F147">
        <v>50.7</v>
      </c>
      <c r="G147">
        <v>52.1</v>
      </c>
      <c r="H147">
        <v>34.799999999999997</v>
      </c>
      <c r="I147">
        <v>51.8</v>
      </c>
      <c r="J147" s="1">
        <v>25295</v>
      </c>
      <c r="K147">
        <v>16.399999999999999</v>
      </c>
      <c r="L147" s="2">
        <v>0.23</v>
      </c>
      <c r="M147" s="3">
        <v>2.2819444444444446</v>
      </c>
      <c r="N147">
        <v>2011</v>
      </c>
    </row>
    <row r="148" spans="1:14">
      <c r="A148">
        <v>147</v>
      </c>
      <c r="B148" t="s">
        <v>193</v>
      </c>
      <c r="C148" t="s">
        <v>194</v>
      </c>
      <c r="D148">
        <v>29.5</v>
      </c>
      <c r="E148">
        <v>19.3</v>
      </c>
      <c r="F148">
        <v>28</v>
      </c>
      <c r="G148">
        <v>99.8</v>
      </c>
      <c r="H148">
        <v>36</v>
      </c>
      <c r="I148">
        <v>51.6</v>
      </c>
      <c r="J148" s="1">
        <v>127431</v>
      </c>
      <c r="K148">
        <v>23.3</v>
      </c>
      <c r="L148" s="2">
        <v>0.01</v>
      </c>
      <c r="M148" s="3">
        <v>1.9541666666666666</v>
      </c>
      <c r="N148">
        <v>2011</v>
      </c>
    </row>
    <row r="149" spans="1:14">
      <c r="A149">
        <v>147</v>
      </c>
      <c r="B149" t="s">
        <v>195</v>
      </c>
      <c r="C149" t="s">
        <v>74</v>
      </c>
      <c r="D149">
        <v>49.6</v>
      </c>
      <c r="E149">
        <v>77.900000000000006</v>
      </c>
      <c r="F149">
        <v>62.2</v>
      </c>
      <c r="G149">
        <v>40.700000000000003</v>
      </c>
      <c r="H149">
        <v>39.5</v>
      </c>
      <c r="I149">
        <v>51.6</v>
      </c>
      <c r="J149" s="1">
        <v>25266</v>
      </c>
      <c r="K149">
        <v>18.2</v>
      </c>
      <c r="L149" s="2">
        <v>0.12</v>
      </c>
      <c r="M149" s="3">
        <v>2.4048611111111113</v>
      </c>
      <c r="N149">
        <v>2011</v>
      </c>
    </row>
    <row r="150" spans="1:14">
      <c r="A150">
        <v>149</v>
      </c>
      <c r="B150" t="s">
        <v>196</v>
      </c>
      <c r="C150" t="s">
        <v>44</v>
      </c>
      <c r="D150">
        <v>39.4</v>
      </c>
      <c r="E150">
        <v>82.9</v>
      </c>
      <c r="F150">
        <v>45.7</v>
      </c>
      <c r="G150">
        <v>62.4</v>
      </c>
      <c r="H150">
        <v>57.2</v>
      </c>
      <c r="I150">
        <v>51.4</v>
      </c>
      <c r="J150" s="1">
        <v>22064</v>
      </c>
      <c r="K150">
        <v>25.9</v>
      </c>
      <c r="L150" s="2">
        <v>0.26</v>
      </c>
      <c r="M150" s="3">
        <v>2.1590277777777778</v>
      </c>
      <c r="N150">
        <v>2011</v>
      </c>
    </row>
    <row r="151" spans="1:14">
      <c r="A151">
        <v>149</v>
      </c>
      <c r="B151" t="s">
        <v>197</v>
      </c>
      <c r="C151" t="s">
        <v>24</v>
      </c>
      <c r="D151">
        <v>37.799999999999997</v>
      </c>
      <c r="E151">
        <v>86.1</v>
      </c>
      <c r="F151">
        <v>45.2</v>
      </c>
      <c r="G151">
        <v>64.599999999999994</v>
      </c>
      <c r="H151">
        <v>47</v>
      </c>
      <c r="I151">
        <v>51.4</v>
      </c>
      <c r="J151" s="1">
        <v>12938</v>
      </c>
      <c r="K151">
        <v>15.8</v>
      </c>
      <c r="L151" s="2">
        <v>0.33</v>
      </c>
      <c r="M151" s="3">
        <v>2.2819444444444446</v>
      </c>
      <c r="N151">
        <v>2011</v>
      </c>
    </row>
    <row r="152" spans="1:14">
      <c r="A152">
        <v>151</v>
      </c>
      <c r="B152" t="s">
        <v>198</v>
      </c>
      <c r="C152" t="s">
        <v>154</v>
      </c>
      <c r="D152">
        <v>55.5</v>
      </c>
      <c r="E152">
        <v>47.4</v>
      </c>
      <c r="F152">
        <v>67.7</v>
      </c>
      <c r="G152">
        <v>29</v>
      </c>
      <c r="H152">
        <v>99.4</v>
      </c>
      <c r="I152">
        <v>51.3</v>
      </c>
      <c r="J152" s="1">
        <v>15920</v>
      </c>
      <c r="K152">
        <v>19.399999999999999</v>
      </c>
      <c r="L152" s="2">
        <v>0.25</v>
      </c>
      <c r="M152" t="s">
        <v>199</v>
      </c>
      <c r="N152">
        <v>2011</v>
      </c>
    </row>
    <row r="153" spans="1:14">
      <c r="A153">
        <v>152</v>
      </c>
      <c r="B153" t="s">
        <v>200</v>
      </c>
      <c r="C153" t="s">
        <v>24</v>
      </c>
      <c r="D153">
        <v>41.2</v>
      </c>
      <c r="E153">
        <v>88.5</v>
      </c>
      <c r="F153">
        <v>35.799999999999997</v>
      </c>
      <c r="G153">
        <v>70.599999999999994</v>
      </c>
      <c r="H153">
        <v>27.4</v>
      </c>
      <c r="I153">
        <v>51.2</v>
      </c>
      <c r="J153" s="1">
        <v>9454</v>
      </c>
      <c r="K153">
        <v>17.2</v>
      </c>
      <c r="L153" s="2">
        <v>0.38</v>
      </c>
      <c r="M153" s="3">
        <v>2.3229166666666665</v>
      </c>
      <c r="N153">
        <v>2011</v>
      </c>
    </row>
    <row r="154" spans="1:14">
      <c r="A154">
        <v>152</v>
      </c>
      <c r="B154" t="s">
        <v>201</v>
      </c>
      <c r="C154" t="s">
        <v>24</v>
      </c>
      <c r="D154">
        <v>42.7</v>
      </c>
      <c r="E154">
        <v>80.5</v>
      </c>
      <c r="F154">
        <v>42.8</v>
      </c>
      <c r="G154">
        <v>63.6</v>
      </c>
      <c r="H154">
        <v>31.1</v>
      </c>
      <c r="I154">
        <v>51.2</v>
      </c>
      <c r="J154" s="1">
        <v>20174</v>
      </c>
      <c r="K154">
        <v>15.2</v>
      </c>
      <c r="L154" s="2">
        <v>0.28999999999999998</v>
      </c>
      <c r="M154" s="3">
        <v>2.1180555555555558</v>
      </c>
      <c r="N154">
        <v>2011</v>
      </c>
    </row>
    <row r="155" spans="1:14">
      <c r="A155">
        <v>152</v>
      </c>
      <c r="B155" t="s">
        <v>202</v>
      </c>
      <c r="C155" t="s">
        <v>63</v>
      </c>
      <c r="D155">
        <v>49.5</v>
      </c>
      <c r="E155">
        <v>70.7</v>
      </c>
      <c r="F155">
        <v>48.9</v>
      </c>
      <c r="G155">
        <v>51.2</v>
      </c>
      <c r="H155">
        <v>60</v>
      </c>
      <c r="I155">
        <v>51.2</v>
      </c>
      <c r="J155" s="1">
        <v>38309</v>
      </c>
      <c r="K155">
        <v>25.9</v>
      </c>
      <c r="L155" s="2">
        <v>0.33</v>
      </c>
      <c r="M155" s="3">
        <v>1.9951388888888888</v>
      </c>
      <c r="N155">
        <v>2011</v>
      </c>
    </row>
    <row r="156" spans="1:14">
      <c r="A156">
        <v>155</v>
      </c>
      <c r="B156" t="s">
        <v>203</v>
      </c>
      <c r="C156" t="s">
        <v>187</v>
      </c>
      <c r="D156">
        <v>35</v>
      </c>
      <c r="E156">
        <v>44.1</v>
      </c>
      <c r="F156">
        <v>33</v>
      </c>
      <c r="G156">
        <v>84.7</v>
      </c>
      <c r="H156">
        <v>40</v>
      </c>
      <c r="I156">
        <v>51.1</v>
      </c>
      <c r="J156" s="1">
        <v>10901</v>
      </c>
      <c r="K156">
        <v>18.3</v>
      </c>
      <c r="L156" s="2">
        <v>0.13</v>
      </c>
      <c r="M156" s="3">
        <v>2.4868055555555553</v>
      </c>
      <c r="N156">
        <v>2011</v>
      </c>
    </row>
    <row r="157" spans="1:14">
      <c r="A157">
        <v>156</v>
      </c>
      <c r="B157" t="s">
        <v>204</v>
      </c>
      <c r="C157" t="s">
        <v>15</v>
      </c>
      <c r="D157">
        <v>48.5</v>
      </c>
      <c r="E157">
        <v>37.700000000000003</v>
      </c>
      <c r="F157">
        <v>42.5</v>
      </c>
      <c r="G157">
        <v>63.2</v>
      </c>
      <c r="H157" t="s">
        <v>22</v>
      </c>
      <c r="I157">
        <v>51</v>
      </c>
      <c r="J157" s="1">
        <v>62468</v>
      </c>
      <c r="K157">
        <v>13.6</v>
      </c>
      <c r="L157" s="2">
        <v>0.13</v>
      </c>
      <c r="M157" s="3">
        <v>2.2409722222222221</v>
      </c>
      <c r="N157">
        <v>2011</v>
      </c>
    </row>
    <row r="158" spans="1:14">
      <c r="A158">
        <v>156</v>
      </c>
      <c r="B158" t="s">
        <v>205</v>
      </c>
      <c r="C158" t="s">
        <v>15</v>
      </c>
      <c r="D158">
        <v>49.3</v>
      </c>
      <c r="E158">
        <v>23.2</v>
      </c>
      <c r="F158">
        <v>49.6</v>
      </c>
      <c r="G158">
        <v>58.2</v>
      </c>
      <c r="H158">
        <v>49.6</v>
      </c>
      <c r="I158">
        <v>51</v>
      </c>
      <c r="J158" s="1">
        <v>29991</v>
      </c>
      <c r="K158">
        <v>17.399999999999999</v>
      </c>
      <c r="L158" s="2">
        <v>0.11</v>
      </c>
      <c r="M158" s="3">
        <v>1.872222222222222</v>
      </c>
      <c r="N158">
        <v>2011</v>
      </c>
    </row>
    <row r="159" spans="1:14">
      <c r="A159">
        <v>158</v>
      </c>
      <c r="B159" t="s">
        <v>206</v>
      </c>
      <c r="C159" t="s">
        <v>15</v>
      </c>
      <c r="D159">
        <v>67.3</v>
      </c>
      <c r="E159">
        <v>16.3</v>
      </c>
      <c r="F159">
        <v>41.7</v>
      </c>
      <c r="G159">
        <v>48.9</v>
      </c>
      <c r="H159">
        <v>50.1</v>
      </c>
      <c r="I159">
        <v>50.7</v>
      </c>
      <c r="N159">
        <v>2011</v>
      </c>
    </row>
    <row r="160" spans="1:14">
      <c r="A160">
        <v>159</v>
      </c>
      <c r="B160" t="s">
        <v>207</v>
      </c>
      <c r="C160" t="s">
        <v>154</v>
      </c>
      <c r="D160">
        <v>39.4</v>
      </c>
      <c r="E160">
        <v>58.6</v>
      </c>
      <c r="F160">
        <v>43.6</v>
      </c>
      <c r="G160">
        <v>65.5</v>
      </c>
      <c r="H160" t="s">
        <v>22</v>
      </c>
      <c r="I160">
        <v>50.4</v>
      </c>
      <c r="J160" s="1">
        <v>20580</v>
      </c>
      <c r="K160">
        <v>18.899999999999999</v>
      </c>
      <c r="L160" s="2">
        <v>0.18</v>
      </c>
      <c r="M160" s="3">
        <v>2.036111111111111</v>
      </c>
      <c r="N160">
        <v>2011</v>
      </c>
    </row>
    <row r="161" spans="1:14">
      <c r="A161">
        <v>159</v>
      </c>
      <c r="B161" t="s">
        <v>208</v>
      </c>
      <c r="C161" t="s">
        <v>15</v>
      </c>
      <c r="D161">
        <v>38.4</v>
      </c>
      <c r="E161">
        <v>16.8</v>
      </c>
      <c r="F161">
        <v>51.9</v>
      </c>
      <c r="G161">
        <v>61.3</v>
      </c>
      <c r="H161">
        <v>100</v>
      </c>
      <c r="I161">
        <v>50.4</v>
      </c>
      <c r="J161" s="1">
        <v>19262</v>
      </c>
      <c r="K161">
        <v>15.9</v>
      </c>
      <c r="L161" s="2">
        <v>0.1</v>
      </c>
      <c r="M161" s="3">
        <v>2.3638888888888889</v>
      </c>
      <c r="N161">
        <v>2011</v>
      </c>
    </row>
    <row r="162" spans="1:14">
      <c r="A162">
        <v>161</v>
      </c>
      <c r="B162" t="s">
        <v>209</v>
      </c>
      <c r="C162" t="s">
        <v>15</v>
      </c>
      <c r="D162">
        <v>43</v>
      </c>
      <c r="E162">
        <v>24.1</v>
      </c>
      <c r="F162">
        <v>44.1</v>
      </c>
      <c r="G162">
        <v>66.900000000000006</v>
      </c>
      <c r="H162" t="s">
        <v>22</v>
      </c>
      <c r="I162">
        <v>50.3</v>
      </c>
      <c r="J162" s="1">
        <v>83236</v>
      </c>
      <c r="K162">
        <v>29.9</v>
      </c>
      <c r="L162" s="2">
        <v>0.09</v>
      </c>
      <c r="M162" s="3">
        <v>2.1180555555555558</v>
      </c>
      <c r="N162">
        <v>2011</v>
      </c>
    </row>
    <row r="163" spans="1:14">
      <c r="A163">
        <v>161</v>
      </c>
      <c r="B163" t="s">
        <v>210</v>
      </c>
      <c r="C163" t="s">
        <v>15</v>
      </c>
      <c r="D163">
        <v>40.1</v>
      </c>
      <c r="E163">
        <v>31.6</v>
      </c>
      <c r="F163">
        <v>33.6</v>
      </c>
      <c r="G163">
        <v>78</v>
      </c>
      <c r="H163" t="s">
        <v>22</v>
      </c>
      <c r="I163">
        <v>50.3</v>
      </c>
      <c r="J163" s="1">
        <v>13216</v>
      </c>
      <c r="K163">
        <v>17.399999999999999</v>
      </c>
      <c r="L163" s="2">
        <v>0.19</v>
      </c>
      <c r="M163" s="3">
        <v>2.2819444444444446</v>
      </c>
      <c r="N163">
        <v>2011</v>
      </c>
    </row>
    <row r="164" spans="1:14">
      <c r="A164">
        <v>163</v>
      </c>
      <c r="B164" t="s">
        <v>211</v>
      </c>
      <c r="C164" t="s">
        <v>144</v>
      </c>
      <c r="D164">
        <v>46.1</v>
      </c>
      <c r="E164">
        <v>21.3</v>
      </c>
      <c r="F164">
        <v>50.6</v>
      </c>
      <c r="G164">
        <v>58.9</v>
      </c>
      <c r="H164">
        <v>37.5</v>
      </c>
      <c r="I164">
        <v>50.2</v>
      </c>
      <c r="J164" s="1">
        <v>9336</v>
      </c>
      <c r="K164">
        <v>19.600000000000001</v>
      </c>
      <c r="L164" s="2">
        <v>0.04</v>
      </c>
      <c r="M164" t="s">
        <v>19</v>
      </c>
      <c r="N164">
        <v>2011</v>
      </c>
    </row>
    <row r="165" spans="1:14">
      <c r="A165">
        <v>164</v>
      </c>
      <c r="B165" t="s">
        <v>212</v>
      </c>
      <c r="C165" t="s">
        <v>15</v>
      </c>
      <c r="D165">
        <v>65.099999999999994</v>
      </c>
      <c r="E165">
        <v>24.7</v>
      </c>
      <c r="F165">
        <v>44.7</v>
      </c>
      <c r="G165">
        <v>45</v>
      </c>
      <c r="H165" t="s">
        <v>22</v>
      </c>
      <c r="I165">
        <v>50.1</v>
      </c>
      <c r="J165" s="1">
        <v>15408</v>
      </c>
      <c r="K165">
        <v>8.5</v>
      </c>
      <c r="L165" s="2">
        <v>0.14000000000000001</v>
      </c>
      <c r="M165" s="3">
        <v>2.2409722222222221</v>
      </c>
      <c r="N165">
        <v>2011</v>
      </c>
    </row>
    <row r="166" spans="1:14">
      <c r="A166">
        <v>165</v>
      </c>
      <c r="B166" t="s">
        <v>213</v>
      </c>
      <c r="C166" t="s">
        <v>154</v>
      </c>
      <c r="D166">
        <v>42.5</v>
      </c>
      <c r="E166">
        <v>38.200000000000003</v>
      </c>
      <c r="F166">
        <v>49.2</v>
      </c>
      <c r="G166">
        <v>60.2</v>
      </c>
      <c r="H166">
        <v>38.799999999999997</v>
      </c>
      <c r="I166">
        <v>50</v>
      </c>
      <c r="J166" s="1">
        <v>24570</v>
      </c>
      <c r="K166">
        <v>14.4</v>
      </c>
      <c r="L166" s="2">
        <v>0.11</v>
      </c>
      <c r="M166" s="3">
        <v>2.2409722222222221</v>
      </c>
      <c r="N166">
        <v>2011</v>
      </c>
    </row>
    <row r="167" spans="1:14">
      <c r="A167">
        <v>165</v>
      </c>
      <c r="B167" t="s">
        <v>214</v>
      </c>
      <c r="C167" t="s">
        <v>24</v>
      </c>
      <c r="D167">
        <v>40.799999999999997</v>
      </c>
      <c r="E167">
        <v>59.8</v>
      </c>
      <c r="F167">
        <v>47.8</v>
      </c>
      <c r="G167">
        <v>59.6</v>
      </c>
      <c r="H167">
        <v>40.6</v>
      </c>
      <c r="I167">
        <v>50</v>
      </c>
      <c r="J167" s="1">
        <v>18815</v>
      </c>
      <c r="K167">
        <v>13.6</v>
      </c>
      <c r="L167" s="2">
        <v>0.3</v>
      </c>
      <c r="M167" s="3">
        <v>2.1999999999999997</v>
      </c>
      <c r="N167">
        <v>2011</v>
      </c>
    </row>
    <row r="168" spans="1:14">
      <c r="A168">
        <v>167</v>
      </c>
      <c r="B168" t="s">
        <v>215</v>
      </c>
      <c r="C168" t="s">
        <v>165</v>
      </c>
      <c r="D168">
        <v>38.1</v>
      </c>
      <c r="E168">
        <v>33.4</v>
      </c>
      <c r="F168">
        <v>55.6</v>
      </c>
      <c r="G168">
        <v>57.3</v>
      </c>
      <c r="H168">
        <v>61.5</v>
      </c>
      <c r="I168">
        <v>49.9</v>
      </c>
      <c r="J168" s="1">
        <v>23895</v>
      </c>
      <c r="K168">
        <v>13.6</v>
      </c>
      <c r="L168" s="2">
        <v>0.14000000000000001</v>
      </c>
      <c r="M168" s="3">
        <v>2.2819444444444446</v>
      </c>
      <c r="N168">
        <v>2011</v>
      </c>
    </row>
    <row r="169" spans="1:14">
      <c r="A169">
        <v>168</v>
      </c>
      <c r="B169" t="s">
        <v>216</v>
      </c>
      <c r="C169" t="s">
        <v>24</v>
      </c>
      <c r="D169">
        <v>46.2</v>
      </c>
      <c r="E169">
        <v>50</v>
      </c>
      <c r="F169">
        <v>48</v>
      </c>
      <c r="G169">
        <v>55.6</v>
      </c>
      <c r="H169">
        <v>38.299999999999997</v>
      </c>
      <c r="I169">
        <v>49.8</v>
      </c>
      <c r="J169" s="1">
        <v>27703</v>
      </c>
      <c r="K169">
        <v>14.7</v>
      </c>
      <c r="L169" s="2">
        <v>0.21</v>
      </c>
      <c r="M169" s="3">
        <v>2.4458333333333333</v>
      </c>
      <c r="N169">
        <v>2011</v>
      </c>
    </row>
    <row r="170" spans="1:14">
      <c r="A170">
        <v>168</v>
      </c>
      <c r="B170" t="s">
        <v>217</v>
      </c>
      <c r="C170" t="s">
        <v>76</v>
      </c>
      <c r="D170">
        <v>48.7</v>
      </c>
      <c r="E170">
        <v>40.299999999999997</v>
      </c>
      <c r="F170">
        <v>40.9</v>
      </c>
      <c r="G170">
        <v>60.4</v>
      </c>
      <c r="H170" t="s">
        <v>22</v>
      </c>
      <c r="I170">
        <v>49.8</v>
      </c>
      <c r="J170" s="1">
        <v>26576</v>
      </c>
      <c r="K170">
        <v>38.4</v>
      </c>
      <c r="L170" s="2">
        <v>0.08</v>
      </c>
      <c r="M170" s="3">
        <v>2.4048611111111113</v>
      </c>
      <c r="N170">
        <v>2011</v>
      </c>
    </row>
    <row r="171" spans="1:14">
      <c r="A171">
        <v>170</v>
      </c>
      <c r="B171" t="s">
        <v>218</v>
      </c>
      <c r="C171" t="s">
        <v>154</v>
      </c>
      <c r="D171">
        <v>41.7</v>
      </c>
      <c r="E171">
        <v>35.5</v>
      </c>
      <c r="F171">
        <v>56.4</v>
      </c>
      <c r="G171">
        <v>54.1</v>
      </c>
      <c r="H171">
        <v>34.200000000000003</v>
      </c>
      <c r="I171">
        <v>49.7</v>
      </c>
      <c r="J171" s="1">
        <v>24556</v>
      </c>
      <c r="K171">
        <v>25.6</v>
      </c>
      <c r="L171" s="2">
        <v>0.12</v>
      </c>
      <c r="M171" s="3">
        <v>2.1999999999999997</v>
      </c>
      <c r="N171">
        <v>2011</v>
      </c>
    </row>
    <row r="172" spans="1:14">
      <c r="A172">
        <v>171</v>
      </c>
      <c r="B172" t="s">
        <v>219</v>
      </c>
      <c r="C172" t="s">
        <v>65</v>
      </c>
      <c r="D172">
        <v>46.2</v>
      </c>
      <c r="E172">
        <v>29.3</v>
      </c>
      <c r="F172">
        <v>34.700000000000003</v>
      </c>
      <c r="G172">
        <v>70.2</v>
      </c>
      <c r="H172">
        <v>41.2</v>
      </c>
      <c r="I172">
        <v>49.6</v>
      </c>
      <c r="J172" s="1">
        <v>51351</v>
      </c>
      <c r="K172">
        <v>16.600000000000001</v>
      </c>
      <c r="L172" s="2">
        <v>0.08</v>
      </c>
      <c r="M172" s="3">
        <v>2.1590277777777778</v>
      </c>
      <c r="N172">
        <v>2011</v>
      </c>
    </row>
    <row r="173" spans="1:14">
      <c r="A173">
        <v>172</v>
      </c>
      <c r="B173" t="s">
        <v>220</v>
      </c>
      <c r="C173" t="s">
        <v>76</v>
      </c>
      <c r="D173">
        <v>39.200000000000003</v>
      </c>
      <c r="E173">
        <v>56.1</v>
      </c>
      <c r="F173">
        <v>37.299999999999997</v>
      </c>
      <c r="G173">
        <v>69.5</v>
      </c>
      <c r="H173">
        <v>41.6</v>
      </c>
      <c r="I173">
        <v>49.4</v>
      </c>
      <c r="J173" s="1">
        <v>31861</v>
      </c>
      <c r="K173">
        <v>9.3000000000000007</v>
      </c>
      <c r="L173" s="2">
        <v>0.15</v>
      </c>
      <c r="M173" s="3">
        <v>2.5277777777777777</v>
      </c>
      <c r="N173">
        <v>2011</v>
      </c>
    </row>
    <row r="174" spans="1:14">
      <c r="A174">
        <v>173</v>
      </c>
      <c r="B174" t="s">
        <v>221</v>
      </c>
      <c r="C174" t="s">
        <v>76</v>
      </c>
      <c r="D174">
        <v>39.9</v>
      </c>
      <c r="E174" t="s">
        <v>22</v>
      </c>
      <c r="F174">
        <v>35.700000000000003</v>
      </c>
      <c r="G174">
        <v>70.400000000000006</v>
      </c>
      <c r="H174" t="s">
        <v>22</v>
      </c>
      <c r="I174">
        <v>49.3</v>
      </c>
      <c r="J174" s="1">
        <v>21428</v>
      </c>
      <c r="K174">
        <v>67.8</v>
      </c>
      <c r="L174" s="2">
        <v>0.08</v>
      </c>
      <c r="M174" s="3">
        <v>2.4048611111111113</v>
      </c>
      <c r="N174">
        <v>2011</v>
      </c>
    </row>
    <row r="175" spans="1:14">
      <c r="A175">
        <v>174</v>
      </c>
      <c r="B175" t="s">
        <v>222</v>
      </c>
      <c r="C175" t="s">
        <v>60</v>
      </c>
      <c r="D175">
        <v>43.6</v>
      </c>
      <c r="E175">
        <v>96.3</v>
      </c>
      <c r="F175">
        <v>51.7</v>
      </c>
      <c r="G175">
        <v>45</v>
      </c>
      <c r="H175">
        <v>40</v>
      </c>
      <c r="I175">
        <v>49</v>
      </c>
      <c r="J175" s="1">
        <v>25028</v>
      </c>
      <c r="K175">
        <v>16.2</v>
      </c>
      <c r="L175" s="2">
        <v>0.33</v>
      </c>
      <c r="M175" s="3">
        <v>2.036111111111111</v>
      </c>
      <c r="N175">
        <v>2011</v>
      </c>
    </row>
    <row r="176" spans="1:14">
      <c r="A176">
        <v>174</v>
      </c>
      <c r="B176" t="s">
        <v>223</v>
      </c>
      <c r="C176" t="s">
        <v>24</v>
      </c>
      <c r="D176">
        <v>42.1</v>
      </c>
      <c r="E176">
        <v>62.8</v>
      </c>
      <c r="F176">
        <v>40.4</v>
      </c>
      <c r="G176">
        <v>62.8</v>
      </c>
      <c r="H176">
        <v>29.7</v>
      </c>
      <c r="I176">
        <v>49</v>
      </c>
      <c r="J176" s="1">
        <v>14992</v>
      </c>
      <c r="K176">
        <v>14.7</v>
      </c>
      <c r="L176" s="2">
        <v>0.28000000000000003</v>
      </c>
      <c r="M176" s="3">
        <v>2.4458333333333333</v>
      </c>
      <c r="N176">
        <v>2011</v>
      </c>
    </row>
    <row r="177" spans="1:14">
      <c r="A177">
        <v>174</v>
      </c>
      <c r="B177" t="s">
        <v>224</v>
      </c>
      <c r="C177" t="s">
        <v>24</v>
      </c>
      <c r="D177">
        <v>46.8</v>
      </c>
      <c r="E177">
        <v>74.8</v>
      </c>
      <c r="F177">
        <v>44.1</v>
      </c>
      <c r="G177">
        <v>52.5</v>
      </c>
      <c r="H177">
        <v>38.4</v>
      </c>
      <c r="I177">
        <v>49</v>
      </c>
      <c r="J177" s="1">
        <v>30144</v>
      </c>
      <c r="K177">
        <v>15</v>
      </c>
      <c r="L177" s="2">
        <v>0.27</v>
      </c>
      <c r="M177" s="3">
        <v>2.2819444444444446</v>
      </c>
      <c r="N177">
        <v>2011</v>
      </c>
    </row>
    <row r="178" spans="1:14">
      <c r="A178">
        <v>177</v>
      </c>
      <c r="B178" t="s">
        <v>225</v>
      </c>
      <c r="C178" t="s">
        <v>165</v>
      </c>
      <c r="D178">
        <v>44.1</v>
      </c>
      <c r="E178">
        <v>45.8</v>
      </c>
      <c r="F178">
        <v>45.7</v>
      </c>
      <c r="G178">
        <v>58.3</v>
      </c>
      <c r="H178">
        <v>26.1</v>
      </c>
      <c r="I178">
        <v>48.8</v>
      </c>
      <c r="J178" s="1">
        <v>27545</v>
      </c>
      <c r="K178">
        <v>4.0999999999999996</v>
      </c>
      <c r="L178" s="2">
        <v>0.19</v>
      </c>
      <c r="M178" s="3">
        <v>2.8145833333333332</v>
      </c>
      <c r="N178">
        <v>2011</v>
      </c>
    </row>
    <row r="179" spans="1:14">
      <c r="A179">
        <v>178</v>
      </c>
      <c r="B179" t="s">
        <v>226</v>
      </c>
      <c r="C179" t="s">
        <v>76</v>
      </c>
      <c r="D179">
        <v>50.9</v>
      </c>
      <c r="E179">
        <v>46.1</v>
      </c>
      <c r="F179">
        <v>44.5</v>
      </c>
      <c r="G179">
        <v>52</v>
      </c>
      <c r="H179">
        <v>27.8</v>
      </c>
      <c r="I179">
        <v>48.5</v>
      </c>
      <c r="J179" s="1">
        <v>29987</v>
      </c>
      <c r="K179">
        <v>52.5</v>
      </c>
      <c r="L179" s="2">
        <v>0.16</v>
      </c>
      <c r="N179">
        <v>2011</v>
      </c>
    </row>
    <row r="180" spans="1:14">
      <c r="A180">
        <v>178</v>
      </c>
      <c r="B180" t="s">
        <v>227</v>
      </c>
      <c r="C180" t="s">
        <v>63</v>
      </c>
      <c r="D180">
        <v>39.4</v>
      </c>
      <c r="E180">
        <v>87.1</v>
      </c>
      <c r="F180">
        <v>38.799999999999997</v>
      </c>
      <c r="G180">
        <v>60.5</v>
      </c>
      <c r="H180">
        <v>40.799999999999997</v>
      </c>
      <c r="I180">
        <v>48.5</v>
      </c>
      <c r="J180" s="1">
        <v>50882</v>
      </c>
      <c r="K180">
        <v>40.5</v>
      </c>
      <c r="L180" s="2">
        <v>0.36</v>
      </c>
      <c r="M180" s="3">
        <v>2.3638888888888889</v>
      </c>
      <c r="N180">
        <v>2011</v>
      </c>
    </row>
    <row r="181" spans="1:14">
      <c r="A181">
        <v>178</v>
      </c>
      <c r="B181" t="s">
        <v>228</v>
      </c>
      <c r="C181" t="s">
        <v>76</v>
      </c>
      <c r="D181">
        <v>46.8</v>
      </c>
      <c r="E181">
        <v>46.8</v>
      </c>
      <c r="F181">
        <v>33.799999999999997</v>
      </c>
      <c r="G181">
        <v>65.3</v>
      </c>
      <c r="H181">
        <v>29.4</v>
      </c>
      <c r="I181">
        <v>48.5</v>
      </c>
      <c r="J181" s="1">
        <v>32474</v>
      </c>
      <c r="K181">
        <v>70.400000000000006</v>
      </c>
      <c r="L181" s="2">
        <v>0.13</v>
      </c>
      <c r="M181" s="3">
        <v>2.3229166666666665</v>
      </c>
      <c r="N181">
        <v>2011</v>
      </c>
    </row>
    <row r="182" spans="1:14">
      <c r="A182">
        <v>181</v>
      </c>
      <c r="B182" t="s">
        <v>229</v>
      </c>
      <c r="C182" t="s">
        <v>144</v>
      </c>
      <c r="D182">
        <v>53.2</v>
      </c>
      <c r="E182">
        <v>57.9</v>
      </c>
      <c r="F182">
        <v>54.4</v>
      </c>
      <c r="G182">
        <v>32.9</v>
      </c>
      <c r="H182">
        <v>98.7</v>
      </c>
      <c r="I182">
        <v>48.3</v>
      </c>
      <c r="J182" s="1">
        <v>12646</v>
      </c>
      <c r="K182">
        <v>16.600000000000001</v>
      </c>
      <c r="L182" s="2">
        <v>0.05</v>
      </c>
      <c r="M182" t="s">
        <v>80</v>
      </c>
      <c r="N182">
        <v>2011</v>
      </c>
    </row>
    <row r="183" spans="1:14">
      <c r="A183">
        <v>182</v>
      </c>
      <c r="B183" t="s">
        <v>230</v>
      </c>
      <c r="C183" t="s">
        <v>76</v>
      </c>
      <c r="D183">
        <v>50</v>
      </c>
      <c r="E183">
        <v>63.8</v>
      </c>
      <c r="F183">
        <v>42.5</v>
      </c>
      <c r="G183">
        <v>48.9</v>
      </c>
      <c r="H183">
        <v>56.6</v>
      </c>
      <c r="I183">
        <v>48.2</v>
      </c>
      <c r="J183" s="1">
        <v>37917</v>
      </c>
      <c r="K183">
        <v>27.6</v>
      </c>
      <c r="L183" s="2">
        <v>0.16</v>
      </c>
      <c r="M183" t="s">
        <v>35</v>
      </c>
      <c r="N183">
        <v>2011</v>
      </c>
    </row>
    <row r="184" spans="1:14">
      <c r="A184">
        <v>183</v>
      </c>
      <c r="B184" t="s">
        <v>231</v>
      </c>
      <c r="C184" t="s">
        <v>151</v>
      </c>
      <c r="D184">
        <v>39.5</v>
      </c>
      <c r="E184">
        <v>27.2</v>
      </c>
      <c r="F184">
        <v>39.5</v>
      </c>
      <c r="G184">
        <v>66.400000000000006</v>
      </c>
      <c r="H184">
        <v>43.9</v>
      </c>
      <c r="I184">
        <v>47.7</v>
      </c>
      <c r="J184" s="1">
        <v>25779</v>
      </c>
      <c r="K184">
        <v>22.2</v>
      </c>
      <c r="L184" s="2">
        <v>7.0000000000000007E-2</v>
      </c>
      <c r="M184" s="3">
        <v>1.872222222222222</v>
      </c>
      <c r="N184">
        <v>2011</v>
      </c>
    </row>
    <row r="185" spans="1:14">
      <c r="A185">
        <v>184</v>
      </c>
      <c r="B185" t="s">
        <v>232</v>
      </c>
      <c r="C185" t="s">
        <v>24</v>
      </c>
      <c r="D185">
        <v>40.4</v>
      </c>
      <c r="E185">
        <v>62.8</v>
      </c>
      <c r="F185">
        <v>42.5</v>
      </c>
      <c r="G185">
        <v>57.9</v>
      </c>
      <c r="H185">
        <v>32.200000000000003</v>
      </c>
      <c r="I185">
        <v>47.6</v>
      </c>
      <c r="J185" s="1">
        <v>17755</v>
      </c>
      <c r="K185">
        <v>18.8</v>
      </c>
      <c r="L185" s="2">
        <v>0.28000000000000003</v>
      </c>
      <c r="M185" s="3">
        <v>2.2819444444444446</v>
      </c>
      <c r="N185">
        <v>2011</v>
      </c>
    </row>
    <row r="186" spans="1:14">
      <c r="A186">
        <v>185</v>
      </c>
      <c r="B186" t="s">
        <v>233</v>
      </c>
      <c r="C186" t="s">
        <v>154</v>
      </c>
      <c r="D186">
        <v>49.9</v>
      </c>
      <c r="E186">
        <v>62.4</v>
      </c>
      <c r="F186">
        <v>48.3</v>
      </c>
      <c r="G186">
        <v>42</v>
      </c>
      <c r="H186">
        <v>49.8</v>
      </c>
      <c r="I186">
        <v>47.5</v>
      </c>
      <c r="J186" s="1">
        <v>6631</v>
      </c>
      <c r="K186">
        <v>12</v>
      </c>
      <c r="L186" s="2">
        <v>0.26</v>
      </c>
      <c r="M186" t="s">
        <v>19</v>
      </c>
      <c r="N186">
        <v>2011</v>
      </c>
    </row>
    <row r="187" spans="1:14">
      <c r="A187">
        <v>186</v>
      </c>
      <c r="B187" t="s">
        <v>234</v>
      </c>
      <c r="C187" t="s">
        <v>76</v>
      </c>
      <c r="D187">
        <v>42.7</v>
      </c>
      <c r="E187">
        <v>93.6</v>
      </c>
      <c r="F187">
        <v>40.1</v>
      </c>
      <c r="G187">
        <v>51.3</v>
      </c>
      <c r="H187" t="s">
        <v>22</v>
      </c>
      <c r="I187">
        <v>47.3</v>
      </c>
      <c r="J187" s="1">
        <v>10930</v>
      </c>
      <c r="K187">
        <v>59.1</v>
      </c>
      <c r="L187" s="2">
        <v>0.12</v>
      </c>
      <c r="M187" s="3">
        <v>2.2819444444444446</v>
      </c>
      <c r="N187">
        <v>2011</v>
      </c>
    </row>
    <row r="188" spans="1:14">
      <c r="A188">
        <v>187</v>
      </c>
      <c r="B188" t="s">
        <v>235</v>
      </c>
      <c r="C188" t="s">
        <v>76</v>
      </c>
      <c r="D188">
        <v>45</v>
      </c>
      <c r="E188">
        <v>47.3</v>
      </c>
      <c r="F188">
        <v>35.4</v>
      </c>
      <c r="G188">
        <v>60.7</v>
      </c>
      <c r="H188">
        <v>40</v>
      </c>
      <c r="I188">
        <v>47.2</v>
      </c>
      <c r="J188" s="1">
        <v>25294</v>
      </c>
      <c r="K188">
        <v>24.6</v>
      </c>
      <c r="L188" s="2">
        <v>0.16</v>
      </c>
      <c r="M188" t="s">
        <v>199</v>
      </c>
      <c r="N188">
        <v>2011</v>
      </c>
    </row>
    <row r="189" spans="1:14">
      <c r="A189">
        <v>187</v>
      </c>
      <c r="B189" t="s">
        <v>236</v>
      </c>
      <c r="C189" t="s">
        <v>237</v>
      </c>
      <c r="D189">
        <v>37.9</v>
      </c>
      <c r="E189">
        <v>99.5</v>
      </c>
      <c r="F189">
        <v>34.799999999999997</v>
      </c>
      <c r="G189">
        <v>60.2</v>
      </c>
      <c r="H189">
        <v>35</v>
      </c>
      <c r="I189">
        <v>47.2</v>
      </c>
      <c r="J189" s="1">
        <v>18209</v>
      </c>
      <c r="K189">
        <v>16.899999999999999</v>
      </c>
      <c r="L189" s="2">
        <v>0.39</v>
      </c>
      <c r="M189" s="3">
        <v>2.2819444444444446</v>
      </c>
      <c r="N189">
        <v>2011</v>
      </c>
    </row>
    <row r="190" spans="1:14">
      <c r="A190">
        <v>189</v>
      </c>
      <c r="B190" t="s">
        <v>238</v>
      </c>
      <c r="C190" t="s">
        <v>76</v>
      </c>
      <c r="D190">
        <v>45.9</v>
      </c>
      <c r="E190">
        <v>57.8</v>
      </c>
      <c r="F190">
        <v>36.299999999999997</v>
      </c>
      <c r="G190">
        <v>57.3</v>
      </c>
      <c r="H190">
        <v>32.299999999999997</v>
      </c>
      <c r="I190">
        <v>47</v>
      </c>
      <c r="J190" s="1">
        <v>28327</v>
      </c>
      <c r="K190">
        <v>38.9</v>
      </c>
      <c r="L190" s="2">
        <v>0.12</v>
      </c>
      <c r="M190" s="3">
        <v>2.4458333333333333</v>
      </c>
      <c r="N190">
        <v>2011</v>
      </c>
    </row>
    <row r="191" spans="1:14">
      <c r="A191">
        <v>190</v>
      </c>
      <c r="B191" t="s">
        <v>239</v>
      </c>
      <c r="C191" t="s">
        <v>15</v>
      </c>
      <c r="D191">
        <v>45</v>
      </c>
      <c r="E191">
        <v>60.6</v>
      </c>
      <c r="F191">
        <v>35.9</v>
      </c>
      <c r="G191">
        <v>58.2</v>
      </c>
      <c r="H191">
        <v>27.4</v>
      </c>
      <c r="I191">
        <v>46.9</v>
      </c>
      <c r="J191" s="1">
        <v>20713</v>
      </c>
      <c r="K191">
        <v>10.8</v>
      </c>
      <c r="L191" s="2">
        <v>0.18</v>
      </c>
      <c r="M191" s="3">
        <v>2.036111111111111</v>
      </c>
      <c r="N191">
        <v>2011</v>
      </c>
    </row>
    <row r="192" spans="1:14">
      <c r="A192">
        <v>190</v>
      </c>
      <c r="B192" t="s">
        <v>240</v>
      </c>
      <c r="C192" t="s">
        <v>15</v>
      </c>
      <c r="D192">
        <v>43.6</v>
      </c>
      <c r="E192">
        <v>18.899999999999999</v>
      </c>
      <c r="F192">
        <v>40.4</v>
      </c>
      <c r="G192">
        <v>61.5</v>
      </c>
      <c r="H192">
        <v>32.5</v>
      </c>
      <c r="I192">
        <v>46.9</v>
      </c>
      <c r="J192" s="1">
        <v>36108</v>
      </c>
      <c r="K192">
        <v>15.7</v>
      </c>
      <c r="L192" s="2">
        <v>0.06</v>
      </c>
      <c r="M192" s="3">
        <v>2.2819444444444446</v>
      </c>
      <c r="N192">
        <v>2011</v>
      </c>
    </row>
    <row r="193" spans="1:14">
      <c r="A193">
        <v>190</v>
      </c>
      <c r="B193" t="s">
        <v>241</v>
      </c>
      <c r="C193" t="s">
        <v>53</v>
      </c>
      <c r="D193">
        <v>43</v>
      </c>
      <c r="E193">
        <v>28</v>
      </c>
      <c r="F193">
        <v>48.7</v>
      </c>
      <c r="G193">
        <v>52.2</v>
      </c>
      <c r="H193">
        <v>40.4</v>
      </c>
      <c r="I193">
        <v>46.9</v>
      </c>
      <c r="J193" s="1">
        <v>24774</v>
      </c>
      <c r="K193">
        <v>11.6</v>
      </c>
      <c r="L193" s="2">
        <v>0.14000000000000001</v>
      </c>
      <c r="N193">
        <v>2011</v>
      </c>
    </row>
    <row r="194" spans="1:14">
      <c r="A194">
        <v>193</v>
      </c>
      <c r="B194" t="s">
        <v>242</v>
      </c>
      <c r="C194" t="s">
        <v>38</v>
      </c>
      <c r="D194">
        <v>41.6</v>
      </c>
      <c r="E194">
        <v>44.9</v>
      </c>
      <c r="F194">
        <v>50.2</v>
      </c>
      <c r="G194">
        <v>48.8</v>
      </c>
      <c r="H194" t="s">
        <v>22</v>
      </c>
      <c r="I194">
        <v>46.8</v>
      </c>
      <c r="J194" s="1">
        <v>15064</v>
      </c>
      <c r="K194">
        <v>14.4</v>
      </c>
      <c r="L194" s="2">
        <v>0.18</v>
      </c>
      <c r="M194" s="3">
        <v>2.3229166666666665</v>
      </c>
      <c r="N194">
        <v>2011</v>
      </c>
    </row>
    <row r="195" spans="1:14">
      <c r="A195">
        <v>193</v>
      </c>
      <c r="B195" t="s">
        <v>243</v>
      </c>
      <c r="C195" t="s">
        <v>74</v>
      </c>
      <c r="D195">
        <v>49.1</v>
      </c>
      <c r="E195">
        <v>64.2</v>
      </c>
      <c r="F195">
        <v>56.2</v>
      </c>
      <c r="G195">
        <v>29.2</v>
      </c>
      <c r="H195">
        <v>100</v>
      </c>
      <c r="I195">
        <v>46.8</v>
      </c>
      <c r="J195" s="1">
        <v>12062</v>
      </c>
      <c r="K195">
        <v>14.6</v>
      </c>
      <c r="L195" s="2">
        <v>0.21</v>
      </c>
      <c r="M195" t="s">
        <v>140</v>
      </c>
      <c r="N195">
        <v>2011</v>
      </c>
    </row>
    <row r="196" spans="1:14">
      <c r="A196">
        <v>195</v>
      </c>
      <c r="B196" t="s">
        <v>244</v>
      </c>
      <c r="C196" t="s">
        <v>237</v>
      </c>
      <c r="D196">
        <v>47.6</v>
      </c>
      <c r="E196">
        <v>63.2</v>
      </c>
      <c r="F196">
        <v>45.7</v>
      </c>
      <c r="G196">
        <v>45.6</v>
      </c>
      <c r="H196">
        <v>27</v>
      </c>
      <c r="I196">
        <v>46.7</v>
      </c>
      <c r="J196" s="1">
        <v>34651</v>
      </c>
      <c r="K196">
        <v>20.5</v>
      </c>
      <c r="L196" s="2">
        <v>0.25</v>
      </c>
      <c r="M196" s="3">
        <v>2.8145833333333332</v>
      </c>
      <c r="N196">
        <v>2011</v>
      </c>
    </row>
    <row r="197" spans="1:14">
      <c r="A197">
        <v>196</v>
      </c>
      <c r="B197" t="s">
        <v>245</v>
      </c>
      <c r="C197" t="s">
        <v>15</v>
      </c>
      <c r="D197">
        <v>33.5</v>
      </c>
      <c r="E197">
        <v>15.9</v>
      </c>
      <c r="F197">
        <v>33.299999999999997</v>
      </c>
      <c r="G197">
        <v>76.8</v>
      </c>
      <c r="H197">
        <v>26.3</v>
      </c>
      <c r="I197">
        <v>46.5</v>
      </c>
      <c r="J197" s="1">
        <v>23122</v>
      </c>
      <c r="K197">
        <v>19</v>
      </c>
      <c r="L197" s="2">
        <v>0.08</v>
      </c>
      <c r="M197" s="3">
        <v>2.4458333333333333</v>
      </c>
      <c r="N197">
        <v>2011</v>
      </c>
    </row>
    <row r="198" spans="1:14">
      <c r="A198">
        <v>197</v>
      </c>
      <c r="B198" t="s">
        <v>246</v>
      </c>
      <c r="C198" t="s">
        <v>15</v>
      </c>
      <c r="D198">
        <v>57.8</v>
      </c>
      <c r="E198">
        <v>51.8</v>
      </c>
      <c r="F198">
        <v>46.8</v>
      </c>
      <c r="G198">
        <v>34.700000000000003</v>
      </c>
      <c r="H198" t="s">
        <v>22</v>
      </c>
      <c r="I198">
        <v>46.4</v>
      </c>
      <c r="J198" s="1">
        <v>24313</v>
      </c>
      <c r="K198">
        <v>9.1999999999999993</v>
      </c>
      <c r="L198" s="2">
        <v>0.17</v>
      </c>
      <c r="M198" s="3">
        <v>2.2409722222222221</v>
      </c>
      <c r="N198">
        <v>2011</v>
      </c>
    </row>
    <row r="199" spans="1:14">
      <c r="A199">
        <v>197</v>
      </c>
      <c r="B199" t="s">
        <v>247</v>
      </c>
      <c r="C199" t="s">
        <v>65</v>
      </c>
      <c r="D199">
        <v>54.6</v>
      </c>
      <c r="E199">
        <v>29.6</v>
      </c>
      <c r="F199">
        <v>41.3</v>
      </c>
      <c r="G199">
        <v>44.3</v>
      </c>
      <c r="H199">
        <v>70.3</v>
      </c>
      <c r="I199">
        <v>46.4</v>
      </c>
      <c r="J199" s="1">
        <v>47508</v>
      </c>
      <c r="K199">
        <v>15.9</v>
      </c>
      <c r="L199" s="2">
        <v>0.05</v>
      </c>
      <c r="M199" s="3">
        <v>1.7493055555555557</v>
      </c>
      <c r="N199">
        <v>2011</v>
      </c>
    </row>
    <row r="200" spans="1:14">
      <c r="A200">
        <v>199</v>
      </c>
      <c r="B200" t="s">
        <v>248</v>
      </c>
      <c r="C200" t="s">
        <v>38</v>
      </c>
      <c r="D200">
        <v>32.9</v>
      </c>
      <c r="E200">
        <v>51.9</v>
      </c>
      <c r="F200">
        <v>44.2</v>
      </c>
      <c r="G200">
        <v>60.2</v>
      </c>
      <c r="H200">
        <v>37.9</v>
      </c>
      <c r="I200">
        <v>46.2</v>
      </c>
      <c r="J200" s="1">
        <v>26640</v>
      </c>
      <c r="K200">
        <v>28.3</v>
      </c>
      <c r="L200" s="2">
        <v>0.19</v>
      </c>
      <c r="M200" s="3">
        <v>2.3229166666666665</v>
      </c>
      <c r="N200">
        <v>2011</v>
      </c>
    </row>
    <row r="201" spans="1:14">
      <c r="A201">
        <v>199</v>
      </c>
      <c r="B201" t="s">
        <v>249</v>
      </c>
      <c r="C201" t="s">
        <v>74</v>
      </c>
      <c r="D201">
        <v>43.3</v>
      </c>
      <c r="E201" t="s">
        <v>22</v>
      </c>
      <c r="F201">
        <v>49.5</v>
      </c>
      <c r="G201">
        <v>41.7</v>
      </c>
      <c r="H201">
        <v>99.9</v>
      </c>
      <c r="I201">
        <v>46.2</v>
      </c>
      <c r="J201" s="1">
        <v>3879</v>
      </c>
      <c r="K201">
        <v>4.5999999999999996</v>
      </c>
      <c r="M201" s="3">
        <v>2.8145833333333332</v>
      </c>
      <c r="N201">
        <v>2011</v>
      </c>
    </row>
    <row r="202" spans="1:14">
      <c r="A202">
        <v>1</v>
      </c>
      <c r="B202" t="s">
        <v>16</v>
      </c>
      <c r="C202" t="s">
        <v>15</v>
      </c>
      <c r="D202">
        <v>95.7</v>
      </c>
      <c r="E202">
        <v>56</v>
      </c>
      <c r="F202">
        <v>98.2</v>
      </c>
      <c r="G202">
        <v>99.9</v>
      </c>
      <c r="H202">
        <v>97</v>
      </c>
      <c r="I202">
        <v>94.8</v>
      </c>
      <c r="J202" s="1">
        <v>2243</v>
      </c>
      <c r="K202">
        <v>6.9</v>
      </c>
      <c r="L202" s="2">
        <v>0.27</v>
      </c>
      <c r="M202" t="s">
        <v>17</v>
      </c>
      <c r="N202">
        <v>2012</v>
      </c>
    </row>
    <row r="203" spans="1:14">
      <c r="A203">
        <v>2</v>
      </c>
      <c r="B203" t="s">
        <v>14</v>
      </c>
      <c r="C203" t="s">
        <v>15</v>
      </c>
      <c r="D203">
        <v>95.8</v>
      </c>
      <c r="E203">
        <v>67.5</v>
      </c>
      <c r="F203">
        <v>97.4</v>
      </c>
      <c r="G203">
        <v>99.8</v>
      </c>
      <c r="H203">
        <v>35.9</v>
      </c>
      <c r="I203">
        <v>93.9</v>
      </c>
      <c r="J203" s="1">
        <v>20152</v>
      </c>
      <c r="K203">
        <v>8.9</v>
      </c>
      <c r="L203" s="2">
        <v>0.25</v>
      </c>
      <c r="N203">
        <v>2012</v>
      </c>
    </row>
    <row r="204" spans="1:14">
      <c r="A204">
        <v>2</v>
      </c>
      <c r="B204" t="s">
        <v>20</v>
      </c>
      <c r="C204" t="s">
        <v>15</v>
      </c>
      <c r="D204">
        <v>94.8</v>
      </c>
      <c r="E204">
        <v>57.2</v>
      </c>
      <c r="F204">
        <v>98.9</v>
      </c>
      <c r="G204">
        <v>99.8</v>
      </c>
      <c r="H204">
        <v>63.8</v>
      </c>
      <c r="I204">
        <v>93.9</v>
      </c>
      <c r="J204" s="1">
        <v>15596</v>
      </c>
      <c r="K204">
        <v>7.8</v>
      </c>
      <c r="L204" s="2">
        <v>0.22</v>
      </c>
      <c r="M204" s="3">
        <v>1.7902777777777779</v>
      </c>
      <c r="N204">
        <v>2012</v>
      </c>
    </row>
    <row r="205" spans="1:14">
      <c r="A205">
        <v>4</v>
      </c>
      <c r="B205" t="s">
        <v>25</v>
      </c>
      <c r="C205" t="s">
        <v>24</v>
      </c>
      <c r="D205">
        <v>89.5</v>
      </c>
      <c r="E205">
        <v>91.9</v>
      </c>
      <c r="F205">
        <v>96.6</v>
      </c>
      <c r="G205">
        <v>97.9</v>
      </c>
      <c r="H205">
        <v>62.1</v>
      </c>
      <c r="I205">
        <v>93.6</v>
      </c>
      <c r="J205" s="1">
        <v>19919</v>
      </c>
      <c r="K205">
        <v>11.6</v>
      </c>
      <c r="L205" s="2">
        <v>0.34</v>
      </c>
      <c r="M205" s="3">
        <v>1.9541666666666666</v>
      </c>
      <c r="N205">
        <v>2012</v>
      </c>
    </row>
    <row r="206" spans="1:14">
      <c r="A206">
        <v>5</v>
      </c>
      <c r="B206" t="s">
        <v>21</v>
      </c>
      <c r="C206" t="s">
        <v>15</v>
      </c>
      <c r="D206">
        <v>91.5</v>
      </c>
      <c r="E206">
        <v>49.6</v>
      </c>
      <c r="F206">
        <v>99.1</v>
      </c>
      <c r="G206">
        <v>100</v>
      </c>
      <c r="H206">
        <v>81</v>
      </c>
      <c r="I206">
        <v>92.9</v>
      </c>
      <c r="J206" s="1">
        <v>7929</v>
      </c>
      <c r="K206">
        <v>8.4</v>
      </c>
      <c r="L206" s="2">
        <v>0.27</v>
      </c>
      <c r="M206" s="3">
        <v>1.9131944444444444</v>
      </c>
      <c r="N206">
        <v>2012</v>
      </c>
    </row>
    <row r="207" spans="1:14">
      <c r="A207">
        <v>6</v>
      </c>
      <c r="B207" t="s">
        <v>23</v>
      </c>
      <c r="C207" t="s">
        <v>24</v>
      </c>
      <c r="D207">
        <v>90.5</v>
      </c>
      <c r="E207">
        <v>85.3</v>
      </c>
      <c r="F207">
        <v>94.2</v>
      </c>
      <c r="G207">
        <v>97.3</v>
      </c>
      <c r="H207">
        <v>55.5</v>
      </c>
      <c r="I207">
        <v>92.4</v>
      </c>
      <c r="J207" s="1">
        <v>18812</v>
      </c>
      <c r="K207">
        <v>11.8</v>
      </c>
      <c r="L207" s="2">
        <v>0.34</v>
      </c>
      <c r="M207" s="3">
        <v>1.9541666666666666</v>
      </c>
      <c r="N207">
        <v>2012</v>
      </c>
    </row>
    <row r="208" spans="1:14">
      <c r="A208">
        <v>7</v>
      </c>
      <c r="B208" t="s">
        <v>18</v>
      </c>
      <c r="C208" t="s">
        <v>15</v>
      </c>
      <c r="D208">
        <v>92.7</v>
      </c>
      <c r="E208">
        <v>79.2</v>
      </c>
      <c r="F208">
        <v>87.4</v>
      </c>
      <c r="G208">
        <v>100</v>
      </c>
      <c r="H208">
        <v>94.4</v>
      </c>
      <c r="I208">
        <v>92.3</v>
      </c>
      <c r="J208" s="1">
        <v>11074</v>
      </c>
      <c r="K208">
        <v>9</v>
      </c>
      <c r="L208" s="2">
        <v>0.33</v>
      </c>
      <c r="M208" t="s">
        <v>19</v>
      </c>
      <c r="N208">
        <v>2012</v>
      </c>
    </row>
    <row r="209" spans="1:14">
      <c r="A209">
        <v>8</v>
      </c>
      <c r="B209" t="s">
        <v>27</v>
      </c>
      <c r="C209" t="s">
        <v>24</v>
      </c>
      <c r="D209">
        <v>88.8</v>
      </c>
      <c r="E209">
        <v>92.2</v>
      </c>
      <c r="F209">
        <v>88.7</v>
      </c>
      <c r="G209">
        <v>93.9</v>
      </c>
      <c r="H209">
        <v>93.1</v>
      </c>
      <c r="I209">
        <v>90.7</v>
      </c>
      <c r="J209" s="1">
        <v>15060</v>
      </c>
      <c r="K209">
        <v>11.7</v>
      </c>
      <c r="L209" s="2">
        <v>0.51</v>
      </c>
      <c r="M209" t="s">
        <v>19</v>
      </c>
      <c r="N209">
        <v>2012</v>
      </c>
    </row>
    <row r="210" spans="1:14">
      <c r="A210">
        <v>9</v>
      </c>
      <c r="B210" t="s">
        <v>30</v>
      </c>
      <c r="C210" t="s">
        <v>15</v>
      </c>
      <c r="D210">
        <v>89.4</v>
      </c>
      <c r="E210">
        <v>58.8</v>
      </c>
      <c r="F210">
        <v>90.8</v>
      </c>
      <c r="G210">
        <v>99.4</v>
      </c>
      <c r="H210" t="s">
        <v>22</v>
      </c>
      <c r="I210">
        <v>90.2</v>
      </c>
      <c r="J210" s="1">
        <v>14221</v>
      </c>
      <c r="K210">
        <v>6.9</v>
      </c>
      <c r="L210" s="2">
        <v>0.21</v>
      </c>
      <c r="M210" s="3">
        <v>1.7902777777777779</v>
      </c>
      <c r="N210">
        <v>2012</v>
      </c>
    </row>
    <row r="211" spans="1:14">
      <c r="A211">
        <v>10</v>
      </c>
      <c r="B211" t="s">
        <v>26</v>
      </c>
      <c r="C211" t="s">
        <v>15</v>
      </c>
      <c r="D211">
        <v>82.8</v>
      </c>
      <c r="E211">
        <v>50.4</v>
      </c>
      <c r="F211">
        <v>99.4</v>
      </c>
      <c r="G211">
        <v>99.4</v>
      </c>
      <c r="H211">
        <v>62.5</v>
      </c>
      <c r="I211">
        <v>89.8</v>
      </c>
      <c r="J211" s="1">
        <v>36186</v>
      </c>
      <c r="K211">
        <v>16.399999999999999</v>
      </c>
      <c r="L211" s="2">
        <v>0.15</v>
      </c>
      <c r="M211" s="3">
        <v>2.1180555555555558</v>
      </c>
      <c r="N211">
        <v>2012</v>
      </c>
    </row>
    <row r="212" spans="1:14">
      <c r="A212">
        <v>11</v>
      </c>
      <c r="B212" t="s">
        <v>28</v>
      </c>
      <c r="C212" t="s">
        <v>15</v>
      </c>
      <c r="D212">
        <v>92.3</v>
      </c>
      <c r="E212">
        <v>55.5</v>
      </c>
      <c r="F212">
        <v>91.2</v>
      </c>
      <c r="G212">
        <v>96.7</v>
      </c>
      <c r="H212">
        <v>34.700000000000003</v>
      </c>
      <c r="I212">
        <v>89.1</v>
      </c>
      <c r="J212" s="1">
        <v>11751</v>
      </c>
      <c r="K212">
        <v>4.4000000000000004</v>
      </c>
      <c r="L212" s="2">
        <v>0.2</v>
      </c>
      <c r="M212" s="3">
        <v>2.1180555555555558</v>
      </c>
      <c r="N212">
        <v>2012</v>
      </c>
    </row>
    <row r="213" spans="1:14">
      <c r="A213">
        <v>12</v>
      </c>
      <c r="B213" t="s">
        <v>39</v>
      </c>
      <c r="C213" t="s">
        <v>15</v>
      </c>
      <c r="D213">
        <v>89.1</v>
      </c>
      <c r="E213">
        <v>67.599999999999994</v>
      </c>
      <c r="F213">
        <v>81.8</v>
      </c>
      <c r="G213">
        <v>97.8</v>
      </c>
      <c r="H213" t="s">
        <v>22</v>
      </c>
      <c r="I213">
        <v>87.5</v>
      </c>
      <c r="J213" s="1">
        <v>25055</v>
      </c>
      <c r="K213">
        <v>5.9</v>
      </c>
      <c r="L213" s="2">
        <v>0.28000000000000003</v>
      </c>
      <c r="N213">
        <v>2012</v>
      </c>
    </row>
    <row r="214" spans="1:14">
      <c r="A214">
        <v>13</v>
      </c>
      <c r="B214" t="s">
        <v>29</v>
      </c>
      <c r="C214" t="s">
        <v>15</v>
      </c>
      <c r="D214">
        <v>85.9</v>
      </c>
      <c r="E214">
        <v>41</v>
      </c>
      <c r="F214">
        <v>92.5</v>
      </c>
      <c r="G214">
        <v>97.3</v>
      </c>
      <c r="H214" t="s">
        <v>22</v>
      </c>
      <c r="I214">
        <v>87.3</v>
      </c>
      <c r="J214" s="1">
        <v>38206</v>
      </c>
      <c r="K214">
        <v>10.3</v>
      </c>
      <c r="L214" s="2">
        <v>0.15</v>
      </c>
      <c r="M214" s="3">
        <v>2.1999999999999997</v>
      </c>
      <c r="N214">
        <v>2012</v>
      </c>
    </row>
    <row r="215" spans="1:14">
      <c r="A215">
        <v>14</v>
      </c>
      <c r="B215" t="s">
        <v>31</v>
      </c>
      <c r="C215" t="s">
        <v>15</v>
      </c>
      <c r="D215">
        <v>78.900000000000006</v>
      </c>
      <c r="E215">
        <v>59.9</v>
      </c>
      <c r="F215">
        <v>86.5</v>
      </c>
      <c r="G215">
        <v>97.3</v>
      </c>
      <c r="H215">
        <v>100</v>
      </c>
      <c r="I215">
        <v>85.8</v>
      </c>
      <c r="J215" s="1">
        <v>15128</v>
      </c>
      <c r="K215">
        <v>3.6</v>
      </c>
      <c r="L215" s="2">
        <v>0.23</v>
      </c>
      <c r="M215" s="3">
        <v>2.1180555555555558</v>
      </c>
      <c r="N215">
        <v>2012</v>
      </c>
    </row>
    <row r="216" spans="1:14">
      <c r="A216">
        <v>15</v>
      </c>
      <c r="B216" t="s">
        <v>33</v>
      </c>
      <c r="C216" t="s">
        <v>34</v>
      </c>
      <c r="D216">
        <v>79.099999999999994</v>
      </c>
      <c r="E216">
        <v>97.5</v>
      </c>
      <c r="F216">
        <v>85.8</v>
      </c>
      <c r="G216">
        <v>87.2</v>
      </c>
      <c r="H216" t="s">
        <v>22</v>
      </c>
      <c r="I216">
        <v>85</v>
      </c>
      <c r="J216" s="1">
        <v>18178</v>
      </c>
      <c r="K216">
        <v>14.7</v>
      </c>
      <c r="L216" s="2">
        <v>0.37</v>
      </c>
      <c r="M216" t="s">
        <v>35</v>
      </c>
      <c r="N216">
        <v>2012</v>
      </c>
    </row>
    <row r="217" spans="1:14">
      <c r="A217">
        <v>16</v>
      </c>
      <c r="B217" t="s">
        <v>40</v>
      </c>
      <c r="C217" t="s">
        <v>15</v>
      </c>
      <c r="D217">
        <v>87</v>
      </c>
      <c r="E217">
        <v>34.299999999999997</v>
      </c>
      <c r="F217">
        <v>86.1</v>
      </c>
      <c r="G217">
        <v>97.9</v>
      </c>
      <c r="H217">
        <v>41.9</v>
      </c>
      <c r="I217">
        <v>84.9</v>
      </c>
      <c r="J217" s="1">
        <v>20376</v>
      </c>
      <c r="K217">
        <v>6.5</v>
      </c>
      <c r="L217" s="2">
        <v>0.2</v>
      </c>
      <c r="M217" s="3">
        <v>2.1590277777777778</v>
      </c>
      <c r="N217">
        <v>2012</v>
      </c>
    </row>
    <row r="218" spans="1:14">
      <c r="A218">
        <v>17</v>
      </c>
      <c r="B218" t="s">
        <v>45</v>
      </c>
      <c r="C218" t="s">
        <v>24</v>
      </c>
      <c r="D218">
        <v>77.8</v>
      </c>
      <c r="E218">
        <v>91.8</v>
      </c>
      <c r="F218">
        <v>84.3</v>
      </c>
      <c r="G218">
        <v>89</v>
      </c>
      <c r="H218">
        <v>41.4</v>
      </c>
      <c r="I218">
        <v>83.2</v>
      </c>
      <c r="J218" s="1">
        <v>26607</v>
      </c>
      <c r="K218">
        <v>10.7</v>
      </c>
      <c r="L218" s="2">
        <v>0.46</v>
      </c>
      <c r="M218" s="3">
        <v>2.3638888888888889</v>
      </c>
      <c r="N218">
        <v>2012</v>
      </c>
    </row>
    <row r="219" spans="1:14">
      <c r="A219">
        <v>18</v>
      </c>
      <c r="B219" t="s">
        <v>36</v>
      </c>
      <c r="C219" t="s">
        <v>15</v>
      </c>
      <c r="D219">
        <v>75.400000000000006</v>
      </c>
      <c r="E219">
        <v>47.2</v>
      </c>
      <c r="F219">
        <v>90</v>
      </c>
      <c r="G219">
        <v>94.3</v>
      </c>
      <c r="H219">
        <v>53.3</v>
      </c>
      <c r="I219">
        <v>82.8</v>
      </c>
      <c r="J219" s="1">
        <v>41786</v>
      </c>
      <c r="K219">
        <v>9</v>
      </c>
      <c r="L219" s="2">
        <v>0.16</v>
      </c>
      <c r="M219" s="3">
        <v>2.036111111111111</v>
      </c>
      <c r="N219">
        <v>2012</v>
      </c>
    </row>
    <row r="220" spans="1:14">
      <c r="A220">
        <v>19</v>
      </c>
      <c r="B220" t="s">
        <v>37</v>
      </c>
      <c r="C220" t="s">
        <v>38</v>
      </c>
      <c r="D220">
        <v>76.900000000000006</v>
      </c>
      <c r="E220">
        <v>69</v>
      </c>
      <c r="F220">
        <v>87.4</v>
      </c>
      <c r="G220">
        <v>86.5</v>
      </c>
      <c r="H220">
        <v>44.9</v>
      </c>
      <c r="I220">
        <v>81.599999999999994</v>
      </c>
      <c r="J220" s="1">
        <v>66198</v>
      </c>
      <c r="K220">
        <v>19.5</v>
      </c>
      <c r="L220" s="2">
        <v>0.15</v>
      </c>
      <c r="N220">
        <v>2012</v>
      </c>
    </row>
    <row r="221" spans="1:14">
      <c r="A221">
        <v>20</v>
      </c>
      <c r="B221" t="s">
        <v>32</v>
      </c>
      <c r="C221" t="s">
        <v>15</v>
      </c>
      <c r="D221">
        <v>70.400000000000006</v>
      </c>
      <c r="E221">
        <v>53.4</v>
      </c>
      <c r="F221">
        <v>87.2</v>
      </c>
      <c r="G221">
        <v>93.5</v>
      </c>
      <c r="H221" t="s">
        <v>22</v>
      </c>
      <c r="I221">
        <v>80.5</v>
      </c>
      <c r="J221" s="1">
        <v>21424</v>
      </c>
      <c r="K221">
        <v>10.199999999999999</v>
      </c>
      <c r="L221" s="2">
        <v>0.19</v>
      </c>
      <c r="M221" s="3">
        <v>2.036111111111111</v>
      </c>
      <c r="N221">
        <v>2012</v>
      </c>
    </row>
    <row r="222" spans="1:14">
      <c r="A222">
        <v>21</v>
      </c>
      <c r="B222" t="s">
        <v>41</v>
      </c>
      <c r="C222" t="s">
        <v>15</v>
      </c>
      <c r="D222">
        <v>65.7</v>
      </c>
      <c r="E222">
        <v>55</v>
      </c>
      <c r="F222">
        <v>79.5</v>
      </c>
      <c r="G222">
        <v>97.4</v>
      </c>
      <c r="H222">
        <v>60.7</v>
      </c>
      <c r="I222">
        <v>78.400000000000006</v>
      </c>
      <c r="J222" s="1">
        <v>11885</v>
      </c>
      <c r="K222">
        <v>13.1</v>
      </c>
      <c r="L222" s="2">
        <v>0.35</v>
      </c>
      <c r="M222" t="s">
        <v>42</v>
      </c>
      <c r="N222">
        <v>2012</v>
      </c>
    </row>
    <row r="223" spans="1:14">
      <c r="A223">
        <v>22</v>
      </c>
      <c r="B223" t="s">
        <v>47</v>
      </c>
      <c r="C223" t="s">
        <v>15</v>
      </c>
      <c r="D223">
        <v>62.6</v>
      </c>
      <c r="E223">
        <v>46.9</v>
      </c>
      <c r="F223">
        <v>77.900000000000006</v>
      </c>
      <c r="G223">
        <v>97.4</v>
      </c>
      <c r="H223">
        <v>100</v>
      </c>
      <c r="I223">
        <v>77.400000000000006</v>
      </c>
      <c r="J223" s="1">
        <v>15172</v>
      </c>
      <c r="K223">
        <v>4.8</v>
      </c>
      <c r="L223" s="2">
        <v>0.17</v>
      </c>
      <c r="M223" s="3">
        <v>2.0770833333333334</v>
      </c>
      <c r="N223">
        <v>2012</v>
      </c>
    </row>
    <row r="224" spans="1:14">
      <c r="A224">
        <v>22</v>
      </c>
      <c r="B224" t="s">
        <v>55</v>
      </c>
      <c r="C224" t="s">
        <v>38</v>
      </c>
      <c r="D224">
        <v>68.599999999999994</v>
      </c>
      <c r="E224">
        <v>88.7</v>
      </c>
      <c r="F224">
        <v>78.599999999999994</v>
      </c>
      <c r="G224">
        <v>85.2</v>
      </c>
      <c r="H224">
        <v>40.6</v>
      </c>
      <c r="I224">
        <v>77.400000000000006</v>
      </c>
      <c r="J224" s="1">
        <v>50152</v>
      </c>
      <c r="K224">
        <v>17.600000000000001</v>
      </c>
      <c r="L224" s="2">
        <v>0.25</v>
      </c>
      <c r="M224" s="3">
        <v>2.2819444444444446</v>
      </c>
      <c r="N224">
        <v>2012</v>
      </c>
    </row>
    <row r="225" spans="1:14">
      <c r="A225">
        <v>24</v>
      </c>
      <c r="B225" t="s">
        <v>51</v>
      </c>
      <c r="C225" t="s">
        <v>15</v>
      </c>
      <c r="D225">
        <v>66.599999999999994</v>
      </c>
      <c r="E225">
        <v>65</v>
      </c>
      <c r="F225">
        <v>73.8</v>
      </c>
      <c r="G225">
        <v>91.9</v>
      </c>
      <c r="H225">
        <v>99.2</v>
      </c>
      <c r="I225">
        <v>77</v>
      </c>
      <c r="J225" s="1">
        <v>19967</v>
      </c>
      <c r="K225">
        <v>20.100000000000001</v>
      </c>
      <c r="L225" s="2">
        <v>0.26</v>
      </c>
      <c r="M225" t="s">
        <v>35</v>
      </c>
      <c r="N225">
        <v>2012</v>
      </c>
    </row>
    <row r="226" spans="1:14">
      <c r="A226">
        <v>25</v>
      </c>
      <c r="B226" t="s">
        <v>46</v>
      </c>
      <c r="C226" t="s">
        <v>15</v>
      </c>
      <c r="D226">
        <v>70.8</v>
      </c>
      <c r="E226">
        <v>36.9</v>
      </c>
      <c r="F226">
        <v>74</v>
      </c>
      <c r="G226">
        <v>98.2</v>
      </c>
      <c r="H226">
        <v>31.8</v>
      </c>
      <c r="I226">
        <v>76.5</v>
      </c>
      <c r="J226" s="1">
        <v>44020</v>
      </c>
      <c r="K226">
        <v>11.8</v>
      </c>
      <c r="L226" s="2">
        <v>0.13</v>
      </c>
      <c r="M226" s="3">
        <v>2.2409722222222221</v>
      </c>
      <c r="N226">
        <v>2012</v>
      </c>
    </row>
    <row r="227" spans="1:14">
      <c r="A227">
        <v>26</v>
      </c>
      <c r="B227" t="s">
        <v>48</v>
      </c>
      <c r="C227" t="s">
        <v>15</v>
      </c>
      <c r="D227">
        <v>66.3</v>
      </c>
      <c r="E227">
        <v>35.299999999999997</v>
      </c>
      <c r="F227">
        <v>75.5</v>
      </c>
      <c r="G227">
        <v>98.6</v>
      </c>
      <c r="H227">
        <v>56.6</v>
      </c>
      <c r="I227">
        <v>76.2</v>
      </c>
      <c r="J227" s="1">
        <v>18334</v>
      </c>
      <c r="K227">
        <v>13.8</v>
      </c>
      <c r="L227" s="2">
        <v>0.15</v>
      </c>
      <c r="M227" s="3">
        <v>2.036111111111111</v>
      </c>
      <c r="N227">
        <v>2012</v>
      </c>
    </row>
    <row r="228" spans="1:14">
      <c r="A228">
        <v>27</v>
      </c>
      <c r="B228" t="s">
        <v>250</v>
      </c>
      <c r="C228" t="s">
        <v>15</v>
      </c>
      <c r="D228">
        <v>74.3</v>
      </c>
      <c r="E228">
        <v>23.8</v>
      </c>
      <c r="F228">
        <v>77.3</v>
      </c>
      <c r="G228">
        <v>90.6</v>
      </c>
      <c r="H228">
        <v>55.3</v>
      </c>
      <c r="I228">
        <v>75.8</v>
      </c>
      <c r="J228" s="1">
        <v>39655</v>
      </c>
      <c r="K228">
        <v>10.8</v>
      </c>
      <c r="L228" s="2">
        <v>0.11</v>
      </c>
      <c r="M228" s="3">
        <v>2.1590277777777778</v>
      </c>
      <c r="N228">
        <v>2012</v>
      </c>
    </row>
    <row r="229" spans="1:14">
      <c r="A229">
        <v>28</v>
      </c>
      <c r="B229" t="s">
        <v>61</v>
      </c>
      <c r="C229" t="s">
        <v>38</v>
      </c>
      <c r="D229">
        <v>72.8</v>
      </c>
      <c r="E229">
        <v>81.400000000000006</v>
      </c>
      <c r="F229">
        <v>78.400000000000006</v>
      </c>
      <c r="G229">
        <v>77.099999999999994</v>
      </c>
      <c r="H229">
        <v>35.1</v>
      </c>
      <c r="I229">
        <v>75.5</v>
      </c>
      <c r="J229" s="1">
        <v>31326</v>
      </c>
      <c r="K229">
        <v>13.7</v>
      </c>
      <c r="L229" s="2">
        <v>0.23</v>
      </c>
      <c r="M229" s="3">
        <v>2.3638888888888889</v>
      </c>
      <c r="N229">
        <v>2012</v>
      </c>
    </row>
    <row r="230" spans="1:14">
      <c r="A230">
        <v>29</v>
      </c>
      <c r="B230" t="s">
        <v>251</v>
      </c>
      <c r="C230" t="s">
        <v>15</v>
      </c>
      <c r="D230">
        <v>69.5</v>
      </c>
      <c r="E230">
        <v>38.799999999999997</v>
      </c>
      <c r="F230">
        <v>76.099999999999994</v>
      </c>
      <c r="G230">
        <v>89.6</v>
      </c>
      <c r="H230">
        <v>57.7</v>
      </c>
      <c r="I230">
        <v>74.900000000000006</v>
      </c>
      <c r="J230" s="1">
        <v>49427</v>
      </c>
      <c r="K230">
        <v>17.399999999999999</v>
      </c>
      <c r="L230" s="2">
        <v>0.09</v>
      </c>
      <c r="M230" s="3">
        <v>2.1590277777777778</v>
      </c>
      <c r="N230">
        <v>2012</v>
      </c>
    </row>
    <row r="231" spans="1:14">
      <c r="A231">
        <v>30</v>
      </c>
      <c r="B231" t="s">
        <v>49</v>
      </c>
      <c r="C231" t="s">
        <v>50</v>
      </c>
      <c r="D231">
        <v>86.1</v>
      </c>
      <c r="E231">
        <v>23</v>
      </c>
      <c r="F231">
        <v>80.3</v>
      </c>
      <c r="G231">
        <v>69.099999999999994</v>
      </c>
      <c r="H231">
        <v>76.599999999999994</v>
      </c>
      <c r="I231">
        <v>74.3</v>
      </c>
      <c r="J231" s="1">
        <v>26199</v>
      </c>
      <c r="K231">
        <v>5.7</v>
      </c>
      <c r="L231" s="2">
        <v>0.1</v>
      </c>
      <c r="N231">
        <v>2012</v>
      </c>
    </row>
    <row r="232" spans="1:14">
      <c r="A232">
        <v>31</v>
      </c>
      <c r="B232" t="s">
        <v>58</v>
      </c>
      <c r="C232" t="s">
        <v>15</v>
      </c>
      <c r="D232">
        <v>67.900000000000006</v>
      </c>
      <c r="E232">
        <v>50.7</v>
      </c>
      <c r="F232">
        <v>81.3</v>
      </c>
      <c r="G232">
        <v>81.5</v>
      </c>
      <c r="H232" t="s">
        <v>22</v>
      </c>
      <c r="I232">
        <v>74.2</v>
      </c>
      <c r="J232" s="1">
        <v>42727</v>
      </c>
      <c r="K232">
        <v>18.7</v>
      </c>
      <c r="L232" s="2">
        <v>0.2</v>
      </c>
      <c r="M232" s="3">
        <v>1.9951388888888888</v>
      </c>
      <c r="N232">
        <v>2012</v>
      </c>
    </row>
    <row r="233" spans="1:14">
      <c r="A233">
        <v>32</v>
      </c>
      <c r="B233" t="s">
        <v>73</v>
      </c>
      <c r="C233" t="s">
        <v>74</v>
      </c>
      <c r="D233">
        <v>69.900000000000006</v>
      </c>
      <c r="E233">
        <v>82</v>
      </c>
      <c r="F233">
        <v>73.8</v>
      </c>
      <c r="G233">
        <v>73.099999999999994</v>
      </c>
      <c r="H233">
        <v>78.5</v>
      </c>
      <c r="I233">
        <v>73.099999999999994</v>
      </c>
      <c r="J233" s="1">
        <v>7774</v>
      </c>
      <c r="K233">
        <v>11.5</v>
      </c>
      <c r="L233" s="2">
        <v>0.22</v>
      </c>
      <c r="M233" s="3">
        <v>2.9375</v>
      </c>
      <c r="N233">
        <v>2012</v>
      </c>
    </row>
    <row r="234" spans="1:14">
      <c r="A234">
        <v>33</v>
      </c>
      <c r="B234" t="s">
        <v>57</v>
      </c>
      <c r="C234" t="s">
        <v>15</v>
      </c>
      <c r="D234">
        <v>61.4</v>
      </c>
      <c r="E234">
        <v>31.5</v>
      </c>
      <c r="F234">
        <v>72</v>
      </c>
      <c r="G234">
        <v>97.8</v>
      </c>
      <c r="H234">
        <v>51.8</v>
      </c>
      <c r="I234">
        <v>73</v>
      </c>
      <c r="J234" s="1">
        <v>27233</v>
      </c>
      <c r="K234">
        <v>6.5</v>
      </c>
      <c r="L234" s="2">
        <v>0.11</v>
      </c>
      <c r="M234" s="3">
        <v>2.036111111111111</v>
      </c>
      <c r="N234">
        <v>2012</v>
      </c>
    </row>
    <row r="235" spans="1:14">
      <c r="A235">
        <v>34</v>
      </c>
      <c r="B235" t="s">
        <v>43</v>
      </c>
      <c r="C235" t="s">
        <v>44</v>
      </c>
      <c r="D235">
        <v>74</v>
      </c>
      <c r="E235">
        <v>83.7</v>
      </c>
      <c r="F235">
        <v>80.099999999999994</v>
      </c>
      <c r="G235">
        <v>60.5</v>
      </c>
      <c r="H235">
        <v>64.099999999999994</v>
      </c>
      <c r="I235">
        <v>72.3</v>
      </c>
      <c r="J235" s="1">
        <v>19835</v>
      </c>
      <c r="K235">
        <v>17.600000000000001</v>
      </c>
      <c r="L235" s="2">
        <v>0.38</v>
      </c>
      <c r="M235" s="3">
        <v>2.2409722222222221</v>
      </c>
      <c r="N235">
        <v>2012</v>
      </c>
    </row>
    <row r="236" spans="1:14">
      <c r="A236">
        <v>35</v>
      </c>
      <c r="B236" t="s">
        <v>54</v>
      </c>
      <c r="C236" t="s">
        <v>15</v>
      </c>
      <c r="D236">
        <v>55</v>
      </c>
      <c r="E236">
        <v>52.6</v>
      </c>
      <c r="F236">
        <v>65.3</v>
      </c>
      <c r="G236">
        <v>99.9</v>
      </c>
      <c r="H236">
        <v>85</v>
      </c>
      <c r="I236">
        <v>72.099999999999994</v>
      </c>
      <c r="J236" s="1">
        <v>22020</v>
      </c>
      <c r="K236">
        <v>27.3</v>
      </c>
      <c r="L236" s="2">
        <v>0.11</v>
      </c>
      <c r="M236" s="3">
        <v>2.1999999999999997</v>
      </c>
      <c r="N236">
        <v>2012</v>
      </c>
    </row>
    <row r="237" spans="1:14">
      <c r="A237">
        <v>36</v>
      </c>
      <c r="B237" t="s">
        <v>69</v>
      </c>
      <c r="C237" t="s">
        <v>24</v>
      </c>
      <c r="D237">
        <v>63</v>
      </c>
      <c r="E237">
        <v>79.8</v>
      </c>
      <c r="F237">
        <v>61.4</v>
      </c>
      <c r="G237">
        <v>92.3</v>
      </c>
      <c r="H237">
        <v>41.3</v>
      </c>
      <c r="I237">
        <v>72</v>
      </c>
      <c r="J237" s="1">
        <v>25774</v>
      </c>
      <c r="K237">
        <v>14.1</v>
      </c>
      <c r="L237" s="2">
        <v>0.36</v>
      </c>
      <c r="M237" s="3">
        <v>2.4458333333333333</v>
      </c>
      <c r="N237">
        <v>2012</v>
      </c>
    </row>
    <row r="238" spans="1:14">
      <c r="A238">
        <v>37</v>
      </c>
      <c r="B238" t="s">
        <v>62</v>
      </c>
      <c r="C238" t="s">
        <v>63</v>
      </c>
      <c r="D238">
        <v>62.2</v>
      </c>
      <c r="E238">
        <v>82.5</v>
      </c>
      <c r="F238">
        <v>72.400000000000006</v>
      </c>
      <c r="G238">
        <v>80.7</v>
      </c>
      <c r="H238">
        <v>44.4</v>
      </c>
      <c r="I238">
        <v>71.900000000000006</v>
      </c>
      <c r="J238" s="1">
        <v>40128</v>
      </c>
      <c r="K238">
        <v>23.7</v>
      </c>
      <c r="L238" s="2">
        <v>0.35</v>
      </c>
      <c r="M238" s="3">
        <v>2.3229166666666665</v>
      </c>
      <c r="N238">
        <v>2012</v>
      </c>
    </row>
    <row r="239" spans="1:14">
      <c r="A239">
        <v>38</v>
      </c>
      <c r="B239" t="s">
        <v>72</v>
      </c>
      <c r="C239" t="s">
        <v>63</v>
      </c>
      <c r="D239">
        <v>62.8</v>
      </c>
      <c r="E239">
        <v>93.8</v>
      </c>
      <c r="F239">
        <v>75.099999999999994</v>
      </c>
      <c r="G239">
        <v>72.599999999999994</v>
      </c>
      <c r="H239">
        <v>41.7</v>
      </c>
      <c r="I239">
        <v>71.2</v>
      </c>
      <c r="J239" s="1">
        <v>14604</v>
      </c>
      <c r="K239">
        <v>19.2</v>
      </c>
      <c r="L239" s="2">
        <v>0.35</v>
      </c>
      <c r="M239" s="3">
        <v>2.1999999999999997</v>
      </c>
      <c r="N239">
        <v>2012</v>
      </c>
    </row>
    <row r="240" spans="1:14">
      <c r="A240">
        <v>38</v>
      </c>
      <c r="B240" t="s">
        <v>86</v>
      </c>
      <c r="C240" t="s">
        <v>15</v>
      </c>
      <c r="D240">
        <v>68</v>
      </c>
      <c r="E240">
        <v>51.4</v>
      </c>
      <c r="F240">
        <v>68.7</v>
      </c>
      <c r="G240">
        <v>83.4</v>
      </c>
      <c r="H240">
        <v>52.5</v>
      </c>
      <c r="I240">
        <v>71.2</v>
      </c>
      <c r="J240" s="1">
        <v>35364</v>
      </c>
      <c r="K240">
        <v>13.9</v>
      </c>
      <c r="L240" s="2">
        <v>0.13</v>
      </c>
      <c r="M240" s="3">
        <v>2.2819444444444446</v>
      </c>
      <c r="N240">
        <v>2012</v>
      </c>
    </row>
    <row r="241" spans="1:14">
      <c r="A241">
        <v>40</v>
      </c>
      <c r="B241" t="s">
        <v>59</v>
      </c>
      <c r="C241" t="s">
        <v>60</v>
      </c>
      <c r="D241">
        <v>65.7</v>
      </c>
      <c r="E241">
        <v>93</v>
      </c>
      <c r="F241">
        <v>79</v>
      </c>
      <c r="G241">
        <v>63.4</v>
      </c>
      <c r="H241">
        <v>60.7</v>
      </c>
      <c r="I241">
        <v>70.900000000000006</v>
      </c>
      <c r="J241" s="1">
        <v>31592</v>
      </c>
      <c r="K241">
        <v>15.5</v>
      </c>
      <c r="L241" s="2">
        <v>0.34</v>
      </c>
      <c r="M241" s="3">
        <v>2.0770833333333334</v>
      </c>
      <c r="N241">
        <v>2012</v>
      </c>
    </row>
    <row r="242" spans="1:14">
      <c r="A242">
        <v>41</v>
      </c>
      <c r="B242" t="s">
        <v>66</v>
      </c>
      <c r="C242" t="s">
        <v>15</v>
      </c>
      <c r="D242">
        <v>64</v>
      </c>
      <c r="E242">
        <v>45.7</v>
      </c>
      <c r="F242">
        <v>58.9</v>
      </c>
      <c r="G242">
        <v>96.1</v>
      </c>
      <c r="H242" t="s">
        <v>22</v>
      </c>
      <c r="I242">
        <v>70.5</v>
      </c>
      <c r="J242" s="1">
        <v>12528</v>
      </c>
      <c r="K242">
        <v>5.7</v>
      </c>
      <c r="L242" s="2">
        <v>0.17</v>
      </c>
      <c r="N242">
        <v>2012</v>
      </c>
    </row>
    <row r="243" spans="1:14">
      <c r="A243">
        <v>42</v>
      </c>
      <c r="B243" t="s">
        <v>84</v>
      </c>
      <c r="C243" t="s">
        <v>15</v>
      </c>
      <c r="D243">
        <v>66.099999999999994</v>
      </c>
      <c r="E243">
        <v>25.6</v>
      </c>
      <c r="F243">
        <v>72.5</v>
      </c>
      <c r="G243">
        <v>85.4</v>
      </c>
      <c r="H243" t="s">
        <v>22</v>
      </c>
      <c r="I243">
        <v>70</v>
      </c>
      <c r="J243" s="1">
        <v>46825</v>
      </c>
      <c r="K243">
        <v>18</v>
      </c>
      <c r="L243" s="2">
        <v>0.13</v>
      </c>
      <c r="M243" s="3">
        <v>2.1999999999999997</v>
      </c>
      <c r="N243">
        <v>2012</v>
      </c>
    </row>
    <row r="244" spans="1:14">
      <c r="A244">
        <v>43</v>
      </c>
      <c r="B244" t="s">
        <v>56</v>
      </c>
      <c r="C244" t="s">
        <v>15</v>
      </c>
      <c r="D244">
        <v>67.599999999999994</v>
      </c>
      <c r="E244">
        <v>20.2</v>
      </c>
      <c r="F244">
        <v>62.6</v>
      </c>
      <c r="G244">
        <v>92.6</v>
      </c>
      <c r="H244">
        <v>35.5</v>
      </c>
      <c r="I244">
        <v>69.3</v>
      </c>
      <c r="J244" s="1">
        <v>26518</v>
      </c>
      <c r="K244">
        <v>7.3</v>
      </c>
      <c r="L244" s="2">
        <v>0.08</v>
      </c>
      <c r="M244" s="3">
        <v>2.4458333333333333</v>
      </c>
      <c r="N244">
        <v>2012</v>
      </c>
    </row>
    <row r="245" spans="1:14">
      <c r="A245">
        <v>44</v>
      </c>
      <c r="B245" t="s">
        <v>93</v>
      </c>
      <c r="C245" t="s">
        <v>15</v>
      </c>
      <c r="D245">
        <v>60.2</v>
      </c>
      <c r="E245">
        <v>38.1</v>
      </c>
      <c r="F245">
        <v>65.400000000000006</v>
      </c>
      <c r="G245">
        <v>92.3</v>
      </c>
      <c r="H245">
        <v>30.9</v>
      </c>
      <c r="I245">
        <v>69</v>
      </c>
      <c r="J245" s="1">
        <v>42056</v>
      </c>
      <c r="K245">
        <v>6.8</v>
      </c>
      <c r="L245" s="2">
        <v>0.19</v>
      </c>
      <c r="M245" s="3">
        <v>2.3229166666666665</v>
      </c>
      <c r="N245">
        <v>2012</v>
      </c>
    </row>
    <row r="246" spans="1:14">
      <c r="A246">
        <v>45</v>
      </c>
      <c r="B246" t="s">
        <v>95</v>
      </c>
      <c r="C246" t="s">
        <v>76</v>
      </c>
      <c r="D246">
        <v>63.8</v>
      </c>
      <c r="E246">
        <v>54.3</v>
      </c>
      <c r="F246">
        <v>59.9</v>
      </c>
      <c r="G246">
        <v>84.6</v>
      </c>
      <c r="H246">
        <v>40.700000000000003</v>
      </c>
      <c r="I246">
        <v>67.599999999999994</v>
      </c>
      <c r="J246" s="1">
        <v>35691</v>
      </c>
      <c r="K246">
        <v>15.5</v>
      </c>
      <c r="L246" s="2">
        <v>0.13</v>
      </c>
      <c r="M246" s="3">
        <v>2.6097222222222221</v>
      </c>
      <c r="N246">
        <v>2012</v>
      </c>
    </row>
    <row r="247" spans="1:14">
      <c r="A247">
        <v>46</v>
      </c>
      <c r="B247" t="s">
        <v>79</v>
      </c>
      <c r="C247" t="s">
        <v>34</v>
      </c>
      <c r="D247">
        <v>53.1</v>
      </c>
      <c r="E247">
        <v>98.9</v>
      </c>
      <c r="F247">
        <v>43.9</v>
      </c>
      <c r="G247">
        <v>95.3</v>
      </c>
      <c r="H247">
        <v>46.7</v>
      </c>
      <c r="I247">
        <v>66.3</v>
      </c>
      <c r="J247" s="1">
        <v>9666</v>
      </c>
      <c r="K247">
        <v>10.5</v>
      </c>
      <c r="L247" s="2">
        <v>0.54</v>
      </c>
      <c r="M247" t="s">
        <v>80</v>
      </c>
      <c r="N247">
        <v>2012</v>
      </c>
    </row>
    <row r="248" spans="1:14">
      <c r="A248">
        <v>47</v>
      </c>
      <c r="B248" t="s">
        <v>120</v>
      </c>
      <c r="C248" t="s">
        <v>24</v>
      </c>
      <c r="D248">
        <v>66.400000000000006</v>
      </c>
      <c r="E248">
        <v>96</v>
      </c>
      <c r="F248">
        <v>75.400000000000006</v>
      </c>
      <c r="G248">
        <v>50.6</v>
      </c>
      <c r="H248">
        <v>41.1</v>
      </c>
      <c r="I248">
        <v>66</v>
      </c>
      <c r="N248">
        <v>2012</v>
      </c>
    </row>
    <row r="249" spans="1:14">
      <c r="A249">
        <v>48</v>
      </c>
      <c r="B249" t="s">
        <v>121</v>
      </c>
      <c r="C249" t="s">
        <v>24</v>
      </c>
      <c r="D249">
        <v>59</v>
      </c>
      <c r="E249">
        <v>80.400000000000006</v>
      </c>
      <c r="F249">
        <v>61.1</v>
      </c>
      <c r="G249">
        <v>75.599999999999994</v>
      </c>
      <c r="H249">
        <v>37.700000000000003</v>
      </c>
      <c r="I249">
        <v>65.7</v>
      </c>
      <c r="J249" s="1">
        <v>34938</v>
      </c>
      <c r="K249">
        <v>15.3</v>
      </c>
      <c r="L249" s="2">
        <v>0.34</v>
      </c>
      <c r="M249" s="3">
        <v>2.1999999999999997</v>
      </c>
      <c r="N249">
        <v>2012</v>
      </c>
    </row>
    <row r="250" spans="1:14">
      <c r="A250">
        <v>49</v>
      </c>
      <c r="B250" t="s">
        <v>87</v>
      </c>
      <c r="C250" t="s">
        <v>15</v>
      </c>
      <c r="D250">
        <v>59.8</v>
      </c>
      <c r="E250">
        <v>33.4</v>
      </c>
      <c r="F250">
        <v>53.6</v>
      </c>
      <c r="G250">
        <v>93.9</v>
      </c>
      <c r="H250">
        <v>34.9</v>
      </c>
      <c r="I250">
        <v>65.599999999999994</v>
      </c>
      <c r="J250" s="1">
        <v>8653</v>
      </c>
      <c r="K250">
        <v>10.1</v>
      </c>
      <c r="L250" s="2">
        <v>0.19</v>
      </c>
      <c r="N250">
        <v>2012</v>
      </c>
    </row>
    <row r="251" spans="1:14">
      <c r="A251">
        <v>49</v>
      </c>
      <c r="B251" t="s">
        <v>64</v>
      </c>
      <c r="C251" t="s">
        <v>65</v>
      </c>
      <c r="D251">
        <v>82.3</v>
      </c>
      <c r="E251">
        <v>51.7</v>
      </c>
      <c r="F251">
        <v>64.099999999999994</v>
      </c>
      <c r="G251">
        <v>51</v>
      </c>
      <c r="H251">
        <v>99.9</v>
      </c>
      <c r="I251">
        <v>65.599999999999994</v>
      </c>
      <c r="J251" s="1">
        <v>40148</v>
      </c>
      <c r="K251">
        <v>8.3000000000000007</v>
      </c>
      <c r="L251" s="2">
        <v>0.14000000000000001</v>
      </c>
      <c r="N251">
        <v>2012</v>
      </c>
    </row>
    <row r="252" spans="1:14">
      <c r="A252">
        <v>51</v>
      </c>
      <c r="B252" t="s">
        <v>147</v>
      </c>
      <c r="C252" t="s">
        <v>15</v>
      </c>
      <c r="D252">
        <v>53.5</v>
      </c>
      <c r="E252">
        <v>29.5</v>
      </c>
      <c r="F252">
        <v>66.7</v>
      </c>
      <c r="G252">
        <v>83.4</v>
      </c>
      <c r="H252">
        <v>61.6</v>
      </c>
      <c r="I252">
        <v>64.900000000000006</v>
      </c>
      <c r="J252" s="1">
        <v>44501</v>
      </c>
      <c r="K252">
        <v>12.4</v>
      </c>
      <c r="L252" s="2">
        <v>0.12</v>
      </c>
      <c r="M252" s="3">
        <v>1.9541666666666666</v>
      </c>
      <c r="N252">
        <v>2012</v>
      </c>
    </row>
    <row r="253" spans="1:14">
      <c r="A253">
        <v>52</v>
      </c>
      <c r="B253" t="s">
        <v>89</v>
      </c>
      <c r="C253" t="s">
        <v>50</v>
      </c>
      <c r="D253">
        <v>76.400000000000006</v>
      </c>
      <c r="E253">
        <v>21.1</v>
      </c>
      <c r="F253">
        <v>72</v>
      </c>
      <c r="G253">
        <v>56.3</v>
      </c>
      <c r="H253">
        <v>71.7</v>
      </c>
      <c r="I253">
        <v>64.8</v>
      </c>
      <c r="J253" s="1">
        <v>22809</v>
      </c>
      <c r="K253">
        <v>5.6</v>
      </c>
      <c r="L253" s="2">
        <v>7.0000000000000007E-2</v>
      </c>
      <c r="N253">
        <v>2012</v>
      </c>
    </row>
    <row r="254" spans="1:14">
      <c r="A254">
        <v>53</v>
      </c>
      <c r="B254" t="s">
        <v>52</v>
      </c>
      <c r="C254" t="s">
        <v>53</v>
      </c>
      <c r="D254">
        <v>56.4</v>
      </c>
      <c r="E254">
        <v>25</v>
      </c>
      <c r="F254">
        <v>51.9</v>
      </c>
      <c r="G254">
        <v>92.3</v>
      </c>
      <c r="H254">
        <v>100</v>
      </c>
      <c r="I254">
        <v>64.599999999999994</v>
      </c>
      <c r="J254" s="1">
        <v>3055</v>
      </c>
      <c r="K254">
        <v>10.1</v>
      </c>
      <c r="L254" s="2">
        <v>0.04</v>
      </c>
      <c r="M254" s="4">
        <v>0.88888888888888884</v>
      </c>
      <c r="N254">
        <v>2012</v>
      </c>
    </row>
    <row r="255" spans="1:14">
      <c r="A255">
        <v>54</v>
      </c>
      <c r="B255" t="s">
        <v>92</v>
      </c>
      <c r="C255" t="s">
        <v>15</v>
      </c>
      <c r="D255">
        <v>60.7</v>
      </c>
      <c r="E255">
        <v>37.200000000000003</v>
      </c>
      <c r="F255">
        <v>46.2</v>
      </c>
      <c r="G255">
        <v>95.6</v>
      </c>
      <c r="H255">
        <v>27.6</v>
      </c>
      <c r="I255">
        <v>64.2</v>
      </c>
      <c r="J255" s="1">
        <v>24789</v>
      </c>
      <c r="K255">
        <v>8.6</v>
      </c>
      <c r="L255" s="2">
        <v>0.17</v>
      </c>
      <c r="M255" s="3">
        <v>2.4458333333333333</v>
      </c>
      <c r="N255">
        <v>2012</v>
      </c>
    </row>
    <row r="256" spans="1:14">
      <c r="A256">
        <v>55</v>
      </c>
      <c r="B256" t="s">
        <v>107</v>
      </c>
      <c r="C256" t="s">
        <v>15</v>
      </c>
      <c r="D256">
        <v>65.8</v>
      </c>
      <c r="E256">
        <v>41.1</v>
      </c>
      <c r="F256">
        <v>48.7</v>
      </c>
      <c r="G256">
        <v>80.2</v>
      </c>
      <c r="H256">
        <v>99.3</v>
      </c>
      <c r="I256">
        <v>64</v>
      </c>
      <c r="J256" s="1">
        <v>36534</v>
      </c>
      <c r="K256">
        <v>12.9</v>
      </c>
      <c r="L256" s="2">
        <v>0.2</v>
      </c>
      <c r="M256" s="3">
        <v>2.1999999999999997</v>
      </c>
      <c r="N256">
        <v>2012</v>
      </c>
    </row>
    <row r="257" spans="1:14">
      <c r="A257">
        <v>56</v>
      </c>
      <c r="B257" t="s">
        <v>111</v>
      </c>
      <c r="C257" t="s">
        <v>24</v>
      </c>
      <c r="D257">
        <v>49.8</v>
      </c>
      <c r="E257">
        <v>90</v>
      </c>
      <c r="F257">
        <v>54.2</v>
      </c>
      <c r="G257">
        <v>80.900000000000006</v>
      </c>
      <c r="H257">
        <v>40.799999999999997</v>
      </c>
      <c r="I257">
        <v>63.2</v>
      </c>
      <c r="J257" s="1">
        <v>21394</v>
      </c>
      <c r="K257">
        <v>11.4</v>
      </c>
      <c r="L257" s="2">
        <v>0.37</v>
      </c>
      <c r="M257" s="3">
        <v>2.5687500000000001</v>
      </c>
      <c r="N257">
        <v>2012</v>
      </c>
    </row>
    <row r="258" spans="1:14">
      <c r="A258">
        <v>57</v>
      </c>
      <c r="B258" t="s">
        <v>99</v>
      </c>
      <c r="C258" t="s">
        <v>15</v>
      </c>
      <c r="D258">
        <v>61.8</v>
      </c>
      <c r="E258">
        <v>42.2</v>
      </c>
      <c r="F258">
        <v>56.2</v>
      </c>
      <c r="G258">
        <v>77.5</v>
      </c>
      <c r="H258">
        <v>49.9</v>
      </c>
      <c r="I258">
        <v>63</v>
      </c>
      <c r="J258" s="1">
        <v>51462</v>
      </c>
      <c r="K258">
        <v>13.4</v>
      </c>
      <c r="L258" s="2">
        <v>0.12</v>
      </c>
      <c r="M258" s="3">
        <v>2.0770833333333334</v>
      </c>
      <c r="N258">
        <v>2012</v>
      </c>
    </row>
    <row r="259" spans="1:14">
      <c r="A259">
        <v>58</v>
      </c>
      <c r="B259" t="s">
        <v>104</v>
      </c>
      <c r="C259" t="s">
        <v>63</v>
      </c>
      <c r="D259">
        <v>55.4</v>
      </c>
      <c r="E259">
        <v>88.1</v>
      </c>
      <c r="F259">
        <v>65.7</v>
      </c>
      <c r="G259">
        <v>57.2</v>
      </c>
      <c r="H259">
        <v>92.1</v>
      </c>
      <c r="I259">
        <v>62.4</v>
      </c>
      <c r="J259" s="1">
        <v>41868</v>
      </c>
      <c r="K259">
        <v>20.2</v>
      </c>
      <c r="L259" s="2">
        <v>0.28000000000000003</v>
      </c>
      <c r="M259" s="3">
        <v>2.4048611111111113</v>
      </c>
      <c r="N259">
        <v>2012</v>
      </c>
    </row>
    <row r="260" spans="1:14">
      <c r="A260">
        <v>59</v>
      </c>
      <c r="B260" t="s">
        <v>97</v>
      </c>
      <c r="C260" t="s">
        <v>15</v>
      </c>
      <c r="D260">
        <v>54.3</v>
      </c>
      <c r="E260">
        <v>26.5</v>
      </c>
      <c r="F260">
        <v>53.9</v>
      </c>
      <c r="G260">
        <v>88.7</v>
      </c>
      <c r="H260">
        <v>37.5</v>
      </c>
      <c r="I260">
        <v>62</v>
      </c>
      <c r="J260" s="1">
        <v>26485</v>
      </c>
      <c r="K260">
        <v>5.8</v>
      </c>
      <c r="L260" s="2">
        <v>0.1</v>
      </c>
      <c r="M260" s="3">
        <v>2.1590277777777778</v>
      </c>
      <c r="N260">
        <v>2012</v>
      </c>
    </row>
    <row r="261" spans="1:14">
      <c r="A261">
        <v>59</v>
      </c>
      <c r="B261" t="s">
        <v>71</v>
      </c>
      <c r="C261" t="s">
        <v>68</v>
      </c>
      <c r="D261">
        <v>56.6</v>
      </c>
      <c r="E261">
        <v>66.2</v>
      </c>
      <c r="F261">
        <v>33.5</v>
      </c>
      <c r="G261">
        <v>96.4</v>
      </c>
      <c r="H261">
        <v>44.7</v>
      </c>
      <c r="I261">
        <v>62</v>
      </c>
      <c r="J261" s="1">
        <v>2400</v>
      </c>
      <c r="K261">
        <v>7.9</v>
      </c>
      <c r="L261" s="2">
        <v>0.2</v>
      </c>
      <c r="M261" s="3">
        <v>1.9541666666666666</v>
      </c>
      <c r="N261">
        <v>2012</v>
      </c>
    </row>
    <row r="262" spans="1:14">
      <c r="A262">
        <v>61</v>
      </c>
      <c r="B262" t="s">
        <v>125</v>
      </c>
      <c r="C262" t="s">
        <v>34</v>
      </c>
      <c r="D262">
        <v>56.7</v>
      </c>
      <c r="E262">
        <v>87.4</v>
      </c>
      <c r="F262">
        <v>45.9</v>
      </c>
      <c r="G262">
        <v>78.400000000000006</v>
      </c>
      <c r="H262">
        <v>43.5</v>
      </c>
      <c r="I262">
        <v>61.9</v>
      </c>
      <c r="J262" s="1">
        <v>26583</v>
      </c>
      <c r="K262">
        <v>6.5</v>
      </c>
      <c r="L262" s="2">
        <v>0.19</v>
      </c>
      <c r="M262" s="3">
        <v>2.4048611111111113</v>
      </c>
      <c r="N262">
        <v>2012</v>
      </c>
    </row>
    <row r="263" spans="1:14">
      <c r="A263">
        <v>62</v>
      </c>
      <c r="B263" t="s">
        <v>70</v>
      </c>
      <c r="C263" t="s">
        <v>44</v>
      </c>
      <c r="D263">
        <v>51</v>
      </c>
      <c r="E263">
        <v>80.099999999999994</v>
      </c>
      <c r="F263">
        <v>58.6</v>
      </c>
      <c r="G263">
        <v>71</v>
      </c>
      <c r="H263">
        <v>59</v>
      </c>
      <c r="I263">
        <v>61.7</v>
      </c>
      <c r="J263" s="1">
        <v>11385</v>
      </c>
      <c r="K263">
        <v>23.8</v>
      </c>
      <c r="L263" s="2">
        <v>0.36</v>
      </c>
      <c r="N263">
        <v>2012</v>
      </c>
    </row>
    <row r="264" spans="1:14">
      <c r="A264">
        <v>63</v>
      </c>
      <c r="B264" t="s">
        <v>67</v>
      </c>
      <c r="C264" t="s">
        <v>68</v>
      </c>
      <c r="D264">
        <v>50.4</v>
      </c>
      <c r="E264">
        <v>86.1</v>
      </c>
      <c r="F264">
        <v>38.799999999999997</v>
      </c>
      <c r="G264">
        <v>89.1</v>
      </c>
      <c r="H264">
        <v>63</v>
      </c>
      <c r="I264">
        <v>61.5</v>
      </c>
      <c r="J264" s="1">
        <v>2429</v>
      </c>
      <c r="K264">
        <v>4.8</v>
      </c>
      <c r="L264" s="2">
        <v>0.3</v>
      </c>
      <c r="M264" s="4">
        <v>0.80694444444444446</v>
      </c>
      <c r="N264">
        <v>2012</v>
      </c>
    </row>
    <row r="265" spans="1:14">
      <c r="A265">
        <v>64</v>
      </c>
      <c r="B265" t="s">
        <v>88</v>
      </c>
      <c r="C265" t="s">
        <v>15</v>
      </c>
      <c r="D265">
        <v>54</v>
      </c>
      <c r="E265">
        <v>27.3</v>
      </c>
      <c r="F265">
        <v>58.3</v>
      </c>
      <c r="G265">
        <v>80.099999999999994</v>
      </c>
      <c r="H265">
        <v>53.2</v>
      </c>
      <c r="I265">
        <v>61.1</v>
      </c>
      <c r="J265" s="1">
        <v>56959</v>
      </c>
      <c r="K265">
        <v>13</v>
      </c>
      <c r="L265" s="2">
        <v>0.11</v>
      </c>
      <c r="M265" s="3">
        <v>2.0770833333333334</v>
      </c>
      <c r="N265">
        <v>2012</v>
      </c>
    </row>
    <row r="266" spans="1:14">
      <c r="A266">
        <v>65</v>
      </c>
      <c r="B266" t="s">
        <v>127</v>
      </c>
      <c r="C266" t="s">
        <v>38</v>
      </c>
      <c r="D266">
        <v>41.9</v>
      </c>
      <c r="E266">
        <v>72</v>
      </c>
      <c r="F266">
        <v>49.9</v>
      </c>
      <c r="G266">
        <v>85.5</v>
      </c>
      <c r="H266">
        <v>97.5</v>
      </c>
      <c r="I266">
        <v>61</v>
      </c>
      <c r="J266" s="1">
        <v>23823</v>
      </c>
      <c r="K266">
        <v>19.3</v>
      </c>
      <c r="L266" s="2">
        <v>0.15</v>
      </c>
      <c r="M266" s="3">
        <v>2.2409722222222221</v>
      </c>
      <c r="N266">
        <v>2012</v>
      </c>
    </row>
    <row r="267" spans="1:14">
      <c r="A267">
        <v>66</v>
      </c>
      <c r="B267" t="s">
        <v>101</v>
      </c>
      <c r="C267" t="s">
        <v>24</v>
      </c>
      <c r="D267">
        <v>44.2</v>
      </c>
      <c r="E267">
        <v>73.7</v>
      </c>
      <c r="F267">
        <v>47.7</v>
      </c>
      <c r="G267">
        <v>89.9</v>
      </c>
      <c r="H267">
        <v>34.799999999999997</v>
      </c>
      <c r="I267">
        <v>60.9</v>
      </c>
      <c r="J267" s="1">
        <v>17906</v>
      </c>
      <c r="K267">
        <v>14</v>
      </c>
      <c r="L267" s="2">
        <v>0.25</v>
      </c>
      <c r="M267" s="3">
        <v>2.2409722222222221</v>
      </c>
      <c r="N267">
        <v>2012</v>
      </c>
    </row>
    <row r="268" spans="1:14">
      <c r="A268">
        <v>67</v>
      </c>
      <c r="B268" t="s">
        <v>159</v>
      </c>
      <c r="C268" t="s">
        <v>160</v>
      </c>
      <c r="D268">
        <v>52.5</v>
      </c>
      <c r="E268">
        <v>56.7</v>
      </c>
      <c r="F268">
        <v>64.7</v>
      </c>
      <c r="G268">
        <v>63</v>
      </c>
      <c r="H268">
        <v>99.9</v>
      </c>
      <c r="I268">
        <v>60.8</v>
      </c>
      <c r="J268" s="1">
        <v>42503</v>
      </c>
      <c r="K268">
        <v>41.9</v>
      </c>
      <c r="L268" s="2">
        <v>0.18</v>
      </c>
      <c r="M268" s="3">
        <v>2.2819444444444446</v>
      </c>
      <c r="N268">
        <v>2012</v>
      </c>
    </row>
    <row r="269" spans="1:14">
      <c r="A269">
        <v>68</v>
      </c>
      <c r="B269" t="s">
        <v>188</v>
      </c>
      <c r="C269" t="s">
        <v>154</v>
      </c>
      <c r="D269">
        <v>42.8</v>
      </c>
      <c r="E269">
        <v>58.1</v>
      </c>
      <c r="F269">
        <v>53.2</v>
      </c>
      <c r="G269">
        <v>85.7</v>
      </c>
      <c r="H269">
        <v>59.3</v>
      </c>
      <c r="I269">
        <v>60.4</v>
      </c>
      <c r="J269" s="1">
        <v>30779</v>
      </c>
      <c r="K269">
        <v>15.4</v>
      </c>
      <c r="L269" s="2">
        <v>7.0000000000000007E-2</v>
      </c>
      <c r="M269" s="3">
        <v>2.4868055555555553</v>
      </c>
      <c r="N269">
        <v>2012</v>
      </c>
    </row>
    <row r="270" spans="1:14">
      <c r="A270">
        <v>69</v>
      </c>
      <c r="B270" t="s">
        <v>75</v>
      </c>
      <c r="C270" t="s">
        <v>76</v>
      </c>
      <c r="D270">
        <v>51.4</v>
      </c>
      <c r="E270">
        <v>48</v>
      </c>
      <c r="F270">
        <v>50.9</v>
      </c>
      <c r="G270">
        <v>84.1</v>
      </c>
      <c r="H270">
        <v>32.700000000000003</v>
      </c>
      <c r="I270">
        <v>60.3</v>
      </c>
      <c r="J270" s="1">
        <v>25581</v>
      </c>
      <c r="K270">
        <v>25.6</v>
      </c>
      <c r="L270" s="2">
        <v>0.12</v>
      </c>
      <c r="M270" s="3">
        <v>2.1590277777777778</v>
      </c>
      <c r="N270">
        <v>2012</v>
      </c>
    </row>
    <row r="271" spans="1:14">
      <c r="A271">
        <v>70</v>
      </c>
      <c r="B271" t="s">
        <v>83</v>
      </c>
      <c r="C271" t="s">
        <v>15</v>
      </c>
      <c r="D271">
        <v>52.1</v>
      </c>
      <c r="E271">
        <v>26.8</v>
      </c>
      <c r="F271">
        <v>47.6</v>
      </c>
      <c r="G271">
        <v>86.8</v>
      </c>
      <c r="H271">
        <v>64.400000000000006</v>
      </c>
      <c r="I271">
        <v>59.6</v>
      </c>
      <c r="J271" s="1">
        <v>12161</v>
      </c>
      <c r="K271">
        <v>3.6</v>
      </c>
      <c r="L271" s="2">
        <v>0.1</v>
      </c>
      <c r="M271" s="3">
        <v>2.1999999999999997</v>
      </c>
      <c r="N271">
        <v>2012</v>
      </c>
    </row>
    <row r="272" spans="1:14">
      <c r="A272">
        <v>71</v>
      </c>
      <c r="B272" t="s">
        <v>90</v>
      </c>
      <c r="C272" t="s">
        <v>65</v>
      </c>
      <c r="D272">
        <v>74.099999999999994</v>
      </c>
      <c r="E272">
        <v>33.4</v>
      </c>
      <c r="F272">
        <v>70.099999999999994</v>
      </c>
      <c r="G272">
        <v>37.4</v>
      </c>
      <c r="H272">
        <v>99.8</v>
      </c>
      <c r="I272">
        <v>59.5</v>
      </c>
      <c r="J272" s="1">
        <v>39763</v>
      </c>
      <c r="K272">
        <v>13.7</v>
      </c>
      <c r="L272" s="2">
        <v>0.1</v>
      </c>
      <c r="M272" t="s">
        <v>91</v>
      </c>
      <c r="N272">
        <v>2012</v>
      </c>
    </row>
    <row r="273" spans="1:14">
      <c r="A273">
        <v>72</v>
      </c>
      <c r="B273" t="s">
        <v>78</v>
      </c>
      <c r="C273" t="s">
        <v>15</v>
      </c>
      <c r="D273">
        <v>45.9</v>
      </c>
      <c r="E273">
        <v>39.700000000000003</v>
      </c>
      <c r="F273">
        <v>38</v>
      </c>
      <c r="G273">
        <v>99.9</v>
      </c>
      <c r="H273">
        <v>36.200000000000003</v>
      </c>
      <c r="I273">
        <v>59</v>
      </c>
      <c r="J273" s="1">
        <v>6333</v>
      </c>
      <c r="K273">
        <v>9</v>
      </c>
      <c r="L273" s="2">
        <v>0.26</v>
      </c>
      <c r="M273" s="3">
        <v>1.872222222222222</v>
      </c>
      <c r="N273">
        <v>2012</v>
      </c>
    </row>
    <row r="274" spans="1:14">
      <c r="A274">
        <v>73</v>
      </c>
      <c r="B274" t="s">
        <v>117</v>
      </c>
      <c r="C274" t="s">
        <v>76</v>
      </c>
      <c r="D274">
        <v>57.1</v>
      </c>
      <c r="E274">
        <v>62.3</v>
      </c>
      <c r="F274">
        <v>41.5</v>
      </c>
      <c r="G274">
        <v>78.5</v>
      </c>
      <c r="H274">
        <v>37.6</v>
      </c>
      <c r="I274">
        <v>58.7</v>
      </c>
      <c r="J274" s="1">
        <v>28881</v>
      </c>
      <c r="K274">
        <v>24.5</v>
      </c>
      <c r="L274" s="2">
        <v>0.17</v>
      </c>
      <c r="M274" s="3">
        <v>2.3229166666666665</v>
      </c>
      <c r="N274">
        <v>2012</v>
      </c>
    </row>
    <row r="275" spans="1:14">
      <c r="A275">
        <v>74</v>
      </c>
      <c r="B275" t="s">
        <v>115</v>
      </c>
      <c r="C275" t="s">
        <v>63</v>
      </c>
      <c r="D275">
        <v>47.5</v>
      </c>
      <c r="E275">
        <v>80.8</v>
      </c>
      <c r="F275">
        <v>52.3</v>
      </c>
      <c r="G275">
        <v>70.2</v>
      </c>
      <c r="H275">
        <v>62.6</v>
      </c>
      <c r="I275">
        <v>58.6</v>
      </c>
      <c r="J275" s="1">
        <v>34718</v>
      </c>
      <c r="K275">
        <v>32.700000000000003</v>
      </c>
      <c r="L275" s="2">
        <v>0.27</v>
      </c>
      <c r="M275" s="3">
        <v>2.2409722222222221</v>
      </c>
      <c r="N275">
        <v>2012</v>
      </c>
    </row>
    <row r="276" spans="1:14">
      <c r="A276">
        <v>75</v>
      </c>
      <c r="B276" t="s">
        <v>94</v>
      </c>
      <c r="C276" t="s">
        <v>15</v>
      </c>
      <c r="D276">
        <v>48.4</v>
      </c>
      <c r="E276">
        <v>37.299999999999997</v>
      </c>
      <c r="F276">
        <v>39.799999999999997</v>
      </c>
      <c r="G276">
        <v>90.9</v>
      </c>
      <c r="H276">
        <v>34.4</v>
      </c>
      <c r="I276">
        <v>57.4</v>
      </c>
      <c r="J276" s="1">
        <v>12338</v>
      </c>
      <c r="K276">
        <v>4.5</v>
      </c>
      <c r="L276" s="2">
        <v>0.18</v>
      </c>
      <c r="M276" s="3">
        <v>2.3638888888888889</v>
      </c>
      <c r="N276">
        <v>2012</v>
      </c>
    </row>
    <row r="277" spans="1:14">
      <c r="A277">
        <v>75</v>
      </c>
      <c r="B277" t="s">
        <v>189</v>
      </c>
      <c r="C277" t="s">
        <v>154</v>
      </c>
      <c r="D277">
        <v>50.1</v>
      </c>
      <c r="E277">
        <v>75.900000000000006</v>
      </c>
      <c r="F277">
        <v>47.6</v>
      </c>
      <c r="G277">
        <v>66.3</v>
      </c>
      <c r="H277">
        <v>100</v>
      </c>
      <c r="I277">
        <v>57.4</v>
      </c>
      <c r="J277" s="1">
        <v>9248</v>
      </c>
      <c r="K277">
        <v>17</v>
      </c>
      <c r="L277" s="2">
        <v>0.21</v>
      </c>
      <c r="M277" s="3">
        <v>2.3638888888888889</v>
      </c>
      <c r="N277">
        <v>2012</v>
      </c>
    </row>
    <row r="278" spans="1:14">
      <c r="A278">
        <v>77</v>
      </c>
      <c r="B278" t="s">
        <v>85</v>
      </c>
      <c r="C278" t="s">
        <v>15</v>
      </c>
      <c r="D278">
        <v>45.8</v>
      </c>
      <c r="E278">
        <v>41.3</v>
      </c>
      <c r="F278">
        <v>37.4</v>
      </c>
      <c r="G278">
        <v>94.5</v>
      </c>
      <c r="H278">
        <v>35.4</v>
      </c>
      <c r="I278">
        <v>57.3</v>
      </c>
      <c r="J278" s="1">
        <v>10410</v>
      </c>
      <c r="K278">
        <v>10</v>
      </c>
      <c r="L278" s="2">
        <v>0.14000000000000001</v>
      </c>
      <c r="M278" s="3">
        <v>2.2819444444444446</v>
      </c>
      <c r="N278">
        <v>2012</v>
      </c>
    </row>
    <row r="279" spans="1:14">
      <c r="A279">
        <v>77</v>
      </c>
      <c r="B279" t="s">
        <v>100</v>
      </c>
      <c r="C279" t="s">
        <v>15</v>
      </c>
      <c r="D279">
        <v>39.5</v>
      </c>
      <c r="E279">
        <v>30.8</v>
      </c>
      <c r="F279">
        <v>42.6</v>
      </c>
      <c r="G279">
        <v>98.2</v>
      </c>
      <c r="H279" t="s">
        <v>22</v>
      </c>
      <c r="I279">
        <v>57.3</v>
      </c>
      <c r="J279" s="1">
        <v>29325</v>
      </c>
      <c r="K279">
        <v>16.100000000000001</v>
      </c>
      <c r="L279" s="2">
        <v>0.08</v>
      </c>
      <c r="M279" s="3">
        <v>1.9131944444444444</v>
      </c>
      <c r="N279">
        <v>2012</v>
      </c>
    </row>
    <row r="280" spans="1:14">
      <c r="A280">
        <v>79</v>
      </c>
      <c r="B280" t="s">
        <v>168</v>
      </c>
      <c r="C280" t="s">
        <v>154</v>
      </c>
      <c r="D280">
        <v>45.4</v>
      </c>
      <c r="E280">
        <v>54.4</v>
      </c>
      <c r="F280">
        <v>55.3</v>
      </c>
      <c r="G280">
        <v>71.7</v>
      </c>
      <c r="H280">
        <v>48.6</v>
      </c>
      <c r="I280">
        <v>57</v>
      </c>
      <c r="J280" s="1">
        <v>21222</v>
      </c>
      <c r="K280">
        <v>17.100000000000001</v>
      </c>
      <c r="L280" s="2">
        <v>0.1</v>
      </c>
      <c r="M280" s="3">
        <v>2.4868055555555553</v>
      </c>
      <c r="N280">
        <v>2012</v>
      </c>
    </row>
    <row r="281" spans="1:14">
      <c r="A281">
        <v>80</v>
      </c>
      <c r="B281" t="s">
        <v>123</v>
      </c>
      <c r="C281" t="s">
        <v>74</v>
      </c>
      <c r="D281">
        <v>40.4</v>
      </c>
      <c r="E281">
        <v>61.2</v>
      </c>
      <c r="F281">
        <v>58.5</v>
      </c>
      <c r="G281">
        <v>72.8</v>
      </c>
      <c r="H281">
        <v>32.6</v>
      </c>
      <c r="I281">
        <v>56.9</v>
      </c>
      <c r="J281" s="1">
        <v>28251</v>
      </c>
      <c r="K281">
        <v>11.5</v>
      </c>
      <c r="L281" s="2">
        <v>0.15</v>
      </c>
      <c r="N281">
        <v>2012</v>
      </c>
    </row>
    <row r="282" spans="1:14">
      <c r="A282">
        <v>81</v>
      </c>
      <c r="B282" t="s">
        <v>141</v>
      </c>
      <c r="C282" t="s">
        <v>15</v>
      </c>
      <c r="D282">
        <v>51.6</v>
      </c>
      <c r="E282">
        <v>25.3</v>
      </c>
      <c r="F282">
        <v>60</v>
      </c>
      <c r="G282">
        <v>69</v>
      </c>
      <c r="H282" t="s">
        <v>22</v>
      </c>
      <c r="I282">
        <v>56.8</v>
      </c>
      <c r="J282" s="1">
        <v>37032</v>
      </c>
      <c r="K282">
        <v>17.3</v>
      </c>
      <c r="L282" s="2">
        <v>0.08</v>
      </c>
      <c r="M282" s="3">
        <v>2.1590277777777778</v>
      </c>
      <c r="N282">
        <v>2012</v>
      </c>
    </row>
    <row r="283" spans="1:14">
      <c r="A283">
        <v>81</v>
      </c>
      <c r="B283" t="s">
        <v>252</v>
      </c>
      <c r="C283" t="s">
        <v>15</v>
      </c>
      <c r="D283">
        <v>47</v>
      </c>
      <c r="E283">
        <v>45.7</v>
      </c>
      <c r="F283">
        <v>33.5</v>
      </c>
      <c r="G283">
        <v>94.5</v>
      </c>
      <c r="H283">
        <v>36.4</v>
      </c>
      <c r="I283">
        <v>56.8</v>
      </c>
      <c r="J283" s="1">
        <v>9390</v>
      </c>
      <c r="K283">
        <v>4.5</v>
      </c>
      <c r="L283" s="2">
        <v>0.26</v>
      </c>
      <c r="M283" s="3">
        <v>2.0770833333333334</v>
      </c>
      <c r="N283">
        <v>2012</v>
      </c>
    </row>
    <row r="284" spans="1:14">
      <c r="A284">
        <v>83</v>
      </c>
      <c r="B284" t="s">
        <v>119</v>
      </c>
      <c r="C284" t="s">
        <v>24</v>
      </c>
      <c r="D284">
        <v>32.5</v>
      </c>
      <c r="E284">
        <v>75.8</v>
      </c>
      <c r="F284">
        <v>37.9</v>
      </c>
      <c r="G284">
        <v>96.2</v>
      </c>
      <c r="H284">
        <v>30.5</v>
      </c>
      <c r="I284">
        <v>56.4</v>
      </c>
      <c r="J284" s="1">
        <v>15489</v>
      </c>
      <c r="K284">
        <v>15.7</v>
      </c>
      <c r="L284" s="2">
        <v>0.24</v>
      </c>
      <c r="M284" s="3">
        <v>2.2819444444444446</v>
      </c>
      <c r="N284">
        <v>2012</v>
      </c>
    </row>
    <row r="285" spans="1:14">
      <c r="A285">
        <v>84</v>
      </c>
      <c r="B285" t="s">
        <v>184</v>
      </c>
      <c r="C285" t="s">
        <v>68</v>
      </c>
      <c r="D285">
        <v>56.3</v>
      </c>
      <c r="E285">
        <v>66.7</v>
      </c>
      <c r="F285">
        <v>30.5</v>
      </c>
      <c r="G285">
        <v>81.099999999999994</v>
      </c>
      <c r="H285">
        <v>26.2</v>
      </c>
      <c r="I285">
        <v>56</v>
      </c>
      <c r="J285" s="1">
        <v>27862</v>
      </c>
      <c r="K285">
        <v>8.6999999999999993</v>
      </c>
      <c r="L285" s="2">
        <v>0.18</v>
      </c>
      <c r="M285" s="3">
        <v>2.036111111111111</v>
      </c>
      <c r="N285">
        <v>2012</v>
      </c>
    </row>
    <row r="286" spans="1:14">
      <c r="A286">
        <v>85</v>
      </c>
      <c r="B286" t="s">
        <v>138</v>
      </c>
      <c r="C286" t="s">
        <v>24</v>
      </c>
      <c r="D286">
        <v>37.1</v>
      </c>
      <c r="E286">
        <v>89.1</v>
      </c>
      <c r="F286">
        <v>40.200000000000003</v>
      </c>
      <c r="G286">
        <v>83</v>
      </c>
      <c r="H286">
        <v>34.1</v>
      </c>
      <c r="I286">
        <v>55.7</v>
      </c>
      <c r="J286" s="1">
        <v>8338</v>
      </c>
      <c r="K286">
        <v>12.7</v>
      </c>
      <c r="L286" s="2">
        <v>0.47</v>
      </c>
      <c r="M286" s="3">
        <v>2.3638888888888889</v>
      </c>
      <c r="N286">
        <v>2012</v>
      </c>
    </row>
    <row r="287" spans="1:14">
      <c r="A287">
        <v>86</v>
      </c>
      <c r="B287" t="s">
        <v>81</v>
      </c>
      <c r="C287" t="s">
        <v>15</v>
      </c>
      <c r="D287">
        <v>36.200000000000003</v>
      </c>
      <c r="E287">
        <v>36.299999999999997</v>
      </c>
      <c r="F287">
        <v>42.3</v>
      </c>
      <c r="G287">
        <v>93.5</v>
      </c>
      <c r="H287">
        <v>45.6</v>
      </c>
      <c r="I287">
        <v>55.4</v>
      </c>
      <c r="J287" s="1">
        <v>26614</v>
      </c>
      <c r="K287">
        <v>16.100000000000001</v>
      </c>
      <c r="L287" s="2">
        <v>0.16</v>
      </c>
      <c r="M287" s="3">
        <v>2.1999999999999997</v>
      </c>
      <c r="N287">
        <v>2012</v>
      </c>
    </row>
    <row r="288" spans="1:14">
      <c r="A288">
        <v>87</v>
      </c>
      <c r="B288" t="s">
        <v>195</v>
      </c>
      <c r="C288" t="s">
        <v>74</v>
      </c>
      <c r="D288">
        <v>47.2</v>
      </c>
      <c r="E288">
        <v>59.1</v>
      </c>
      <c r="F288">
        <v>65.099999999999994</v>
      </c>
      <c r="G288">
        <v>53.3</v>
      </c>
      <c r="H288">
        <v>43.4</v>
      </c>
      <c r="I288">
        <v>55.2</v>
      </c>
      <c r="J288" s="1">
        <v>25266</v>
      </c>
      <c r="K288">
        <v>18.2</v>
      </c>
      <c r="L288" s="2">
        <v>0.12</v>
      </c>
      <c r="M288" s="3">
        <v>2.4048611111111113</v>
      </c>
      <c r="N288">
        <v>2012</v>
      </c>
    </row>
    <row r="289" spans="1:14">
      <c r="A289">
        <v>88</v>
      </c>
      <c r="B289" t="s">
        <v>135</v>
      </c>
      <c r="C289" t="s">
        <v>76</v>
      </c>
      <c r="D289">
        <v>50</v>
      </c>
      <c r="E289">
        <v>65.2</v>
      </c>
      <c r="F289">
        <v>37.1</v>
      </c>
      <c r="G289">
        <v>76.3</v>
      </c>
      <c r="H289">
        <v>47.2</v>
      </c>
      <c r="I289">
        <v>55.1</v>
      </c>
      <c r="J289" s="1">
        <v>35565</v>
      </c>
      <c r="K289">
        <v>31.5</v>
      </c>
      <c r="L289" s="2">
        <v>0.2</v>
      </c>
      <c r="M289" t="s">
        <v>17</v>
      </c>
      <c r="N289">
        <v>2012</v>
      </c>
    </row>
    <row r="290" spans="1:14">
      <c r="A290">
        <v>89</v>
      </c>
      <c r="B290" t="s">
        <v>96</v>
      </c>
      <c r="C290" t="s">
        <v>15</v>
      </c>
      <c r="D290">
        <v>42.6</v>
      </c>
      <c r="E290">
        <v>33.1</v>
      </c>
      <c r="F290">
        <v>36.200000000000003</v>
      </c>
      <c r="G290">
        <v>94.1</v>
      </c>
      <c r="H290">
        <v>27.3</v>
      </c>
      <c r="I290">
        <v>55</v>
      </c>
      <c r="J290" s="1">
        <v>11829</v>
      </c>
      <c r="K290">
        <v>13.8</v>
      </c>
      <c r="L290" s="2">
        <v>0.1</v>
      </c>
      <c r="M290" s="3">
        <v>1.872222222222222</v>
      </c>
      <c r="N290">
        <v>2012</v>
      </c>
    </row>
    <row r="291" spans="1:14">
      <c r="A291">
        <v>90</v>
      </c>
      <c r="B291" t="s">
        <v>133</v>
      </c>
      <c r="C291" t="s">
        <v>15</v>
      </c>
      <c r="D291">
        <v>44.8</v>
      </c>
      <c r="E291">
        <v>30.6</v>
      </c>
      <c r="F291">
        <v>38.700000000000003</v>
      </c>
      <c r="G291">
        <v>89.9</v>
      </c>
      <c r="H291" t="s">
        <v>22</v>
      </c>
      <c r="I291">
        <v>54.9</v>
      </c>
      <c r="J291" s="1">
        <v>6178</v>
      </c>
      <c r="K291">
        <v>6.6</v>
      </c>
      <c r="L291" s="2">
        <v>0.16</v>
      </c>
      <c r="M291" s="3">
        <v>1.9951388888888888</v>
      </c>
      <c r="N291">
        <v>2012</v>
      </c>
    </row>
    <row r="292" spans="1:14">
      <c r="A292">
        <v>91</v>
      </c>
      <c r="B292" t="s">
        <v>136</v>
      </c>
      <c r="C292" t="s">
        <v>137</v>
      </c>
      <c r="D292">
        <v>39.299999999999997</v>
      </c>
      <c r="E292">
        <v>46.8</v>
      </c>
      <c r="F292">
        <v>54.2</v>
      </c>
      <c r="G292">
        <v>75.099999999999994</v>
      </c>
      <c r="H292">
        <v>28.9</v>
      </c>
      <c r="I292">
        <v>54.8</v>
      </c>
      <c r="J292" s="1">
        <v>23505</v>
      </c>
      <c r="K292">
        <v>15.1</v>
      </c>
      <c r="L292" s="2">
        <v>0.06</v>
      </c>
      <c r="M292" s="3">
        <v>2.7736111111111108</v>
      </c>
      <c r="N292">
        <v>2012</v>
      </c>
    </row>
    <row r="293" spans="1:14">
      <c r="A293">
        <v>92</v>
      </c>
      <c r="B293" t="s">
        <v>213</v>
      </c>
      <c r="C293" t="s">
        <v>154</v>
      </c>
      <c r="D293">
        <v>41.7</v>
      </c>
      <c r="E293">
        <v>56.4</v>
      </c>
      <c r="F293">
        <v>54.7</v>
      </c>
      <c r="G293">
        <v>68.3</v>
      </c>
      <c r="H293">
        <v>42.5</v>
      </c>
      <c r="I293">
        <v>54.7</v>
      </c>
      <c r="J293" s="1">
        <v>24570</v>
      </c>
      <c r="K293">
        <v>14.4</v>
      </c>
      <c r="L293" s="2">
        <v>0.11</v>
      </c>
      <c r="M293" s="3">
        <v>2.2409722222222221</v>
      </c>
      <c r="N293">
        <v>2012</v>
      </c>
    </row>
    <row r="294" spans="1:14">
      <c r="A294">
        <v>93</v>
      </c>
      <c r="B294" t="s">
        <v>98</v>
      </c>
      <c r="C294" t="s">
        <v>15</v>
      </c>
      <c r="D294">
        <v>54.2</v>
      </c>
      <c r="E294">
        <v>29.9</v>
      </c>
      <c r="F294">
        <v>40.200000000000003</v>
      </c>
      <c r="G294">
        <v>78.400000000000006</v>
      </c>
      <c r="H294" t="s">
        <v>22</v>
      </c>
      <c r="I294">
        <v>54.6</v>
      </c>
      <c r="J294" s="1">
        <v>9259</v>
      </c>
      <c r="K294">
        <v>6.4</v>
      </c>
      <c r="L294" s="2">
        <v>0.17</v>
      </c>
      <c r="M294" s="3">
        <v>2.036111111111111</v>
      </c>
      <c r="N294">
        <v>2012</v>
      </c>
    </row>
    <row r="295" spans="1:14">
      <c r="A295">
        <v>94</v>
      </c>
      <c r="B295" t="s">
        <v>113</v>
      </c>
      <c r="C295" t="s">
        <v>53</v>
      </c>
      <c r="D295">
        <v>64.2</v>
      </c>
      <c r="E295">
        <v>29.3</v>
      </c>
      <c r="F295">
        <v>54.6</v>
      </c>
      <c r="G295">
        <v>47.1</v>
      </c>
      <c r="H295">
        <v>100</v>
      </c>
      <c r="I295">
        <v>54.5</v>
      </c>
      <c r="J295" s="1">
        <v>9027</v>
      </c>
      <c r="K295">
        <v>10</v>
      </c>
      <c r="L295" s="2">
        <v>0.09</v>
      </c>
      <c r="M295" s="4">
        <v>0.88888888888888884</v>
      </c>
      <c r="N295">
        <v>2012</v>
      </c>
    </row>
    <row r="296" spans="1:14">
      <c r="A296">
        <v>94</v>
      </c>
      <c r="B296" t="s">
        <v>132</v>
      </c>
      <c r="C296" t="s">
        <v>15</v>
      </c>
      <c r="D296">
        <v>41.1</v>
      </c>
      <c r="E296">
        <v>35.299999999999997</v>
      </c>
      <c r="F296">
        <v>43.6</v>
      </c>
      <c r="G296">
        <v>85.8</v>
      </c>
      <c r="H296">
        <v>28.5</v>
      </c>
      <c r="I296">
        <v>54.5</v>
      </c>
      <c r="J296" s="1">
        <v>31331</v>
      </c>
      <c r="K296">
        <v>8.4</v>
      </c>
      <c r="L296" s="2">
        <v>0.09</v>
      </c>
      <c r="M296" s="3">
        <v>2.036111111111111</v>
      </c>
      <c r="N296">
        <v>2012</v>
      </c>
    </row>
    <row r="297" spans="1:14">
      <c r="A297">
        <v>96</v>
      </c>
      <c r="B297" t="s">
        <v>163</v>
      </c>
      <c r="C297" t="s">
        <v>15</v>
      </c>
      <c r="D297">
        <v>47.4</v>
      </c>
      <c r="E297">
        <v>34</v>
      </c>
      <c r="F297">
        <v>49.6</v>
      </c>
      <c r="G297">
        <v>73.599999999999994</v>
      </c>
      <c r="H297">
        <v>28</v>
      </c>
      <c r="I297">
        <v>54.4</v>
      </c>
      <c r="J297" s="1">
        <v>44750</v>
      </c>
      <c r="K297">
        <v>15.7</v>
      </c>
      <c r="L297" s="2">
        <v>0.15</v>
      </c>
      <c r="M297" s="3">
        <v>2.1590277777777778</v>
      </c>
      <c r="N297">
        <v>2012</v>
      </c>
    </row>
    <row r="298" spans="1:14">
      <c r="A298">
        <v>97</v>
      </c>
      <c r="B298" t="s">
        <v>130</v>
      </c>
      <c r="C298" t="s">
        <v>15</v>
      </c>
      <c r="D298">
        <v>45.1</v>
      </c>
      <c r="E298">
        <v>28.4</v>
      </c>
      <c r="F298">
        <v>43</v>
      </c>
      <c r="G298">
        <v>78.3</v>
      </c>
      <c r="H298">
        <v>86</v>
      </c>
      <c r="I298">
        <v>54.2</v>
      </c>
      <c r="J298" s="1">
        <v>36429</v>
      </c>
      <c r="K298">
        <v>12.7</v>
      </c>
      <c r="L298" s="2">
        <v>0.08</v>
      </c>
      <c r="M298" s="3">
        <v>2.1999999999999997</v>
      </c>
      <c r="N298">
        <v>2012</v>
      </c>
    </row>
    <row r="299" spans="1:14">
      <c r="A299">
        <v>98</v>
      </c>
      <c r="B299" t="s">
        <v>142</v>
      </c>
      <c r="C299" t="s">
        <v>15</v>
      </c>
      <c r="D299">
        <v>56.6</v>
      </c>
      <c r="E299">
        <v>52.6</v>
      </c>
      <c r="F299">
        <v>49.4</v>
      </c>
      <c r="G299">
        <v>57.8</v>
      </c>
      <c r="H299" t="s">
        <v>22</v>
      </c>
      <c r="I299">
        <v>54</v>
      </c>
      <c r="J299" s="1">
        <v>39256</v>
      </c>
      <c r="K299">
        <v>18.100000000000001</v>
      </c>
      <c r="L299" s="2">
        <v>0.22</v>
      </c>
      <c r="M299" s="3">
        <v>1.7902777777777779</v>
      </c>
      <c r="N299">
        <v>2012</v>
      </c>
    </row>
    <row r="300" spans="1:14">
      <c r="A300">
        <v>99</v>
      </c>
      <c r="B300" t="s">
        <v>114</v>
      </c>
      <c r="C300" t="s">
        <v>24</v>
      </c>
      <c r="D300">
        <v>30.6</v>
      </c>
      <c r="E300">
        <v>79.8</v>
      </c>
      <c r="F300">
        <v>34.799999999999997</v>
      </c>
      <c r="G300">
        <v>92</v>
      </c>
      <c r="H300">
        <v>28.1</v>
      </c>
      <c r="I300">
        <v>53.9</v>
      </c>
      <c r="J300" s="1">
        <v>12001</v>
      </c>
      <c r="K300">
        <v>17.399999999999999</v>
      </c>
      <c r="L300" s="2">
        <v>0.35</v>
      </c>
      <c r="M300" s="3">
        <v>2.2819444444444446</v>
      </c>
      <c r="N300">
        <v>2012</v>
      </c>
    </row>
    <row r="301" spans="1:14">
      <c r="A301">
        <v>100</v>
      </c>
      <c r="B301" t="s">
        <v>169</v>
      </c>
      <c r="C301" t="s">
        <v>38</v>
      </c>
      <c r="D301">
        <v>50.6</v>
      </c>
      <c r="E301">
        <v>71.900000000000006</v>
      </c>
      <c r="F301">
        <v>54.4</v>
      </c>
      <c r="G301">
        <v>51.7</v>
      </c>
      <c r="H301">
        <v>53.7</v>
      </c>
      <c r="I301">
        <v>53.7</v>
      </c>
      <c r="J301" s="1">
        <v>36299</v>
      </c>
      <c r="K301">
        <v>21.6</v>
      </c>
      <c r="L301" s="2">
        <v>0.23</v>
      </c>
      <c r="M301" s="3">
        <v>2.3229166666666665</v>
      </c>
      <c r="N301">
        <v>2012</v>
      </c>
    </row>
    <row r="302" spans="1:14">
      <c r="A302">
        <v>101</v>
      </c>
      <c r="B302" t="s">
        <v>181</v>
      </c>
      <c r="C302" t="s">
        <v>24</v>
      </c>
      <c r="D302">
        <v>44.6</v>
      </c>
      <c r="E302">
        <v>68.2</v>
      </c>
      <c r="F302">
        <v>46</v>
      </c>
      <c r="G302">
        <v>67.5</v>
      </c>
      <c r="H302">
        <v>40.200000000000003</v>
      </c>
      <c r="I302">
        <v>53.6</v>
      </c>
      <c r="J302" s="1">
        <v>23311</v>
      </c>
      <c r="K302">
        <v>15.5</v>
      </c>
      <c r="L302" s="2">
        <v>0.31</v>
      </c>
      <c r="M302" s="3">
        <v>2.1180555555555558</v>
      </c>
      <c r="N302">
        <v>2012</v>
      </c>
    </row>
    <row r="303" spans="1:14">
      <c r="A303">
        <v>102</v>
      </c>
      <c r="B303" t="s">
        <v>170</v>
      </c>
      <c r="C303" t="s">
        <v>24</v>
      </c>
      <c r="D303">
        <v>37.5</v>
      </c>
      <c r="E303">
        <v>68.099999999999994</v>
      </c>
      <c r="F303">
        <v>41</v>
      </c>
      <c r="G303">
        <v>77.5</v>
      </c>
      <c r="H303">
        <v>61.4</v>
      </c>
      <c r="I303">
        <v>53.4</v>
      </c>
      <c r="J303" s="1">
        <v>22616</v>
      </c>
      <c r="K303">
        <v>16</v>
      </c>
      <c r="L303" s="2">
        <v>0.28999999999999998</v>
      </c>
      <c r="M303" s="3">
        <v>2.4048611111111113</v>
      </c>
      <c r="N303">
        <v>2012</v>
      </c>
    </row>
    <row r="304" spans="1:14">
      <c r="A304">
        <v>103</v>
      </c>
      <c r="B304" t="s">
        <v>145</v>
      </c>
      <c r="C304" t="s">
        <v>146</v>
      </c>
      <c r="D304">
        <v>34.299999999999997</v>
      </c>
      <c r="E304">
        <v>73.900000000000006</v>
      </c>
      <c r="F304">
        <v>41.1</v>
      </c>
      <c r="G304">
        <v>75.3</v>
      </c>
      <c r="H304">
        <v>97.5</v>
      </c>
      <c r="I304">
        <v>53.2</v>
      </c>
      <c r="J304" s="1">
        <v>20040</v>
      </c>
      <c r="K304">
        <v>12.1</v>
      </c>
      <c r="L304" s="2">
        <v>0.18</v>
      </c>
      <c r="M304" s="3">
        <v>2.2409722222222221</v>
      </c>
      <c r="N304">
        <v>2012</v>
      </c>
    </row>
    <row r="305" spans="1:14">
      <c r="A305">
        <v>104</v>
      </c>
      <c r="B305" t="s">
        <v>198</v>
      </c>
      <c r="C305" t="s">
        <v>154</v>
      </c>
      <c r="D305">
        <v>53.5</v>
      </c>
      <c r="E305">
        <v>71.3</v>
      </c>
      <c r="F305">
        <v>66.099999999999994</v>
      </c>
      <c r="G305">
        <v>31.2</v>
      </c>
      <c r="H305">
        <v>100</v>
      </c>
      <c r="I305">
        <v>53.1</v>
      </c>
      <c r="J305" s="1">
        <v>15920</v>
      </c>
      <c r="K305">
        <v>19.399999999999999</v>
      </c>
      <c r="L305" s="2">
        <v>0.25</v>
      </c>
      <c r="M305" t="s">
        <v>199</v>
      </c>
      <c r="N305">
        <v>2012</v>
      </c>
    </row>
    <row r="306" spans="1:14">
      <c r="A306">
        <v>104</v>
      </c>
      <c r="B306" t="s">
        <v>182</v>
      </c>
      <c r="C306" t="s">
        <v>38</v>
      </c>
      <c r="D306">
        <v>54.5</v>
      </c>
      <c r="E306">
        <v>79.5</v>
      </c>
      <c r="F306">
        <v>47</v>
      </c>
      <c r="G306">
        <v>48.7</v>
      </c>
      <c r="H306">
        <v>81.3</v>
      </c>
      <c r="I306">
        <v>53.1</v>
      </c>
      <c r="J306" s="1">
        <v>38264</v>
      </c>
      <c r="K306">
        <v>20.3</v>
      </c>
      <c r="L306" s="2">
        <v>0.25</v>
      </c>
      <c r="M306" s="3">
        <v>2.4048611111111113</v>
      </c>
      <c r="N306">
        <v>2012</v>
      </c>
    </row>
    <row r="307" spans="1:14">
      <c r="A307">
        <v>106</v>
      </c>
      <c r="B307" t="s">
        <v>166</v>
      </c>
      <c r="C307" t="s">
        <v>160</v>
      </c>
      <c r="D307">
        <v>41.1</v>
      </c>
      <c r="E307">
        <v>47.3</v>
      </c>
      <c r="F307">
        <v>52.2</v>
      </c>
      <c r="G307">
        <v>63.4</v>
      </c>
      <c r="H307">
        <v>97.8</v>
      </c>
      <c r="I307">
        <v>53</v>
      </c>
      <c r="J307" s="1">
        <v>32166</v>
      </c>
      <c r="K307">
        <v>34.1</v>
      </c>
      <c r="L307" s="2">
        <v>0.09</v>
      </c>
      <c r="M307" s="3">
        <v>2.4048611111111113</v>
      </c>
      <c r="N307">
        <v>2012</v>
      </c>
    </row>
    <row r="308" spans="1:14">
      <c r="A308">
        <v>107</v>
      </c>
      <c r="B308" t="s">
        <v>122</v>
      </c>
      <c r="C308" t="s">
        <v>24</v>
      </c>
      <c r="D308">
        <v>28.6</v>
      </c>
      <c r="E308">
        <v>93.3</v>
      </c>
      <c r="F308">
        <v>24.1</v>
      </c>
      <c r="G308">
        <v>98.2</v>
      </c>
      <c r="H308">
        <v>25.9</v>
      </c>
      <c r="I308">
        <v>52.9</v>
      </c>
      <c r="J308" s="1">
        <v>8747</v>
      </c>
      <c r="K308">
        <v>15.9</v>
      </c>
      <c r="L308" s="2">
        <v>0.37</v>
      </c>
      <c r="M308" s="3">
        <v>2.4048611111111113</v>
      </c>
      <c r="N308">
        <v>2012</v>
      </c>
    </row>
    <row r="309" spans="1:14">
      <c r="A309">
        <v>108</v>
      </c>
      <c r="B309" t="s">
        <v>152</v>
      </c>
      <c r="C309" t="s">
        <v>50</v>
      </c>
      <c r="D309">
        <v>56</v>
      </c>
      <c r="E309">
        <v>24.9</v>
      </c>
      <c r="F309">
        <v>58.9</v>
      </c>
      <c r="G309">
        <v>49.5</v>
      </c>
      <c r="H309">
        <v>66.3</v>
      </c>
      <c r="I309">
        <v>52.8</v>
      </c>
      <c r="J309" s="1">
        <v>9586</v>
      </c>
      <c r="K309">
        <v>7.3</v>
      </c>
      <c r="L309" s="2">
        <v>0.13</v>
      </c>
      <c r="M309" s="4">
        <v>0.6020833333333333</v>
      </c>
      <c r="N309">
        <v>2012</v>
      </c>
    </row>
    <row r="310" spans="1:14">
      <c r="A310">
        <v>109</v>
      </c>
      <c r="B310" t="s">
        <v>226</v>
      </c>
      <c r="C310" t="s">
        <v>76</v>
      </c>
      <c r="D310">
        <v>51.3</v>
      </c>
      <c r="E310">
        <v>64.5</v>
      </c>
      <c r="F310">
        <v>54.5</v>
      </c>
      <c r="G310">
        <v>50.1</v>
      </c>
      <c r="H310" t="s">
        <v>22</v>
      </c>
      <c r="I310">
        <v>52.6</v>
      </c>
      <c r="J310" s="1">
        <v>29987</v>
      </c>
      <c r="K310">
        <v>52.5</v>
      </c>
      <c r="L310" s="2">
        <v>0.16</v>
      </c>
      <c r="N310">
        <v>2012</v>
      </c>
    </row>
    <row r="311" spans="1:14">
      <c r="A311">
        <v>110</v>
      </c>
      <c r="B311" t="s">
        <v>102</v>
      </c>
      <c r="C311" t="s">
        <v>15</v>
      </c>
      <c r="D311">
        <v>28.5</v>
      </c>
      <c r="E311">
        <v>29.8</v>
      </c>
      <c r="F311">
        <v>36.6</v>
      </c>
      <c r="G311">
        <v>99.9</v>
      </c>
      <c r="H311">
        <v>29.5</v>
      </c>
      <c r="I311">
        <v>52.5</v>
      </c>
      <c r="J311" s="1">
        <v>17404</v>
      </c>
      <c r="K311">
        <v>22.7</v>
      </c>
      <c r="L311" s="2">
        <v>0.01</v>
      </c>
      <c r="M311" s="3">
        <v>2.2409722222222221</v>
      </c>
      <c r="N311">
        <v>2012</v>
      </c>
    </row>
    <row r="312" spans="1:14">
      <c r="A312">
        <v>111</v>
      </c>
      <c r="B312" t="s">
        <v>131</v>
      </c>
      <c r="C312" t="s">
        <v>34</v>
      </c>
      <c r="D312">
        <v>38.9</v>
      </c>
      <c r="E312">
        <v>92.4</v>
      </c>
      <c r="F312">
        <v>21.9</v>
      </c>
      <c r="G312">
        <v>86</v>
      </c>
      <c r="H312">
        <v>48.6</v>
      </c>
      <c r="I312">
        <v>52.2</v>
      </c>
      <c r="J312" s="1">
        <v>12551</v>
      </c>
      <c r="K312">
        <v>17.3</v>
      </c>
      <c r="L312" s="2">
        <v>0.24</v>
      </c>
      <c r="M312" s="3">
        <v>2.2819444444444446</v>
      </c>
      <c r="N312">
        <v>2012</v>
      </c>
    </row>
    <row r="313" spans="1:14">
      <c r="A313">
        <v>112</v>
      </c>
      <c r="B313" t="s">
        <v>253</v>
      </c>
      <c r="C313" t="s">
        <v>34</v>
      </c>
      <c r="D313">
        <v>43</v>
      </c>
      <c r="E313">
        <v>77.599999999999994</v>
      </c>
      <c r="F313">
        <v>34.6</v>
      </c>
      <c r="G313">
        <v>73.5</v>
      </c>
      <c r="H313">
        <v>38.200000000000003</v>
      </c>
      <c r="I313">
        <v>52.1</v>
      </c>
      <c r="J313" s="1">
        <v>14708</v>
      </c>
      <c r="K313">
        <v>22.5</v>
      </c>
      <c r="L313" s="2">
        <v>0.14000000000000001</v>
      </c>
      <c r="M313" s="3">
        <v>2.2819444444444446</v>
      </c>
      <c r="N313">
        <v>2012</v>
      </c>
    </row>
    <row r="314" spans="1:14">
      <c r="A314">
        <v>113</v>
      </c>
      <c r="B314" t="s">
        <v>118</v>
      </c>
      <c r="C314" t="s">
        <v>15</v>
      </c>
      <c r="D314">
        <v>42.1</v>
      </c>
      <c r="E314">
        <v>23.3</v>
      </c>
      <c r="F314">
        <v>41</v>
      </c>
      <c r="G314">
        <v>82.3</v>
      </c>
      <c r="H314" t="s">
        <v>22</v>
      </c>
      <c r="I314">
        <v>51.9</v>
      </c>
      <c r="J314" s="1">
        <v>25674</v>
      </c>
      <c r="K314">
        <v>16.899999999999999</v>
      </c>
      <c r="L314" s="2">
        <v>0.09</v>
      </c>
      <c r="M314" s="3">
        <v>1.9131944444444444</v>
      </c>
      <c r="N314">
        <v>2012</v>
      </c>
    </row>
    <row r="315" spans="1:14">
      <c r="A315">
        <v>114</v>
      </c>
      <c r="B315" t="s">
        <v>112</v>
      </c>
      <c r="C315" t="s">
        <v>15</v>
      </c>
      <c r="D315">
        <v>37.700000000000003</v>
      </c>
      <c r="E315">
        <v>56.5</v>
      </c>
      <c r="F315">
        <v>28.7</v>
      </c>
      <c r="G315">
        <v>88.3</v>
      </c>
      <c r="H315">
        <v>29.2</v>
      </c>
      <c r="I315">
        <v>51.4</v>
      </c>
      <c r="J315" s="1">
        <v>21908</v>
      </c>
      <c r="K315">
        <v>10.9</v>
      </c>
      <c r="L315" s="2">
        <v>0.24</v>
      </c>
      <c r="M315" s="3">
        <v>2.1180555555555558</v>
      </c>
      <c r="N315">
        <v>2012</v>
      </c>
    </row>
    <row r="316" spans="1:14">
      <c r="A316">
        <v>115</v>
      </c>
      <c r="B316" t="s">
        <v>153</v>
      </c>
      <c r="C316" t="s">
        <v>154</v>
      </c>
      <c r="D316">
        <v>35.6</v>
      </c>
      <c r="E316">
        <v>67.3</v>
      </c>
      <c r="F316">
        <v>48</v>
      </c>
      <c r="G316">
        <v>62.1</v>
      </c>
      <c r="H316">
        <v>100</v>
      </c>
      <c r="I316">
        <v>51.3</v>
      </c>
      <c r="J316" s="1">
        <v>8176</v>
      </c>
      <c r="K316">
        <v>16</v>
      </c>
      <c r="L316" s="2">
        <v>0.14000000000000001</v>
      </c>
      <c r="M316" s="4">
        <v>0.84791666666666676</v>
      </c>
      <c r="N316">
        <v>2012</v>
      </c>
    </row>
    <row r="317" spans="1:14">
      <c r="A317">
        <v>116</v>
      </c>
      <c r="B317" t="s">
        <v>180</v>
      </c>
      <c r="C317" t="s">
        <v>34</v>
      </c>
      <c r="D317">
        <v>27.5</v>
      </c>
      <c r="E317">
        <v>86.7</v>
      </c>
      <c r="F317">
        <v>40.4</v>
      </c>
      <c r="G317">
        <v>77.8</v>
      </c>
      <c r="H317">
        <v>40.299999999999997</v>
      </c>
      <c r="I317">
        <v>51.2</v>
      </c>
      <c r="J317" s="1">
        <v>11964</v>
      </c>
      <c r="K317">
        <v>13.1</v>
      </c>
      <c r="L317" s="2">
        <v>0.22</v>
      </c>
      <c r="N317">
        <v>2012</v>
      </c>
    </row>
    <row r="318" spans="1:14">
      <c r="A318">
        <v>117</v>
      </c>
      <c r="B318" t="s">
        <v>227</v>
      </c>
      <c r="C318" t="s">
        <v>63</v>
      </c>
      <c r="D318">
        <v>40.5</v>
      </c>
      <c r="E318">
        <v>75.8</v>
      </c>
      <c r="F318">
        <v>48.5</v>
      </c>
      <c r="G318">
        <v>57.1</v>
      </c>
      <c r="H318">
        <v>62.2</v>
      </c>
      <c r="I318">
        <v>51.1</v>
      </c>
      <c r="J318" s="1">
        <v>50882</v>
      </c>
      <c r="K318">
        <v>40.5</v>
      </c>
      <c r="L318" s="2">
        <v>0.36</v>
      </c>
      <c r="M318" s="3">
        <v>2.3638888888888889</v>
      </c>
      <c r="N318">
        <v>2012</v>
      </c>
    </row>
    <row r="319" spans="1:14">
      <c r="A319">
        <v>117</v>
      </c>
      <c r="B319" t="s">
        <v>109</v>
      </c>
      <c r="C319" t="s">
        <v>110</v>
      </c>
      <c r="D319">
        <v>30.3</v>
      </c>
      <c r="E319">
        <v>89.4</v>
      </c>
      <c r="F319">
        <v>23.5</v>
      </c>
      <c r="G319">
        <v>91.7</v>
      </c>
      <c r="H319">
        <v>29.7</v>
      </c>
      <c r="I319">
        <v>51.1</v>
      </c>
      <c r="J319" s="1">
        <v>15521</v>
      </c>
      <c r="K319">
        <v>18</v>
      </c>
      <c r="L319" s="2">
        <v>0.25</v>
      </c>
      <c r="M319" s="3">
        <v>2.4048611111111113</v>
      </c>
      <c r="N319">
        <v>2012</v>
      </c>
    </row>
    <row r="320" spans="1:14">
      <c r="A320">
        <v>119</v>
      </c>
      <c r="B320" t="s">
        <v>172</v>
      </c>
      <c r="C320" t="s">
        <v>50</v>
      </c>
      <c r="D320">
        <v>61.8</v>
      </c>
      <c r="E320">
        <v>21.1</v>
      </c>
      <c r="F320">
        <v>56.5</v>
      </c>
      <c r="G320">
        <v>40</v>
      </c>
      <c r="H320">
        <v>75</v>
      </c>
      <c r="I320">
        <v>51</v>
      </c>
      <c r="J320" s="1">
        <v>23144</v>
      </c>
      <c r="K320">
        <v>7.8</v>
      </c>
      <c r="L320" s="2">
        <v>0.09</v>
      </c>
      <c r="M320" t="s">
        <v>35</v>
      </c>
      <c r="N320">
        <v>2012</v>
      </c>
    </row>
    <row r="321" spans="1:14">
      <c r="A321">
        <v>120</v>
      </c>
      <c r="B321" t="s">
        <v>174</v>
      </c>
      <c r="C321" t="s">
        <v>50</v>
      </c>
      <c r="D321">
        <v>57.7</v>
      </c>
      <c r="E321">
        <v>25.6</v>
      </c>
      <c r="F321">
        <v>55.7</v>
      </c>
      <c r="G321">
        <v>42.9</v>
      </c>
      <c r="H321">
        <v>78.900000000000006</v>
      </c>
      <c r="I321">
        <v>50.8</v>
      </c>
      <c r="J321" s="1">
        <v>17200</v>
      </c>
      <c r="K321">
        <v>5</v>
      </c>
      <c r="L321" s="2">
        <v>7.0000000000000007E-2</v>
      </c>
      <c r="M321" t="s">
        <v>175</v>
      </c>
      <c r="N321">
        <v>2012</v>
      </c>
    </row>
    <row r="322" spans="1:14">
      <c r="A322">
        <v>121</v>
      </c>
      <c r="B322" t="s">
        <v>254</v>
      </c>
      <c r="C322" t="s">
        <v>255</v>
      </c>
      <c r="D322">
        <v>47.7</v>
      </c>
      <c r="E322">
        <v>53</v>
      </c>
      <c r="F322">
        <v>56.4</v>
      </c>
      <c r="G322">
        <v>48.4</v>
      </c>
      <c r="H322">
        <v>25</v>
      </c>
      <c r="I322">
        <v>50.4</v>
      </c>
      <c r="J322" s="1">
        <v>17612</v>
      </c>
      <c r="K322">
        <v>10.7</v>
      </c>
      <c r="L322" s="2">
        <v>0.05</v>
      </c>
      <c r="M322" s="3">
        <v>2.3229166666666665</v>
      </c>
      <c r="N322">
        <v>2012</v>
      </c>
    </row>
    <row r="323" spans="1:14">
      <c r="A323">
        <v>121</v>
      </c>
      <c r="B323" t="s">
        <v>116</v>
      </c>
      <c r="C323" t="s">
        <v>24</v>
      </c>
      <c r="D323">
        <v>36.700000000000003</v>
      </c>
      <c r="E323">
        <v>72.7</v>
      </c>
      <c r="F323">
        <v>38.799999999999997</v>
      </c>
      <c r="G323">
        <v>71.599999999999994</v>
      </c>
      <c r="H323">
        <v>33.9</v>
      </c>
      <c r="I323">
        <v>50.4</v>
      </c>
      <c r="N323">
        <v>2012</v>
      </c>
    </row>
    <row r="324" spans="1:14">
      <c r="A324">
        <v>123</v>
      </c>
      <c r="B324" t="s">
        <v>204</v>
      </c>
      <c r="C324" t="s">
        <v>15</v>
      </c>
      <c r="D324">
        <v>46.8</v>
      </c>
      <c r="E324">
        <v>37.700000000000003</v>
      </c>
      <c r="F324">
        <v>34.5</v>
      </c>
      <c r="G324">
        <v>73.7</v>
      </c>
      <c r="H324" t="s">
        <v>22</v>
      </c>
      <c r="I324">
        <v>50.2</v>
      </c>
      <c r="J324" s="1">
        <v>62468</v>
      </c>
      <c r="K324">
        <v>13.6</v>
      </c>
      <c r="L324" s="2">
        <v>0.13</v>
      </c>
      <c r="M324" s="3">
        <v>2.2409722222222221</v>
      </c>
      <c r="N324">
        <v>2012</v>
      </c>
    </row>
    <row r="325" spans="1:14">
      <c r="A325">
        <v>124</v>
      </c>
      <c r="B325" t="s">
        <v>148</v>
      </c>
      <c r="C325" t="s">
        <v>53</v>
      </c>
      <c r="D325">
        <v>64.599999999999994</v>
      </c>
      <c r="E325">
        <v>16.3</v>
      </c>
      <c r="F325">
        <v>50.8</v>
      </c>
      <c r="G325">
        <v>44</v>
      </c>
      <c r="H325">
        <v>42.6</v>
      </c>
      <c r="I325">
        <v>50.1</v>
      </c>
      <c r="J325" s="1">
        <v>26389</v>
      </c>
      <c r="K325">
        <v>13.9</v>
      </c>
      <c r="L325" s="2">
        <v>0.1</v>
      </c>
      <c r="N325">
        <v>2012</v>
      </c>
    </row>
    <row r="326" spans="1:14">
      <c r="A326">
        <v>125</v>
      </c>
      <c r="B326" t="s">
        <v>215</v>
      </c>
      <c r="C326" t="s">
        <v>165</v>
      </c>
      <c r="D326">
        <v>30.7</v>
      </c>
      <c r="E326">
        <v>69.3</v>
      </c>
      <c r="F326">
        <v>49</v>
      </c>
      <c r="G326">
        <v>64</v>
      </c>
      <c r="H326">
        <v>67</v>
      </c>
      <c r="I326">
        <v>50</v>
      </c>
      <c r="J326" s="1">
        <v>23895</v>
      </c>
      <c r="K326">
        <v>13.6</v>
      </c>
      <c r="L326" s="2">
        <v>0.14000000000000001</v>
      </c>
      <c r="M326" s="3">
        <v>2.2819444444444446</v>
      </c>
      <c r="N326">
        <v>2012</v>
      </c>
    </row>
    <row r="327" spans="1:14">
      <c r="A327">
        <v>125</v>
      </c>
      <c r="B327" t="s">
        <v>256</v>
      </c>
      <c r="C327" t="s">
        <v>15</v>
      </c>
      <c r="D327">
        <v>46.7</v>
      </c>
      <c r="E327">
        <v>25.9</v>
      </c>
      <c r="F327">
        <v>59.9</v>
      </c>
      <c r="G327">
        <v>50.9</v>
      </c>
      <c r="H327" t="s">
        <v>22</v>
      </c>
      <c r="I327">
        <v>50</v>
      </c>
      <c r="J327" s="1">
        <v>50095</v>
      </c>
      <c r="K327">
        <v>18.7</v>
      </c>
      <c r="L327" s="2">
        <v>0.09</v>
      </c>
      <c r="M327" s="3">
        <v>2.2819444444444446</v>
      </c>
      <c r="N327">
        <v>2012</v>
      </c>
    </row>
    <row r="328" spans="1:14">
      <c r="A328">
        <v>127</v>
      </c>
      <c r="B328" t="s">
        <v>209</v>
      </c>
      <c r="C328" t="s">
        <v>15</v>
      </c>
      <c r="D328">
        <v>38.200000000000003</v>
      </c>
      <c r="E328">
        <v>26.1</v>
      </c>
      <c r="F328">
        <v>39</v>
      </c>
      <c r="G328">
        <v>80.3</v>
      </c>
      <c r="H328">
        <v>28.7</v>
      </c>
      <c r="I328">
        <v>49.9</v>
      </c>
      <c r="J328" s="1">
        <v>83236</v>
      </c>
      <c r="K328">
        <v>29.9</v>
      </c>
      <c r="L328" s="2">
        <v>0.09</v>
      </c>
      <c r="M328" s="3">
        <v>2.1180555555555558</v>
      </c>
      <c r="N328">
        <v>2012</v>
      </c>
    </row>
    <row r="329" spans="1:14">
      <c r="A329">
        <v>127</v>
      </c>
      <c r="B329" t="s">
        <v>162</v>
      </c>
      <c r="C329" t="s">
        <v>24</v>
      </c>
      <c r="D329">
        <v>29</v>
      </c>
      <c r="E329">
        <v>88.8</v>
      </c>
      <c r="F329">
        <v>28.6</v>
      </c>
      <c r="G329">
        <v>83.7</v>
      </c>
      <c r="H329">
        <v>36.6</v>
      </c>
      <c r="I329">
        <v>49.9</v>
      </c>
      <c r="J329" s="1">
        <v>14260</v>
      </c>
      <c r="K329">
        <v>14</v>
      </c>
      <c r="L329" s="2">
        <v>0.4</v>
      </c>
      <c r="M329" s="3">
        <v>2.1999999999999997</v>
      </c>
      <c r="N329">
        <v>2012</v>
      </c>
    </row>
    <row r="330" spans="1:14">
      <c r="A330">
        <v>127</v>
      </c>
      <c r="B330" t="s">
        <v>124</v>
      </c>
      <c r="C330" t="s">
        <v>24</v>
      </c>
      <c r="D330">
        <v>35.6</v>
      </c>
      <c r="E330">
        <v>78.3</v>
      </c>
      <c r="F330">
        <v>35.5</v>
      </c>
      <c r="G330">
        <v>72.5</v>
      </c>
      <c r="H330">
        <v>39.299999999999997</v>
      </c>
      <c r="I330">
        <v>49.9</v>
      </c>
      <c r="J330" s="1">
        <v>20925</v>
      </c>
      <c r="K330">
        <v>13.5</v>
      </c>
      <c r="L330" s="2">
        <v>0.28999999999999998</v>
      </c>
      <c r="M330" s="3">
        <v>2.2409722222222221</v>
      </c>
      <c r="N330">
        <v>2012</v>
      </c>
    </row>
    <row r="331" spans="1:14">
      <c r="A331">
        <v>130</v>
      </c>
      <c r="B331" t="s">
        <v>158</v>
      </c>
      <c r="C331" t="s">
        <v>34</v>
      </c>
      <c r="D331">
        <v>34.9</v>
      </c>
      <c r="E331">
        <v>97.5</v>
      </c>
      <c r="F331">
        <v>39</v>
      </c>
      <c r="G331">
        <v>65.099999999999994</v>
      </c>
      <c r="H331">
        <v>32.700000000000003</v>
      </c>
      <c r="I331">
        <v>49.8</v>
      </c>
      <c r="J331" s="1">
        <v>15668</v>
      </c>
      <c r="K331">
        <v>15</v>
      </c>
      <c r="L331" s="2">
        <v>0.39</v>
      </c>
      <c r="M331" s="3">
        <v>2.5687500000000001</v>
      </c>
      <c r="N331">
        <v>2012</v>
      </c>
    </row>
    <row r="332" spans="1:14">
      <c r="A332">
        <v>131</v>
      </c>
      <c r="B332" t="s">
        <v>167</v>
      </c>
      <c r="C332" t="s">
        <v>24</v>
      </c>
      <c r="D332">
        <v>32.6</v>
      </c>
      <c r="E332">
        <v>78.599999999999994</v>
      </c>
      <c r="F332">
        <v>35.700000000000003</v>
      </c>
      <c r="G332">
        <v>75.400000000000006</v>
      </c>
      <c r="H332">
        <v>27.5</v>
      </c>
      <c r="I332">
        <v>49.7</v>
      </c>
      <c r="J332" s="1">
        <v>11512</v>
      </c>
      <c r="K332">
        <v>14.9</v>
      </c>
      <c r="L332" s="2">
        <v>0.33</v>
      </c>
      <c r="M332" s="3">
        <v>2.1999999999999997</v>
      </c>
      <c r="N332">
        <v>2012</v>
      </c>
    </row>
    <row r="333" spans="1:14">
      <c r="A333">
        <v>131</v>
      </c>
      <c r="B333" t="s">
        <v>171</v>
      </c>
      <c r="C333" t="s">
        <v>74</v>
      </c>
      <c r="D333">
        <v>25</v>
      </c>
      <c r="E333">
        <v>48.8</v>
      </c>
      <c r="F333">
        <v>36</v>
      </c>
      <c r="G333">
        <v>90.2</v>
      </c>
      <c r="H333">
        <v>26.8</v>
      </c>
      <c r="I333">
        <v>49.7</v>
      </c>
      <c r="J333" s="1">
        <v>31715</v>
      </c>
      <c r="K333">
        <v>23.7</v>
      </c>
      <c r="L333" s="2">
        <v>0.08</v>
      </c>
      <c r="M333" s="3">
        <v>2.6097222222222221</v>
      </c>
      <c r="N333">
        <v>2012</v>
      </c>
    </row>
    <row r="334" spans="1:14">
      <c r="A334">
        <v>133</v>
      </c>
      <c r="B334" t="s">
        <v>216</v>
      </c>
      <c r="C334" t="s">
        <v>24</v>
      </c>
      <c r="D334">
        <v>44.6</v>
      </c>
      <c r="E334">
        <v>64.8</v>
      </c>
      <c r="F334">
        <v>43.9</v>
      </c>
      <c r="G334">
        <v>57.1</v>
      </c>
      <c r="H334">
        <v>36.4</v>
      </c>
      <c r="I334">
        <v>49.5</v>
      </c>
      <c r="J334" s="1">
        <v>27703</v>
      </c>
      <c r="K334">
        <v>14.7</v>
      </c>
      <c r="L334" s="2">
        <v>0.21</v>
      </c>
      <c r="M334" s="3">
        <v>2.4458333333333333</v>
      </c>
      <c r="N334">
        <v>2012</v>
      </c>
    </row>
    <row r="335" spans="1:14">
      <c r="A335">
        <v>134</v>
      </c>
      <c r="B335" t="s">
        <v>218</v>
      </c>
      <c r="C335" t="s">
        <v>154</v>
      </c>
      <c r="D335">
        <v>32.4</v>
      </c>
      <c r="E335">
        <v>47.3</v>
      </c>
      <c r="F335">
        <v>52.4</v>
      </c>
      <c r="G335">
        <v>62.4</v>
      </c>
      <c r="H335">
        <v>59.9</v>
      </c>
      <c r="I335">
        <v>49.2</v>
      </c>
      <c r="J335" s="1">
        <v>24556</v>
      </c>
      <c r="K335">
        <v>25.6</v>
      </c>
      <c r="L335" s="2">
        <v>0.12</v>
      </c>
      <c r="M335" s="3">
        <v>2.1999999999999997</v>
      </c>
      <c r="N335">
        <v>2012</v>
      </c>
    </row>
    <row r="336" spans="1:14">
      <c r="A336">
        <v>135</v>
      </c>
      <c r="B336" t="s">
        <v>129</v>
      </c>
      <c r="C336" t="s">
        <v>15</v>
      </c>
      <c r="D336">
        <v>44.2</v>
      </c>
      <c r="E336">
        <v>38.299999999999997</v>
      </c>
      <c r="F336">
        <v>33.6</v>
      </c>
      <c r="G336">
        <v>73.2</v>
      </c>
      <c r="H336" t="s">
        <v>22</v>
      </c>
      <c r="I336">
        <v>49</v>
      </c>
      <c r="J336" s="1">
        <v>20541</v>
      </c>
      <c r="K336">
        <v>12</v>
      </c>
      <c r="L336" s="2">
        <v>0.16</v>
      </c>
      <c r="M336" s="3">
        <v>2.3638888888888889</v>
      </c>
      <c r="N336">
        <v>2012</v>
      </c>
    </row>
    <row r="337" spans="1:14">
      <c r="A337">
        <v>135</v>
      </c>
      <c r="B337" t="s">
        <v>225</v>
      </c>
      <c r="C337" t="s">
        <v>165</v>
      </c>
      <c r="D337">
        <v>37.799999999999997</v>
      </c>
      <c r="E337">
        <v>74.8</v>
      </c>
      <c r="F337">
        <v>31.6</v>
      </c>
      <c r="G337">
        <v>72.099999999999994</v>
      </c>
      <c r="H337">
        <v>37</v>
      </c>
      <c r="I337">
        <v>49</v>
      </c>
      <c r="J337" s="1">
        <v>27545</v>
      </c>
      <c r="K337">
        <v>4.0999999999999996</v>
      </c>
      <c r="L337" s="2">
        <v>0.19</v>
      </c>
      <c r="M337" s="3">
        <v>2.8145833333333332</v>
      </c>
      <c r="N337">
        <v>2012</v>
      </c>
    </row>
    <row r="338" spans="1:14">
      <c r="A338">
        <v>135</v>
      </c>
      <c r="B338" t="s">
        <v>105</v>
      </c>
      <c r="C338" t="s">
        <v>15</v>
      </c>
      <c r="D338">
        <v>37</v>
      </c>
      <c r="E338">
        <v>26.4</v>
      </c>
      <c r="F338">
        <v>42.2</v>
      </c>
      <c r="G338">
        <v>74.7</v>
      </c>
      <c r="H338">
        <v>34.700000000000003</v>
      </c>
      <c r="I338">
        <v>49</v>
      </c>
      <c r="J338" s="1">
        <v>23845</v>
      </c>
      <c r="K338">
        <v>10.199999999999999</v>
      </c>
      <c r="L338" s="2">
        <v>0.12</v>
      </c>
      <c r="M338" s="3">
        <v>2.1999999999999997</v>
      </c>
      <c r="N338">
        <v>2012</v>
      </c>
    </row>
    <row r="339" spans="1:14">
      <c r="A339">
        <v>138</v>
      </c>
      <c r="B339" t="s">
        <v>212</v>
      </c>
      <c r="C339" t="s">
        <v>15</v>
      </c>
      <c r="D339">
        <v>52.5</v>
      </c>
      <c r="E339">
        <v>29.1</v>
      </c>
      <c r="F339">
        <v>40.4</v>
      </c>
      <c r="G339">
        <v>57.7</v>
      </c>
      <c r="H339" t="s">
        <v>22</v>
      </c>
      <c r="I339">
        <v>48</v>
      </c>
      <c r="J339" s="1">
        <v>15408</v>
      </c>
      <c r="K339">
        <v>8.5</v>
      </c>
      <c r="L339" s="2">
        <v>0.14000000000000001</v>
      </c>
      <c r="M339" s="3">
        <v>2.2409722222222221</v>
      </c>
      <c r="N339">
        <v>2012</v>
      </c>
    </row>
    <row r="340" spans="1:14">
      <c r="A340">
        <v>139</v>
      </c>
      <c r="B340" t="s">
        <v>244</v>
      </c>
      <c r="C340" t="s">
        <v>237</v>
      </c>
      <c r="D340">
        <v>49.5</v>
      </c>
      <c r="E340">
        <v>86.6</v>
      </c>
      <c r="F340">
        <v>41.2</v>
      </c>
      <c r="G340">
        <v>45.2</v>
      </c>
      <c r="H340">
        <v>25.4</v>
      </c>
      <c r="I340">
        <v>47.9</v>
      </c>
      <c r="J340" s="1">
        <v>34651</v>
      </c>
      <c r="K340">
        <v>20.5</v>
      </c>
      <c r="L340" s="2">
        <v>0.25</v>
      </c>
      <c r="M340" s="3">
        <v>2.8145833333333332</v>
      </c>
      <c r="N340">
        <v>2012</v>
      </c>
    </row>
    <row r="341" spans="1:14">
      <c r="A341">
        <v>140</v>
      </c>
      <c r="B341" t="s">
        <v>224</v>
      </c>
      <c r="C341" t="s">
        <v>24</v>
      </c>
      <c r="D341">
        <v>40.200000000000003</v>
      </c>
      <c r="E341">
        <v>72.599999999999994</v>
      </c>
      <c r="F341">
        <v>40</v>
      </c>
      <c r="G341">
        <v>57.6</v>
      </c>
      <c r="H341">
        <v>36.700000000000003</v>
      </c>
      <c r="I341">
        <v>47.7</v>
      </c>
      <c r="J341" s="1">
        <v>30144</v>
      </c>
      <c r="K341">
        <v>15</v>
      </c>
      <c r="L341" s="2">
        <v>0.27</v>
      </c>
      <c r="M341" s="3">
        <v>2.2819444444444446</v>
      </c>
      <c r="N341">
        <v>2012</v>
      </c>
    </row>
    <row r="342" spans="1:14">
      <c r="A342">
        <v>141</v>
      </c>
      <c r="B342" t="s">
        <v>177</v>
      </c>
      <c r="C342" t="s">
        <v>15</v>
      </c>
      <c r="D342">
        <v>47.7</v>
      </c>
      <c r="E342">
        <v>21.9</v>
      </c>
      <c r="F342">
        <v>42.1</v>
      </c>
      <c r="G342">
        <v>61.3</v>
      </c>
      <c r="H342" t="s">
        <v>22</v>
      </c>
      <c r="I342">
        <v>47.6</v>
      </c>
      <c r="J342" s="1">
        <v>27526</v>
      </c>
      <c r="K342">
        <v>11.6</v>
      </c>
      <c r="L342" s="2">
        <v>0.11</v>
      </c>
      <c r="M342" s="3">
        <v>2.1999999999999997</v>
      </c>
      <c r="N342">
        <v>2012</v>
      </c>
    </row>
    <row r="343" spans="1:14">
      <c r="A343">
        <v>141</v>
      </c>
      <c r="B343" t="s">
        <v>134</v>
      </c>
      <c r="C343" t="s">
        <v>68</v>
      </c>
      <c r="D343">
        <v>35.299999999999997</v>
      </c>
      <c r="E343">
        <v>58.8</v>
      </c>
      <c r="F343">
        <v>21.4</v>
      </c>
      <c r="G343">
        <v>85.1</v>
      </c>
      <c r="H343">
        <v>25.1</v>
      </c>
      <c r="I343">
        <v>47.6</v>
      </c>
      <c r="J343" s="1">
        <v>2218</v>
      </c>
      <c r="K343">
        <v>8</v>
      </c>
      <c r="L343" s="2">
        <v>0.14000000000000001</v>
      </c>
      <c r="M343" s="3">
        <v>2.0770833333333334</v>
      </c>
      <c r="N343">
        <v>2012</v>
      </c>
    </row>
    <row r="344" spans="1:14">
      <c r="A344">
        <v>143</v>
      </c>
      <c r="B344" t="s">
        <v>157</v>
      </c>
      <c r="C344" t="s">
        <v>15</v>
      </c>
      <c r="D344">
        <v>27.8</v>
      </c>
      <c r="E344">
        <v>30</v>
      </c>
      <c r="F344">
        <v>30.9</v>
      </c>
      <c r="G344">
        <v>89.6</v>
      </c>
      <c r="H344">
        <v>31</v>
      </c>
      <c r="I344">
        <v>47.5</v>
      </c>
      <c r="J344" s="1">
        <v>20626</v>
      </c>
      <c r="K344">
        <v>22</v>
      </c>
      <c r="L344" s="2">
        <v>0.12</v>
      </c>
      <c r="M344" s="3">
        <v>2.1590277777777778</v>
      </c>
      <c r="N344">
        <v>2012</v>
      </c>
    </row>
    <row r="345" spans="1:14">
      <c r="A345">
        <v>144</v>
      </c>
      <c r="B345" t="s">
        <v>139</v>
      </c>
      <c r="C345" t="s">
        <v>15</v>
      </c>
      <c r="D345">
        <v>31.7</v>
      </c>
      <c r="E345">
        <v>32.700000000000003</v>
      </c>
      <c r="F345">
        <v>40.4</v>
      </c>
      <c r="G345">
        <v>73.599999999999994</v>
      </c>
      <c r="H345">
        <v>49</v>
      </c>
      <c r="I345">
        <v>47.4</v>
      </c>
      <c r="J345" s="1">
        <v>6671</v>
      </c>
      <c r="K345">
        <v>15</v>
      </c>
      <c r="L345" s="2">
        <v>0.16</v>
      </c>
      <c r="M345" t="s">
        <v>140</v>
      </c>
      <c r="N345">
        <v>2012</v>
      </c>
    </row>
    <row r="346" spans="1:14">
      <c r="A346">
        <v>145</v>
      </c>
      <c r="B346" t="s">
        <v>223</v>
      </c>
      <c r="C346" t="s">
        <v>24</v>
      </c>
      <c r="D346">
        <v>26.5</v>
      </c>
      <c r="E346">
        <v>68.5</v>
      </c>
      <c r="F346">
        <v>26.1</v>
      </c>
      <c r="G346">
        <v>85.6</v>
      </c>
      <c r="H346">
        <v>28</v>
      </c>
      <c r="I346">
        <v>47.3</v>
      </c>
      <c r="J346" s="1">
        <v>14992</v>
      </c>
      <c r="K346">
        <v>14.7</v>
      </c>
      <c r="L346" s="2">
        <v>0.28000000000000003</v>
      </c>
      <c r="M346" s="3">
        <v>2.4458333333333333</v>
      </c>
      <c r="N346">
        <v>2012</v>
      </c>
    </row>
    <row r="347" spans="1:14">
      <c r="A347">
        <v>146</v>
      </c>
      <c r="B347" t="s">
        <v>201</v>
      </c>
      <c r="C347" t="s">
        <v>24</v>
      </c>
      <c r="D347">
        <v>34.200000000000003</v>
      </c>
      <c r="E347">
        <v>76.2</v>
      </c>
      <c r="F347">
        <v>28.4</v>
      </c>
      <c r="G347">
        <v>72.2</v>
      </c>
      <c r="H347">
        <v>32.299999999999997</v>
      </c>
      <c r="I347">
        <v>47</v>
      </c>
      <c r="J347" s="1">
        <v>20174</v>
      </c>
      <c r="K347">
        <v>15.2</v>
      </c>
      <c r="L347" s="2">
        <v>0.28999999999999998</v>
      </c>
      <c r="M347" s="3">
        <v>2.1180555555555558</v>
      </c>
      <c r="N347">
        <v>2012</v>
      </c>
    </row>
    <row r="348" spans="1:14">
      <c r="A348">
        <v>146</v>
      </c>
      <c r="B348" t="s">
        <v>108</v>
      </c>
      <c r="C348" t="s">
        <v>15</v>
      </c>
      <c r="D348">
        <v>40</v>
      </c>
      <c r="E348">
        <v>19.7</v>
      </c>
      <c r="F348">
        <v>18.899999999999999</v>
      </c>
      <c r="G348">
        <v>90.7</v>
      </c>
      <c r="H348">
        <v>27</v>
      </c>
      <c r="I348">
        <v>47</v>
      </c>
      <c r="J348" s="1">
        <v>7867</v>
      </c>
      <c r="K348">
        <v>11.8</v>
      </c>
      <c r="L348" s="2">
        <v>7.0000000000000007E-2</v>
      </c>
      <c r="M348" s="3">
        <v>2.2819444444444446</v>
      </c>
      <c r="N348">
        <v>2012</v>
      </c>
    </row>
    <row r="349" spans="1:14">
      <c r="A349">
        <v>148</v>
      </c>
      <c r="B349" t="s">
        <v>192</v>
      </c>
      <c r="C349" t="s">
        <v>24</v>
      </c>
      <c r="D349">
        <v>42.6</v>
      </c>
      <c r="E349">
        <v>70.3</v>
      </c>
      <c r="F349">
        <v>42.6</v>
      </c>
      <c r="G349">
        <v>50.6</v>
      </c>
      <c r="H349">
        <v>36</v>
      </c>
      <c r="I349">
        <v>46.9</v>
      </c>
      <c r="J349" s="1">
        <v>25295</v>
      </c>
      <c r="K349">
        <v>16.399999999999999</v>
      </c>
      <c r="L349" s="2">
        <v>0.23</v>
      </c>
      <c r="M349" s="3">
        <v>2.2819444444444446</v>
      </c>
      <c r="N349">
        <v>2012</v>
      </c>
    </row>
    <row r="350" spans="1:14">
      <c r="A350">
        <v>149</v>
      </c>
      <c r="B350" t="s">
        <v>200</v>
      </c>
      <c r="C350" t="s">
        <v>24</v>
      </c>
      <c r="D350">
        <v>25.9</v>
      </c>
      <c r="E350">
        <v>85.3</v>
      </c>
      <c r="F350">
        <v>25.8</v>
      </c>
      <c r="G350">
        <v>80.8</v>
      </c>
      <c r="H350">
        <v>25.1</v>
      </c>
      <c r="I350">
        <v>46.8</v>
      </c>
      <c r="J350" s="1">
        <v>9454</v>
      </c>
      <c r="K350">
        <v>17.2</v>
      </c>
      <c r="L350" s="2">
        <v>0.38</v>
      </c>
      <c r="M350" s="3">
        <v>2.3229166666666665</v>
      </c>
      <c r="N350">
        <v>2012</v>
      </c>
    </row>
    <row r="351" spans="1:14">
      <c r="A351">
        <v>150</v>
      </c>
      <c r="B351" t="s">
        <v>257</v>
      </c>
      <c r="C351" t="s">
        <v>15</v>
      </c>
      <c r="D351">
        <v>25.3</v>
      </c>
      <c r="E351">
        <v>40.299999999999997</v>
      </c>
      <c r="F351">
        <v>27.3</v>
      </c>
      <c r="G351">
        <v>90.2</v>
      </c>
      <c r="H351">
        <v>33.700000000000003</v>
      </c>
      <c r="I351">
        <v>46.7</v>
      </c>
      <c r="J351" s="1">
        <v>5495</v>
      </c>
      <c r="K351">
        <v>12.6</v>
      </c>
      <c r="L351" s="2">
        <v>0.22</v>
      </c>
      <c r="M351" s="3">
        <v>2.3229166666666665</v>
      </c>
      <c r="N351">
        <v>2012</v>
      </c>
    </row>
    <row r="352" spans="1:14">
      <c r="A352">
        <v>151</v>
      </c>
      <c r="B352" t="s">
        <v>258</v>
      </c>
      <c r="C352" t="s">
        <v>44</v>
      </c>
      <c r="D352">
        <v>47</v>
      </c>
      <c r="E352">
        <v>69.5</v>
      </c>
      <c r="F352">
        <v>50.2</v>
      </c>
      <c r="G352">
        <v>37.799999999999997</v>
      </c>
      <c r="H352">
        <v>36.4</v>
      </c>
      <c r="I352">
        <v>46.6</v>
      </c>
      <c r="J352" s="1">
        <v>17916</v>
      </c>
      <c r="K352">
        <v>10.199999999999999</v>
      </c>
      <c r="L352" s="2">
        <v>0.22</v>
      </c>
      <c r="M352" s="3">
        <v>2.2409722222222221</v>
      </c>
      <c r="N352">
        <v>2012</v>
      </c>
    </row>
    <row r="353" spans="1:14">
      <c r="A353">
        <v>151</v>
      </c>
      <c r="B353" t="s">
        <v>259</v>
      </c>
      <c r="C353" t="s">
        <v>76</v>
      </c>
      <c r="D353">
        <v>46.3</v>
      </c>
      <c r="E353">
        <v>62.1</v>
      </c>
      <c r="F353">
        <v>48.5</v>
      </c>
      <c r="G353">
        <v>42.5</v>
      </c>
      <c r="H353">
        <v>30.6</v>
      </c>
      <c r="I353">
        <v>46.6</v>
      </c>
      <c r="J353" s="1">
        <v>33062</v>
      </c>
      <c r="K353">
        <v>39.299999999999997</v>
      </c>
      <c r="L353" s="2">
        <v>0.2</v>
      </c>
      <c r="M353" s="3">
        <v>2.4458333333333333</v>
      </c>
      <c r="N353">
        <v>2012</v>
      </c>
    </row>
    <row r="354" spans="1:14">
      <c r="A354">
        <v>151</v>
      </c>
      <c r="B354" t="s">
        <v>197</v>
      </c>
      <c r="C354" t="s">
        <v>24</v>
      </c>
      <c r="D354">
        <v>30.6</v>
      </c>
      <c r="E354">
        <v>84.8</v>
      </c>
      <c r="F354">
        <v>32.200000000000003</v>
      </c>
      <c r="G354">
        <v>67.7</v>
      </c>
      <c r="H354">
        <v>44.4</v>
      </c>
      <c r="I354">
        <v>46.6</v>
      </c>
      <c r="J354" s="1">
        <v>12938</v>
      </c>
      <c r="K354">
        <v>15.8</v>
      </c>
      <c r="L354" s="2">
        <v>0.33</v>
      </c>
      <c r="M354" s="3">
        <v>2.2819444444444446</v>
      </c>
      <c r="N354">
        <v>2012</v>
      </c>
    </row>
    <row r="355" spans="1:14">
      <c r="A355">
        <v>154</v>
      </c>
      <c r="B355" t="s">
        <v>155</v>
      </c>
      <c r="C355" t="s">
        <v>144</v>
      </c>
      <c r="D355">
        <v>47.8</v>
      </c>
      <c r="E355">
        <v>20.7</v>
      </c>
      <c r="F355">
        <v>58.5</v>
      </c>
      <c r="G355">
        <v>39.200000000000003</v>
      </c>
      <c r="H355">
        <v>40</v>
      </c>
      <c r="I355">
        <v>46.2</v>
      </c>
      <c r="J355" s="1">
        <v>31891</v>
      </c>
      <c r="K355">
        <v>11.9</v>
      </c>
      <c r="L355" s="2">
        <v>7.0000000000000007E-2</v>
      </c>
      <c r="M355" t="s">
        <v>42</v>
      </c>
      <c r="N355">
        <v>2012</v>
      </c>
    </row>
    <row r="356" spans="1:14">
      <c r="A356">
        <v>154</v>
      </c>
      <c r="B356" t="s">
        <v>103</v>
      </c>
      <c r="C356" t="s">
        <v>15</v>
      </c>
      <c r="D356">
        <v>43.6</v>
      </c>
      <c r="E356">
        <v>26.4</v>
      </c>
      <c r="F356">
        <v>27</v>
      </c>
      <c r="G356">
        <v>75.3</v>
      </c>
      <c r="H356" t="s">
        <v>22</v>
      </c>
      <c r="I356">
        <v>46.2</v>
      </c>
      <c r="J356" s="1">
        <v>6753</v>
      </c>
      <c r="K356">
        <v>5.5</v>
      </c>
      <c r="L356" s="2">
        <v>7.0000000000000007E-2</v>
      </c>
      <c r="M356" s="3">
        <v>2.2409722222222221</v>
      </c>
      <c r="N356">
        <v>2012</v>
      </c>
    </row>
    <row r="357" spans="1:14">
      <c r="A357">
        <v>156</v>
      </c>
      <c r="B357" t="s">
        <v>232</v>
      </c>
      <c r="C357" t="s">
        <v>24</v>
      </c>
      <c r="D357">
        <v>31.3</v>
      </c>
      <c r="E357">
        <v>73.400000000000006</v>
      </c>
      <c r="F357">
        <v>33.299999999999997</v>
      </c>
      <c r="G357">
        <v>67.8</v>
      </c>
      <c r="H357">
        <v>35.4</v>
      </c>
      <c r="I357">
        <v>46.1</v>
      </c>
      <c r="J357" s="1">
        <v>17755</v>
      </c>
      <c r="K357">
        <v>18.8</v>
      </c>
      <c r="L357" s="2">
        <v>0.28000000000000003</v>
      </c>
      <c r="M357" s="3">
        <v>2.2819444444444446</v>
      </c>
      <c r="N357">
        <v>2012</v>
      </c>
    </row>
    <row r="358" spans="1:14">
      <c r="A358">
        <v>157</v>
      </c>
      <c r="B358" t="s">
        <v>207</v>
      </c>
      <c r="C358" t="s">
        <v>154</v>
      </c>
      <c r="D358">
        <v>28.8</v>
      </c>
      <c r="E358">
        <v>65</v>
      </c>
      <c r="F358">
        <v>27.2</v>
      </c>
      <c r="G358">
        <v>77.400000000000006</v>
      </c>
      <c r="H358">
        <v>45</v>
      </c>
      <c r="I358">
        <v>46</v>
      </c>
      <c r="J358" s="1">
        <v>20580</v>
      </c>
      <c r="K358">
        <v>18.899999999999999</v>
      </c>
      <c r="L358" s="2">
        <v>0.18</v>
      </c>
      <c r="M358" s="3">
        <v>2.036111111111111</v>
      </c>
      <c r="N358">
        <v>2012</v>
      </c>
    </row>
    <row r="359" spans="1:14">
      <c r="A359">
        <v>157</v>
      </c>
      <c r="B359" t="s">
        <v>260</v>
      </c>
      <c r="C359" t="s">
        <v>24</v>
      </c>
      <c r="D359">
        <v>39.700000000000003</v>
      </c>
      <c r="E359">
        <v>85.5</v>
      </c>
      <c r="F359">
        <v>44.5</v>
      </c>
      <c r="G359">
        <v>45</v>
      </c>
      <c r="H359">
        <v>31.3</v>
      </c>
      <c r="I359">
        <v>46</v>
      </c>
      <c r="J359" s="1">
        <v>18529</v>
      </c>
      <c r="K359">
        <v>16.600000000000001</v>
      </c>
      <c r="L359" s="2">
        <v>0.37</v>
      </c>
      <c r="M359" s="3">
        <v>2.036111111111111</v>
      </c>
      <c r="N359">
        <v>2012</v>
      </c>
    </row>
    <row r="360" spans="1:14">
      <c r="A360">
        <v>159</v>
      </c>
      <c r="B360" t="s">
        <v>261</v>
      </c>
      <c r="C360" t="s">
        <v>154</v>
      </c>
      <c r="D360">
        <v>27.7</v>
      </c>
      <c r="E360">
        <v>52.3</v>
      </c>
      <c r="F360">
        <v>43.8</v>
      </c>
      <c r="G360">
        <v>65.5</v>
      </c>
      <c r="H360">
        <v>33.1</v>
      </c>
      <c r="I360">
        <v>45.9</v>
      </c>
      <c r="J360" s="1">
        <v>17713</v>
      </c>
      <c r="K360">
        <v>13</v>
      </c>
      <c r="L360" s="2">
        <v>0.1</v>
      </c>
      <c r="M360" s="3">
        <v>2.4458333333333333</v>
      </c>
      <c r="N360">
        <v>2012</v>
      </c>
    </row>
    <row r="361" spans="1:14">
      <c r="A361">
        <v>159</v>
      </c>
      <c r="B361" t="s">
        <v>128</v>
      </c>
      <c r="C361" t="s">
        <v>110</v>
      </c>
      <c r="D361">
        <v>25.2</v>
      </c>
      <c r="E361">
        <v>83.2</v>
      </c>
      <c r="F361">
        <v>23.7</v>
      </c>
      <c r="G361">
        <v>80.5</v>
      </c>
      <c r="H361">
        <v>32.299999999999997</v>
      </c>
      <c r="I361">
        <v>45.9</v>
      </c>
      <c r="J361" s="1">
        <v>22193</v>
      </c>
      <c r="K361">
        <v>24.5</v>
      </c>
      <c r="L361" s="2">
        <v>0.23</v>
      </c>
      <c r="N361">
        <v>2012</v>
      </c>
    </row>
    <row r="362" spans="1:14">
      <c r="A362">
        <v>159</v>
      </c>
      <c r="B362" t="s">
        <v>183</v>
      </c>
      <c r="C362" t="s">
        <v>154</v>
      </c>
      <c r="D362">
        <v>30.4</v>
      </c>
      <c r="E362">
        <v>48</v>
      </c>
      <c r="F362">
        <v>35.299999999999997</v>
      </c>
      <c r="G362">
        <v>70.2</v>
      </c>
      <c r="H362">
        <v>63.2</v>
      </c>
      <c r="I362">
        <v>45.9</v>
      </c>
      <c r="J362" s="1">
        <v>23280</v>
      </c>
      <c r="K362">
        <v>16.3</v>
      </c>
      <c r="L362" s="2">
        <v>0.06</v>
      </c>
      <c r="M362" s="3">
        <v>2.3638888888888889</v>
      </c>
      <c r="N362">
        <v>2012</v>
      </c>
    </row>
    <row r="363" spans="1:14">
      <c r="A363">
        <v>162</v>
      </c>
      <c r="B363" t="s">
        <v>262</v>
      </c>
      <c r="C363" t="s">
        <v>15</v>
      </c>
      <c r="D363">
        <v>43.9</v>
      </c>
      <c r="E363">
        <v>23.9</v>
      </c>
      <c r="F363">
        <v>38.9</v>
      </c>
      <c r="G363">
        <v>56.6</v>
      </c>
      <c r="H363">
        <v>87.8</v>
      </c>
      <c r="I363">
        <v>45.8</v>
      </c>
      <c r="N363">
        <v>2012</v>
      </c>
    </row>
    <row r="364" spans="1:14">
      <c r="A364">
        <v>162</v>
      </c>
      <c r="B364" t="s">
        <v>126</v>
      </c>
      <c r="C364" t="s">
        <v>15</v>
      </c>
      <c r="D364">
        <v>36.4</v>
      </c>
      <c r="E364">
        <v>17.2</v>
      </c>
      <c r="F364">
        <v>21.6</v>
      </c>
      <c r="G364">
        <v>86.1</v>
      </c>
      <c r="H364">
        <v>49.1</v>
      </c>
      <c r="I364">
        <v>45.8</v>
      </c>
      <c r="J364" s="1">
        <v>7326</v>
      </c>
      <c r="K364">
        <v>4.5999999999999996</v>
      </c>
      <c r="L364" s="2">
        <v>0.05</v>
      </c>
      <c r="M364" s="3">
        <v>2.1590277777777778</v>
      </c>
      <c r="N364">
        <v>2012</v>
      </c>
    </row>
    <row r="365" spans="1:14">
      <c r="A365">
        <v>164</v>
      </c>
      <c r="B365" t="s">
        <v>263</v>
      </c>
      <c r="C365" t="s">
        <v>15</v>
      </c>
      <c r="D365">
        <v>42.3</v>
      </c>
      <c r="E365">
        <v>36</v>
      </c>
      <c r="F365">
        <v>51.8</v>
      </c>
      <c r="G365">
        <v>45.7</v>
      </c>
      <c r="H365">
        <v>43.8</v>
      </c>
      <c r="I365">
        <v>45.7</v>
      </c>
      <c r="J365" s="1">
        <v>50657</v>
      </c>
      <c r="K365">
        <v>21.4</v>
      </c>
      <c r="L365" s="2">
        <v>0.09</v>
      </c>
      <c r="M365" s="3">
        <v>1.9951388888888888</v>
      </c>
      <c r="N365">
        <v>2012</v>
      </c>
    </row>
    <row r="366" spans="1:14">
      <c r="A366">
        <v>164</v>
      </c>
      <c r="B366" t="s">
        <v>264</v>
      </c>
      <c r="C366" t="s">
        <v>24</v>
      </c>
      <c r="D366">
        <v>36.9</v>
      </c>
      <c r="E366">
        <v>75.099999999999994</v>
      </c>
      <c r="F366">
        <v>38.6</v>
      </c>
      <c r="G366">
        <v>55.4</v>
      </c>
      <c r="H366">
        <v>31.6</v>
      </c>
      <c r="I366">
        <v>45.7</v>
      </c>
      <c r="J366" s="1">
        <v>12050</v>
      </c>
      <c r="K366">
        <v>14.8</v>
      </c>
      <c r="L366" s="2">
        <v>0.28000000000000003</v>
      </c>
      <c r="M366" s="3">
        <v>2.3229166666666665</v>
      </c>
      <c r="N366">
        <v>2012</v>
      </c>
    </row>
    <row r="367" spans="1:14">
      <c r="A367">
        <v>166</v>
      </c>
      <c r="B367" t="s">
        <v>265</v>
      </c>
      <c r="C367" t="s">
        <v>255</v>
      </c>
      <c r="D367">
        <v>47.3</v>
      </c>
      <c r="E367">
        <v>30.1</v>
      </c>
      <c r="F367">
        <v>60.7</v>
      </c>
      <c r="G367">
        <v>33</v>
      </c>
      <c r="H367">
        <v>35</v>
      </c>
      <c r="I367">
        <v>45.4</v>
      </c>
      <c r="J367" s="1">
        <v>23977</v>
      </c>
      <c r="K367">
        <v>24.4</v>
      </c>
      <c r="L367" s="2">
        <v>0.04</v>
      </c>
      <c r="N367">
        <v>2012</v>
      </c>
    </row>
    <row r="368" spans="1:14">
      <c r="A368">
        <v>167</v>
      </c>
      <c r="B368" t="s">
        <v>246</v>
      </c>
      <c r="C368" t="s">
        <v>15</v>
      </c>
      <c r="D368">
        <v>53.3</v>
      </c>
      <c r="E368">
        <v>27.2</v>
      </c>
      <c r="F368">
        <v>43.9</v>
      </c>
      <c r="G368">
        <v>43.3</v>
      </c>
      <c r="H368">
        <v>38.6</v>
      </c>
      <c r="I368">
        <v>45.2</v>
      </c>
      <c r="J368" s="1">
        <v>24313</v>
      </c>
      <c r="K368">
        <v>9.1999999999999993</v>
      </c>
      <c r="L368" s="2">
        <v>0.17</v>
      </c>
      <c r="M368" s="3">
        <v>2.2409722222222221</v>
      </c>
      <c r="N368">
        <v>2012</v>
      </c>
    </row>
    <row r="369" spans="1:14">
      <c r="A369">
        <v>168</v>
      </c>
      <c r="B369" t="s">
        <v>230</v>
      </c>
      <c r="C369" t="s">
        <v>76</v>
      </c>
      <c r="D369">
        <v>36.1</v>
      </c>
      <c r="E369">
        <v>67.099999999999994</v>
      </c>
      <c r="F369">
        <v>25.1</v>
      </c>
      <c r="G369">
        <v>67.2</v>
      </c>
      <c r="H369">
        <v>61.8</v>
      </c>
      <c r="I369">
        <v>45.1</v>
      </c>
      <c r="J369" s="1">
        <v>37917</v>
      </c>
      <c r="K369">
        <v>27.6</v>
      </c>
      <c r="L369" s="2">
        <v>0.16</v>
      </c>
      <c r="M369" t="s">
        <v>35</v>
      </c>
      <c r="N369">
        <v>2012</v>
      </c>
    </row>
    <row r="370" spans="1:14">
      <c r="A370">
        <v>169</v>
      </c>
      <c r="B370" t="s">
        <v>222</v>
      </c>
      <c r="C370" t="s">
        <v>60</v>
      </c>
      <c r="D370">
        <v>41.4</v>
      </c>
      <c r="E370">
        <v>89.8</v>
      </c>
      <c r="F370">
        <v>47.8</v>
      </c>
      <c r="G370">
        <v>34.5</v>
      </c>
      <c r="H370">
        <v>44.4</v>
      </c>
      <c r="I370">
        <v>45</v>
      </c>
      <c r="J370" s="1">
        <v>25028</v>
      </c>
      <c r="K370">
        <v>16.2</v>
      </c>
      <c r="L370" s="2">
        <v>0.33</v>
      </c>
      <c r="M370" s="3">
        <v>2.036111111111111</v>
      </c>
      <c r="N370">
        <v>2012</v>
      </c>
    </row>
    <row r="371" spans="1:14">
      <c r="A371">
        <v>169</v>
      </c>
      <c r="B371" t="s">
        <v>266</v>
      </c>
      <c r="C371" t="s">
        <v>68</v>
      </c>
      <c r="D371">
        <v>23.3</v>
      </c>
      <c r="E371">
        <v>70.7</v>
      </c>
      <c r="F371">
        <v>18.7</v>
      </c>
      <c r="G371">
        <v>88.9</v>
      </c>
      <c r="H371" t="s">
        <v>22</v>
      </c>
      <c r="I371">
        <v>45</v>
      </c>
      <c r="J371" s="1">
        <v>27756</v>
      </c>
      <c r="K371">
        <v>14.8</v>
      </c>
      <c r="L371" s="2">
        <v>0.17</v>
      </c>
      <c r="M371" s="3">
        <v>2.6506944444444445</v>
      </c>
      <c r="N371">
        <v>2012</v>
      </c>
    </row>
    <row r="372" spans="1:14">
      <c r="A372">
        <v>169</v>
      </c>
      <c r="B372" t="s">
        <v>267</v>
      </c>
      <c r="C372" t="s">
        <v>160</v>
      </c>
      <c r="D372">
        <v>29.2</v>
      </c>
      <c r="E372">
        <v>72.5</v>
      </c>
      <c r="F372">
        <v>34.700000000000003</v>
      </c>
      <c r="G372">
        <v>65.5</v>
      </c>
      <c r="H372">
        <v>30.8</v>
      </c>
      <c r="I372">
        <v>45</v>
      </c>
      <c r="J372" s="1">
        <v>28856</v>
      </c>
      <c r="K372">
        <v>42</v>
      </c>
      <c r="L372" s="2">
        <v>0.19</v>
      </c>
      <c r="M372" s="3">
        <v>2.2819444444444446</v>
      </c>
      <c r="N372">
        <v>2012</v>
      </c>
    </row>
    <row r="373" spans="1:14">
      <c r="A373">
        <v>172</v>
      </c>
      <c r="B373" t="s">
        <v>268</v>
      </c>
      <c r="C373" t="s">
        <v>15</v>
      </c>
      <c r="D373">
        <v>45.7</v>
      </c>
      <c r="E373">
        <v>30.3</v>
      </c>
      <c r="F373">
        <v>23.3</v>
      </c>
      <c r="G373">
        <v>70.3</v>
      </c>
      <c r="H373" t="s">
        <v>22</v>
      </c>
      <c r="I373">
        <v>44.8</v>
      </c>
      <c r="J373" s="1">
        <v>15286</v>
      </c>
      <c r="K373">
        <v>5.7</v>
      </c>
      <c r="L373" s="2">
        <v>0.14000000000000001</v>
      </c>
      <c r="M373" s="3">
        <v>2.1180555555555558</v>
      </c>
      <c r="N373">
        <v>2012</v>
      </c>
    </row>
    <row r="374" spans="1:14">
      <c r="A374">
        <v>173</v>
      </c>
      <c r="B374" t="s">
        <v>269</v>
      </c>
      <c r="C374" t="s">
        <v>38</v>
      </c>
      <c r="D374">
        <v>39.700000000000003</v>
      </c>
      <c r="E374">
        <v>65</v>
      </c>
      <c r="F374">
        <v>36.1</v>
      </c>
      <c r="G374">
        <v>49.3</v>
      </c>
      <c r="H374">
        <v>87.5</v>
      </c>
      <c r="I374">
        <v>44.6</v>
      </c>
      <c r="J374" s="1">
        <v>20488</v>
      </c>
      <c r="K374">
        <v>22.1</v>
      </c>
      <c r="L374" s="2">
        <v>0.1</v>
      </c>
      <c r="M374" s="3">
        <v>2.4458333333333333</v>
      </c>
      <c r="N374">
        <v>2012</v>
      </c>
    </row>
    <row r="375" spans="1:14">
      <c r="A375">
        <v>173</v>
      </c>
      <c r="B375" t="s">
        <v>190</v>
      </c>
      <c r="C375" t="s">
        <v>191</v>
      </c>
      <c r="D375">
        <v>28.3</v>
      </c>
      <c r="E375">
        <v>92.9</v>
      </c>
      <c r="F375">
        <v>35</v>
      </c>
      <c r="G375">
        <v>55.7</v>
      </c>
      <c r="H375">
        <v>76.599999999999994</v>
      </c>
      <c r="I375">
        <v>44.6</v>
      </c>
      <c r="J375" s="1">
        <v>29787</v>
      </c>
      <c r="K375">
        <v>18.899999999999999</v>
      </c>
      <c r="L375" s="2">
        <v>0.28000000000000003</v>
      </c>
      <c r="M375" s="3">
        <v>2.2819444444444446</v>
      </c>
      <c r="N375">
        <v>2012</v>
      </c>
    </row>
    <row r="376" spans="1:14">
      <c r="A376">
        <v>173</v>
      </c>
      <c r="B376" t="s">
        <v>202</v>
      </c>
      <c r="C376" t="s">
        <v>63</v>
      </c>
      <c r="D376">
        <v>36.1</v>
      </c>
      <c r="E376">
        <v>85.1</v>
      </c>
      <c r="F376">
        <v>40.200000000000003</v>
      </c>
      <c r="G376">
        <v>46.8</v>
      </c>
      <c r="H376">
        <v>53.1</v>
      </c>
      <c r="I376">
        <v>44.6</v>
      </c>
      <c r="J376" s="1">
        <v>38309</v>
      </c>
      <c r="K376">
        <v>25.9</v>
      </c>
      <c r="L376" s="2">
        <v>0.33</v>
      </c>
      <c r="M376" s="3">
        <v>1.9951388888888888</v>
      </c>
      <c r="N376">
        <v>2012</v>
      </c>
    </row>
    <row r="377" spans="1:14">
      <c r="A377">
        <v>176</v>
      </c>
      <c r="B377" t="s">
        <v>185</v>
      </c>
      <c r="C377" t="s">
        <v>24</v>
      </c>
      <c r="D377">
        <v>20.8</v>
      </c>
      <c r="E377">
        <v>62.5</v>
      </c>
      <c r="F377">
        <v>20.100000000000001</v>
      </c>
      <c r="G377">
        <v>87.1</v>
      </c>
      <c r="H377">
        <v>55.3</v>
      </c>
      <c r="I377">
        <v>44.5</v>
      </c>
      <c r="J377" s="1">
        <v>11628</v>
      </c>
      <c r="K377">
        <v>15.3</v>
      </c>
      <c r="L377" s="2">
        <v>0.25</v>
      </c>
      <c r="M377" s="3">
        <v>2.5277777777777777</v>
      </c>
      <c r="N377">
        <v>2012</v>
      </c>
    </row>
    <row r="378" spans="1:14">
      <c r="A378">
        <v>177</v>
      </c>
      <c r="B378" t="s">
        <v>173</v>
      </c>
      <c r="C378" t="s">
        <v>38</v>
      </c>
      <c r="D378">
        <v>16.8</v>
      </c>
      <c r="E378">
        <v>70.5</v>
      </c>
      <c r="F378">
        <v>31.5</v>
      </c>
      <c r="G378">
        <v>79.2</v>
      </c>
      <c r="H378">
        <v>26.8</v>
      </c>
      <c r="I378">
        <v>44.2</v>
      </c>
      <c r="J378" s="1">
        <v>17581</v>
      </c>
      <c r="K378">
        <v>21.5</v>
      </c>
      <c r="L378" s="2">
        <v>0.11</v>
      </c>
      <c r="M378" s="3">
        <v>2.3638888888888889</v>
      </c>
      <c r="N378">
        <v>2012</v>
      </c>
    </row>
    <row r="379" spans="1:14">
      <c r="A379">
        <v>178</v>
      </c>
      <c r="B379" t="s">
        <v>164</v>
      </c>
      <c r="C379" t="s">
        <v>165</v>
      </c>
      <c r="D379">
        <v>31.9</v>
      </c>
      <c r="E379">
        <v>65.2</v>
      </c>
      <c r="F379">
        <v>24.1</v>
      </c>
      <c r="G379">
        <v>66.8</v>
      </c>
      <c r="H379">
        <v>95.7</v>
      </c>
      <c r="I379">
        <v>44.1</v>
      </c>
      <c r="J379" s="1">
        <v>9990</v>
      </c>
      <c r="K379">
        <v>5</v>
      </c>
      <c r="L379" s="2">
        <v>0.18</v>
      </c>
      <c r="M379" t="s">
        <v>80</v>
      </c>
      <c r="N379">
        <v>2012</v>
      </c>
    </row>
    <row r="380" spans="1:14">
      <c r="A380">
        <v>178</v>
      </c>
      <c r="B380" t="s">
        <v>270</v>
      </c>
      <c r="C380" t="s">
        <v>271</v>
      </c>
      <c r="D380">
        <v>61.7</v>
      </c>
      <c r="E380">
        <v>22.9</v>
      </c>
      <c r="F380">
        <v>58</v>
      </c>
      <c r="G380">
        <v>18.8</v>
      </c>
      <c r="H380">
        <v>33.299999999999997</v>
      </c>
      <c r="I380">
        <v>44.1</v>
      </c>
      <c r="J380" s="1">
        <v>81402</v>
      </c>
      <c r="K380">
        <v>14.6</v>
      </c>
      <c r="L380" s="2">
        <v>0.04</v>
      </c>
      <c r="M380" s="3">
        <v>2.036111111111111</v>
      </c>
      <c r="N380">
        <v>2012</v>
      </c>
    </row>
    <row r="381" spans="1:14">
      <c r="A381">
        <v>180</v>
      </c>
      <c r="B381" t="s">
        <v>208</v>
      </c>
      <c r="C381" t="s">
        <v>15</v>
      </c>
      <c r="D381">
        <v>26.4</v>
      </c>
      <c r="E381">
        <v>29.8</v>
      </c>
      <c r="F381">
        <v>37.200000000000003</v>
      </c>
      <c r="G381">
        <v>66.7</v>
      </c>
      <c r="H381">
        <v>98</v>
      </c>
      <c r="I381">
        <v>43.8</v>
      </c>
      <c r="J381" s="1">
        <v>19262</v>
      </c>
      <c r="K381">
        <v>15.9</v>
      </c>
      <c r="L381" s="2">
        <v>0.1</v>
      </c>
      <c r="M381" s="3">
        <v>2.3638888888888889</v>
      </c>
      <c r="N381">
        <v>2012</v>
      </c>
    </row>
    <row r="382" spans="1:14">
      <c r="A382">
        <v>181</v>
      </c>
      <c r="B382" t="s">
        <v>220</v>
      </c>
      <c r="C382" t="s">
        <v>76</v>
      </c>
      <c r="D382">
        <v>30.5</v>
      </c>
      <c r="E382">
        <v>57.6</v>
      </c>
      <c r="F382">
        <v>21.7</v>
      </c>
      <c r="G382">
        <v>75.099999999999994</v>
      </c>
      <c r="H382">
        <v>42.4</v>
      </c>
      <c r="I382">
        <v>43.6</v>
      </c>
      <c r="J382" s="1">
        <v>31861</v>
      </c>
      <c r="K382">
        <v>9.3000000000000007</v>
      </c>
      <c r="L382" s="2">
        <v>0.15</v>
      </c>
      <c r="M382" s="3">
        <v>2.5277777777777777</v>
      </c>
      <c r="N382">
        <v>2012</v>
      </c>
    </row>
    <row r="383" spans="1:14">
      <c r="A383">
        <v>181</v>
      </c>
      <c r="B383" t="s">
        <v>214</v>
      </c>
      <c r="C383" t="s">
        <v>24</v>
      </c>
      <c r="D383">
        <v>34.799999999999997</v>
      </c>
      <c r="E383">
        <v>73.099999999999994</v>
      </c>
      <c r="F383">
        <v>33.5</v>
      </c>
      <c r="G383">
        <v>55.6</v>
      </c>
      <c r="H383">
        <v>37.1</v>
      </c>
      <c r="I383">
        <v>43.6</v>
      </c>
      <c r="J383" s="1">
        <v>18815</v>
      </c>
      <c r="K383">
        <v>13.6</v>
      </c>
      <c r="L383" s="2">
        <v>0.3</v>
      </c>
      <c r="M383" s="3">
        <v>2.1999999999999997</v>
      </c>
      <c r="N383">
        <v>2012</v>
      </c>
    </row>
    <row r="384" spans="1:14">
      <c r="A384">
        <v>181</v>
      </c>
      <c r="B384" t="s">
        <v>272</v>
      </c>
      <c r="C384" t="s">
        <v>179</v>
      </c>
      <c r="D384">
        <v>33.5</v>
      </c>
      <c r="E384">
        <v>63.9</v>
      </c>
      <c r="F384">
        <v>36.9</v>
      </c>
      <c r="G384">
        <v>56.6</v>
      </c>
      <c r="H384">
        <v>29</v>
      </c>
      <c r="I384">
        <v>43.6</v>
      </c>
      <c r="J384" s="1">
        <v>27139</v>
      </c>
      <c r="K384">
        <v>18.8</v>
      </c>
      <c r="L384" s="2">
        <v>0.18</v>
      </c>
      <c r="N384">
        <v>2012</v>
      </c>
    </row>
    <row r="385" spans="1:14">
      <c r="A385">
        <v>184</v>
      </c>
      <c r="B385" t="s">
        <v>205</v>
      </c>
      <c r="C385" t="s">
        <v>15</v>
      </c>
      <c r="D385">
        <v>32.799999999999997</v>
      </c>
      <c r="E385">
        <v>28.3</v>
      </c>
      <c r="F385">
        <v>30.1</v>
      </c>
      <c r="G385">
        <v>70.400000000000006</v>
      </c>
      <c r="H385">
        <v>49.2</v>
      </c>
      <c r="I385">
        <v>43.4</v>
      </c>
      <c r="J385" s="1">
        <v>29991</v>
      </c>
      <c r="K385">
        <v>17.399999999999999</v>
      </c>
      <c r="L385" s="2">
        <v>0.11</v>
      </c>
      <c r="M385" s="3">
        <v>1.872222222222222</v>
      </c>
      <c r="N385">
        <v>2012</v>
      </c>
    </row>
    <row r="386" spans="1:14">
      <c r="A386">
        <v>185</v>
      </c>
      <c r="B386" t="s">
        <v>273</v>
      </c>
      <c r="C386" t="s">
        <v>38</v>
      </c>
      <c r="D386">
        <v>38.9</v>
      </c>
      <c r="E386">
        <v>49.6</v>
      </c>
      <c r="F386">
        <v>34.799999999999997</v>
      </c>
      <c r="G386">
        <v>54.8</v>
      </c>
      <c r="H386">
        <v>36.9</v>
      </c>
      <c r="I386">
        <v>43.2</v>
      </c>
      <c r="J386" s="1">
        <v>36733</v>
      </c>
      <c r="K386">
        <v>26.3</v>
      </c>
      <c r="L386" s="2">
        <v>0.15</v>
      </c>
      <c r="M386" s="3">
        <v>2.5277777777777777</v>
      </c>
      <c r="N386">
        <v>2012</v>
      </c>
    </row>
    <row r="387" spans="1:14">
      <c r="A387">
        <v>186</v>
      </c>
      <c r="B387" t="s">
        <v>203</v>
      </c>
      <c r="C387" t="s">
        <v>187</v>
      </c>
      <c r="D387">
        <v>23.4</v>
      </c>
      <c r="E387">
        <v>54.3</v>
      </c>
      <c r="F387">
        <v>16.100000000000001</v>
      </c>
      <c r="G387">
        <v>87.6</v>
      </c>
      <c r="H387">
        <v>37.6</v>
      </c>
      <c r="I387">
        <v>43.1</v>
      </c>
      <c r="J387" s="1">
        <v>10901</v>
      </c>
      <c r="K387">
        <v>18.3</v>
      </c>
      <c r="L387" s="2">
        <v>0.13</v>
      </c>
      <c r="M387" s="3">
        <v>2.4868055555555553</v>
      </c>
      <c r="N387">
        <v>2012</v>
      </c>
    </row>
    <row r="388" spans="1:14">
      <c r="A388">
        <v>187</v>
      </c>
      <c r="B388" t="s">
        <v>243</v>
      </c>
      <c r="C388" t="s">
        <v>74</v>
      </c>
      <c r="D388">
        <v>40.9</v>
      </c>
      <c r="E388">
        <v>82.1</v>
      </c>
      <c r="F388">
        <v>39.5</v>
      </c>
      <c r="G388">
        <v>34.1</v>
      </c>
      <c r="H388">
        <v>100</v>
      </c>
      <c r="I388">
        <v>43</v>
      </c>
      <c r="J388" s="1">
        <v>12062</v>
      </c>
      <c r="K388">
        <v>14.6</v>
      </c>
      <c r="L388" s="2">
        <v>0.21</v>
      </c>
      <c r="M388" t="s">
        <v>140</v>
      </c>
      <c r="N388">
        <v>2012</v>
      </c>
    </row>
    <row r="389" spans="1:14">
      <c r="A389">
        <v>187</v>
      </c>
      <c r="B389" t="s">
        <v>238</v>
      </c>
      <c r="C389" t="s">
        <v>76</v>
      </c>
      <c r="D389">
        <v>34.4</v>
      </c>
      <c r="E389">
        <v>58.1</v>
      </c>
      <c r="F389">
        <v>24.1</v>
      </c>
      <c r="G389">
        <v>67.599999999999994</v>
      </c>
      <c r="H389">
        <v>31</v>
      </c>
      <c r="I389">
        <v>43</v>
      </c>
      <c r="J389" s="1">
        <v>28327</v>
      </c>
      <c r="K389">
        <v>38.9</v>
      </c>
      <c r="L389" s="2">
        <v>0.12</v>
      </c>
      <c r="M389" s="3">
        <v>2.4458333333333333</v>
      </c>
      <c r="N389">
        <v>2012</v>
      </c>
    </row>
    <row r="390" spans="1:14">
      <c r="A390">
        <v>189</v>
      </c>
      <c r="B390" t="s">
        <v>176</v>
      </c>
      <c r="C390" t="s">
        <v>76</v>
      </c>
      <c r="D390">
        <v>35.700000000000003</v>
      </c>
      <c r="E390">
        <v>55.6</v>
      </c>
      <c r="F390">
        <v>18.7</v>
      </c>
      <c r="G390">
        <v>67.8</v>
      </c>
      <c r="H390">
        <v>81.8</v>
      </c>
      <c r="I390">
        <v>42.9</v>
      </c>
      <c r="J390" s="1">
        <v>26467</v>
      </c>
      <c r="K390">
        <v>31.2</v>
      </c>
      <c r="L390" s="2">
        <v>0.16</v>
      </c>
      <c r="M390" s="3">
        <v>2.1999999999999997</v>
      </c>
      <c r="N390">
        <v>2012</v>
      </c>
    </row>
    <row r="391" spans="1:14">
      <c r="A391">
        <v>189</v>
      </c>
      <c r="B391" t="s">
        <v>274</v>
      </c>
      <c r="C391" t="s">
        <v>63</v>
      </c>
      <c r="D391">
        <v>32.1</v>
      </c>
      <c r="E391">
        <v>90</v>
      </c>
      <c r="F391">
        <v>35.799999999999997</v>
      </c>
      <c r="G391">
        <v>47.8</v>
      </c>
      <c r="H391">
        <v>58.7</v>
      </c>
      <c r="I391">
        <v>42.9</v>
      </c>
      <c r="J391" s="1">
        <v>20851</v>
      </c>
      <c r="K391">
        <v>20.7</v>
      </c>
      <c r="L391" s="2">
        <v>0.27</v>
      </c>
      <c r="M391" s="3">
        <v>2.1180555555555558</v>
      </c>
      <c r="N391">
        <v>2012</v>
      </c>
    </row>
    <row r="392" spans="1:14">
      <c r="A392">
        <v>191</v>
      </c>
      <c r="B392" t="s">
        <v>178</v>
      </c>
      <c r="C392" t="s">
        <v>179</v>
      </c>
      <c r="D392">
        <v>29</v>
      </c>
      <c r="E392">
        <v>73.5</v>
      </c>
      <c r="F392">
        <v>26.6</v>
      </c>
      <c r="G392">
        <v>65.2</v>
      </c>
      <c r="H392">
        <v>42.1</v>
      </c>
      <c r="I392">
        <v>42.8</v>
      </c>
      <c r="J392" s="1">
        <v>11623</v>
      </c>
      <c r="K392">
        <v>11.1</v>
      </c>
      <c r="L392" s="2">
        <v>0.12</v>
      </c>
      <c r="M392" s="3">
        <v>2.5277777777777777</v>
      </c>
      <c r="N392">
        <v>2012</v>
      </c>
    </row>
    <row r="393" spans="1:14">
      <c r="A393">
        <v>192</v>
      </c>
      <c r="B393" t="s">
        <v>82</v>
      </c>
      <c r="C393" t="s">
        <v>65</v>
      </c>
      <c r="D393">
        <v>38.9</v>
      </c>
      <c r="E393">
        <v>14.8</v>
      </c>
      <c r="F393">
        <v>23.5</v>
      </c>
      <c r="G393">
        <v>73.599999999999994</v>
      </c>
      <c r="H393">
        <v>29.7</v>
      </c>
      <c r="I393">
        <v>42.7</v>
      </c>
      <c r="J393" s="1">
        <v>14290</v>
      </c>
      <c r="K393">
        <v>7.9</v>
      </c>
      <c r="L393" s="2">
        <v>0.02</v>
      </c>
      <c r="N393">
        <v>2012</v>
      </c>
    </row>
    <row r="394" spans="1:14">
      <c r="A394">
        <v>193</v>
      </c>
      <c r="B394" t="s">
        <v>275</v>
      </c>
      <c r="C394" t="s">
        <v>44</v>
      </c>
      <c r="D394">
        <v>30.2</v>
      </c>
      <c r="E394">
        <v>61.6</v>
      </c>
      <c r="F394">
        <v>35</v>
      </c>
      <c r="G394">
        <v>57.4</v>
      </c>
      <c r="H394">
        <v>50.1</v>
      </c>
      <c r="I394">
        <v>42.6</v>
      </c>
      <c r="J394" s="1">
        <v>10015</v>
      </c>
      <c r="K394">
        <v>7.1</v>
      </c>
      <c r="L394" s="2">
        <v>0.28000000000000003</v>
      </c>
      <c r="M394" s="3">
        <v>2.1590277777777778</v>
      </c>
      <c r="N394">
        <v>2012</v>
      </c>
    </row>
    <row r="395" spans="1:14">
      <c r="A395">
        <v>194</v>
      </c>
      <c r="B395" t="s">
        <v>234</v>
      </c>
      <c r="C395" t="s">
        <v>76</v>
      </c>
      <c r="D395">
        <v>29</v>
      </c>
      <c r="E395">
        <v>63.7</v>
      </c>
      <c r="F395">
        <v>29.7</v>
      </c>
      <c r="G395">
        <v>62.8</v>
      </c>
      <c r="H395">
        <v>49.9</v>
      </c>
      <c r="I395">
        <v>42.5</v>
      </c>
      <c r="J395" s="1">
        <v>10930</v>
      </c>
      <c r="K395">
        <v>59.1</v>
      </c>
      <c r="L395" s="2">
        <v>0.12</v>
      </c>
      <c r="M395" s="3">
        <v>2.2819444444444446</v>
      </c>
      <c r="N395">
        <v>2012</v>
      </c>
    </row>
    <row r="396" spans="1:14">
      <c r="A396">
        <v>195</v>
      </c>
      <c r="B396" t="s">
        <v>210</v>
      </c>
      <c r="C396" t="s">
        <v>15</v>
      </c>
      <c r="D396">
        <v>26.5</v>
      </c>
      <c r="E396">
        <v>41.4</v>
      </c>
      <c r="F396">
        <v>18.899999999999999</v>
      </c>
      <c r="G396">
        <v>83.5</v>
      </c>
      <c r="H396">
        <v>24.2</v>
      </c>
      <c r="I396">
        <v>42.4</v>
      </c>
      <c r="J396" s="1">
        <v>13216</v>
      </c>
      <c r="K396">
        <v>17.399999999999999</v>
      </c>
      <c r="L396" s="2">
        <v>0.19</v>
      </c>
      <c r="M396" s="3">
        <v>2.2819444444444446</v>
      </c>
      <c r="N396">
        <v>2012</v>
      </c>
    </row>
    <row r="397" spans="1:14">
      <c r="A397">
        <v>196</v>
      </c>
      <c r="B397" t="s">
        <v>235</v>
      </c>
      <c r="C397" t="s">
        <v>76</v>
      </c>
      <c r="D397">
        <v>34.6</v>
      </c>
      <c r="E397">
        <v>64.900000000000006</v>
      </c>
      <c r="F397">
        <v>19.600000000000001</v>
      </c>
      <c r="G397">
        <v>65.5</v>
      </c>
      <c r="H397">
        <v>35.6</v>
      </c>
      <c r="I397">
        <v>41.6</v>
      </c>
      <c r="J397" s="1">
        <v>25294</v>
      </c>
      <c r="K397">
        <v>24.6</v>
      </c>
      <c r="L397" s="2">
        <v>0.16</v>
      </c>
      <c r="M397" t="s">
        <v>199</v>
      </c>
      <c r="N397">
        <v>2012</v>
      </c>
    </row>
    <row r="398" spans="1:14">
      <c r="A398">
        <v>197</v>
      </c>
      <c r="B398" t="s">
        <v>206</v>
      </c>
      <c r="C398" t="s">
        <v>15</v>
      </c>
      <c r="D398">
        <v>49</v>
      </c>
      <c r="E398">
        <v>32.1</v>
      </c>
      <c r="F398">
        <v>14.2</v>
      </c>
      <c r="G398">
        <v>63.5</v>
      </c>
      <c r="H398">
        <v>40.700000000000003</v>
      </c>
      <c r="I398">
        <v>41.5</v>
      </c>
      <c r="N398">
        <v>2012</v>
      </c>
    </row>
    <row r="399" spans="1:14">
      <c r="A399">
        <v>197</v>
      </c>
      <c r="B399" t="s">
        <v>276</v>
      </c>
      <c r="C399" t="s">
        <v>154</v>
      </c>
      <c r="D399">
        <v>30.6</v>
      </c>
      <c r="E399">
        <v>86.4</v>
      </c>
      <c r="F399">
        <v>30.5</v>
      </c>
      <c r="G399">
        <v>53.9</v>
      </c>
      <c r="H399" t="s">
        <v>22</v>
      </c>
      <c r="I399">
        <v>41.5</v>
      </c>
      <c r="J399" s="1">
        <v>15626</v>
      </c>
      <c r="K399">
        <v>18.899999999999999</v>
      </c>
      <c r="L399" s="2">
        <v>0.48</v>
      </c>
      <c r="M399" s="3">
        <v>2.3638888888888889</v>
      </c>
      <c r="N399">
        <v>2012</v>
      </c>
    </row>
    <row r="400" spans="1:14">
      <c r="A400">
        <v>197</v>
      </c>
      <c r="B400" t="s">
        <v>277</v>
      </c>
      <c r="C400" t="s">
        <v>24</v>
      </c>
      <c r="D400">
        <v>27.6</v>
      </c>
      <c r="E400">
        <v>84.9</v>
      </c>
      <c r="F400">
        <v>30.3</v>
      </c>
      <c r="G400">
        <v>56.3</v>
      </c>
      <c r="H400">
        <v>34.4</v>
      </c>
      <c r="I400">
        <v>41.5</v>
      </c>
      <c r="J400" s="1">
        <v>14541</v>
      </c>
      <c r="K400">
        <v>13.4</v>
      </c>
      <c r="L400" s="2">
        <v>0.35</v>
      </c>
      <c r="M400" s="3">
        <v>2.2819444444444446</v>
      </c>
      <c r="N400">
        <v>2012</v>
      </c>
    </row>
    <row r="401" spans="1:14">
      <c r="A401">
        <v>200</v>
      </c>
      <c r="B401" t="s">
        <v>233</v>
      </c>
      <c r="C401" t="s">
        <v>154</v>
      </c>
      <c r="D401">
        <v>32.9</v>
      </c>
      <c r="E401">
        <v>56.2</v>
      </c>
      <c r="F401">
        <v>30.4</v>
      </c>
      <c r="G401">
        <v>54.4</v>
      </c>
      <c r="H401">
        <v>76.8</v>
      </c>
      <c r="I401">
        <v>41.4</v>
      </c>
      <c r="J401" s="1">
        <v>6631</v>
      </c>
      <c r="K401">
        <v>12</v>
      </c>
      <c r="L401" s="2">
        <v>0.26</v>
      </c>
      <c r="M401" t="s">
        <v>19</v>
      </c>
      <c r="N401">
        <v>2012</v>
      </c>
    </row>
    <row r="402" spans="1:14">
      <c r="A402" t="s">
        <v>278</v>
      </c>
      <c r="B402" t="s">
        <v>279</v>
      </c>
      <c r="C402" t="s">
        <v>187</v>
      </c>
      <c r="D402">
        <v>33.700000000000003</v>
      </c>
      <c r="E402">
        <v>45.9</v>
      </c>
      <c r="F402">
        <v>27.9</v>
      </c>
      <c r="G402">
        <v>57.9</v>
      </c>
      <c r="H402">
        <v>37</v>
      </c>
      <c r="I402" t="s">
        <v>22</v>
      </c>
      <c r="J402" s="1">
        <v>30538</v>
      </c>
      <c r="K402">
        <v>12.3</v>
      </c>
      <c r="L402" s="2">
        <v>0.1</v>
      </c>
      <c r="M402" s="3">
        <v>2.4868055555555553</v>
      </c>
      <c r="N402">
        <v>2012</v>
      </c>
    </row>
    <row r="403" spans="1:14">
      <c r="A403" t="s">
        <v>278</v>
      </c>
      <c r="B403" t="s">
        <v>150</v>
      </c>
      <c r="C403" t="s">
        <v>151</v>
      </c>
      <c r="D403">
        <v>27.9</v>
      </c>
      <c r="E403">
        <v>48.5</v>
      </c>
      <c r="F403">
        <v>22.3</v>
      </c>
      <c r="G403">
        <v>60.8</v>
      </c>
      <c r="H403">
        <v>29.4</v>
      </c>
      <c r="I403" t="s">
        <v>22</v>
      </c>
      <c r="N403">
        <v>2012</v>
      </c>
    </row>
    <row r="404" spans="1:14">
      <c r="A404" t="s">
        <v>278</v>
      </c>
      <c r="B404" t="s">
        <v>280</v>
      </c>
      <c r="C404" t="s">
        <v>24</v>
      </c>
      <c r="D404">
        <v>28.9</v>
      </c>
      <c r="E404">
        <v>67.8</v>
      </c>
      <c r="F404">
        <v>34</v>
      </c>
      <c r="G404">
        <v>51.7</v>
      </c>
      <c r="H404">
        <v>35.5</v>
      </c>
      <c r="I404" t="s">
        <v>22</v>
      </c>
      <c r="J404" s="1">
        <v>23347</v>
      </c>
      <c r="K404">
        <v>13.1</v>
      </c>
      <c r="L404" s="2">
        <v>0.23</v>
      </c>
      <c r="M404" s="3">
        <v>2.4048611111111113</v>
      </c>
      <c r="N404">
        <v>2012</v>
      </c>
    </row>
    <row r="405" spans="1:14">
      <c r="A405" t="s">
        <v>278</v>
      </c>
      <c r="B405" t="s">
        <v>281</v>
      </c>
      <c r="C405" t="s">
        <v>15</v>
      </c>
      <c r="D405">
        <v>24.6</v>
      </c>
      <c r="E405">
        <v>38.4</v>
      </c>
      <c r="F405">
        <v>22.8</v>
      </c>
      <c r="G405">
        <v>63.7</v>
      </c>
      <c r="H405">
        <v>99.4</v>
      </c>
      <c r="I405" t="s">
        <v>22</v>
      </c>
      <c r="J405" s="1">
        <v>5287</v>
      </c>
      <c r="K405">
        <v>18.2</v>
      </c>
      <c r="L405" s="2">
        <v>0.12</v>
      </c>
      <c r="M405" t="s">
        <v>199</v>
      </c>
      <c r="N405">
        <v>2012</v>
      </c>
    </row>
    <row r="406" spans="1:14">
      <c r="A406" t="s">
        <v>278</v>
      </c>
      <c r="B406" t="s">
        <v>282</v>
      </c>
      <c r="C406" t="s">
        <v>50</v>
      </c>
      <c r="D406">
        <v>45.5</v>
      </c>
      <c r="E406">
        <v>21.2</v>
      </c>
      <c r="F406">
        <v>39.200000000000003</v>
      </c>
      <c r="G406">
        <v>43.8</v>
      </c>
      <c r="H406">
        <v>33.1</v>
      </c>
      <c r="I406" t="s">
        <v>22</v>
      </c>
      <c r="J406" s="1">
        <v>15529</v>
      </c>
      <c r="K406">
        <v>7.9</v>
      </c>
      <c r="L406" s="2">
        <v>0.1</v>
      </c>
      <c r="M406" t="s">
        <v>283</v>
      </c>
      <c r="N406">
        <v>2012</v>
      </c>
    </row>
    <row r="407" spans="1:14">
      <c r="A407" t="s">
        <v>278</v>
      </c>
      <c r="B407" t="s">
        <v>143</v>
      </c>
      <c r="C407" t="s">
        <v>144</v>
      </c>
      <c r="D407">
        <v>42.7</v>
      </c>
      <c r="E407">
        <v>17.7</v>
      </c>
      <c r="F407">
        <v>44.5</v>
      </c>
      <c r="G407">
        <v>39.700000000000003</v>
      </c>
      <c r="H407">
        <v>46.8</v>
      </c>
      <c r="I407" t="s">
        <v>22</v>
      </c>
      <c r="J407" s="1">
        <v>10221</v>
      </c>
      <c r="K407">
        <v>13.5</v>
      </c>
      <c r="L407" s="2">
        <v>0.05</v>
      </c>
      <c r="M407" t="s">
        <v>17</v>
      </c>
      <c r="N407">
        <v>2012</v>
      </c>
    </row>
    <row r="408" spans="1:14">
      <c r="A408" t="s">
        <v>278</v>
      </c>
      <c r="B408" t="s">
        <v>284</v>
      </c>
      <c r="C408" t="s">
        <v>15</v>
      </c>
      <c r="D408">
        <v>30.4</v>
      </c>
      <c r="E408">
        <v>38</v>
      </c>
      <c r="F408">
        <v>18.899999999999999</v>
      </c>
      <c r="G408">
        <v>70</v>
      </c>
      <c r="H408">
        <v>31.1</v>
      </c>
      <c r="I408" t="s">
        <v>22</v>
      </c>
      <c r="J408" s="1">
        <v>18539</v>
      </c>
      <c r="K408">
        <v>15.1</v>
      </c>
      <c r="L408" s="2">
        <v>0.26</v>
      </c>
      <c r="M408" s="3">
        <v>2.1180555555555558</v>
      </c>
      <c r="N408">
        <v>2012</v>
      </c>
    </row>
    <row r="409" spans="1:14">
      <c r="A409" t="s">
        <v>278</v>
      </c>
      <c r="B409" t="s">
        <v>285</v>
      </c>
      <c r="C409" t="s">
        <v>255</v>
      </c>
      <c r="D409">
        <v>38.700000000000003</v>
      </c>
      <c r="E409">
        <v>48.9</v>
      </c>
      <c r="F409">
        <v>45</v>
      </c>
      <c r="G409">
        <v>34</v>
      </c>
      <c r="H409">
        <v>33.6</v>
      </c>
      <c r="I409" t="s">
        <v>22</v>
      </c>
      <c r="J409" s="1">
        <v>13855</v>
      </c>
      <c r="K409">
        <v>19.399999999999999</v>
      </c>
      <c r="L409" s="2">
        <v>0.04</v>
      </c>
      <c r="M409" t="s">
        <v>286</v>
      </c>
      <c r="N409">
        <v>2012</v>
      </c>
    </row>
    <row r="410" spans="1:14">
      <c r="A410" t="s">
        <v>278</v>
      </c>
      <c r="B410" t="s">
        <v>287</v>
      </c>
      <c r="C410" t="s">
        <v>15</v>
      </c>
      <c r="D410">
        <v>28</v>
      </c>
      <c r="E410">
        <v>29.8</v>
      </c>
      <c r="F410">
        <v>34.1</v>
      </c>
      <c r="G410">
        <v>58.8</v>
      </c>
      <c r="H410" t="s">
        <v>22</v>
      </c>
      <c r="I410" t="s">
        <v>22</v>
      </c>
      <c r="J410" s="1">
        <v>11381</v>
      </c>
      <c r="K410">
        <v>8.4</v>
      </c>
      <c r="L410" s="2">
        <v>0.08</v>
      </c>
      <c r="M410" s="3">
        <v>2.3638888888888889</v>
      </c>
      <c r="N410">
        <v>2012</v>
      </c>
    </row>
    <row r="411" spans="1:14">
      <c r="A411" t="s">
        <v>278</v>
      </c>
      <c r="B411" t="s">
        <v>288</v>
      </c>
      <c r="C411" t="s">
        <v>76</v>
      </c>
      <c r="D411">
        <v>40.799999999999997</v>
      </c>
      <c r="E411">
        <v>50.8</v>
      </c>
      <c r="F411">
        <v>18.8</v>
      </c>
      <c r="G411">
        <v>46.7</v>
      </c>
      <c r="H411">
        <v>69.8</v>
      </c>
      <c r="I411" t="s">
        <v>22</v>
      </c>
      <c r="J411" s="1">
        <v>9187</v>
      </c>
      <c r="K411">
        <v>11.2</v>
      </c>
      <c r="L411" s="2">
        <v>0.1</v>
      </c>
      <c r="M411" s="3">
        <v>1.9951388888888888</v>
      </c>
      <c r="N411">
        <v>2012</v>
      </c>
    </row>
    <row r="412" spans="1:14">
      <c r="A412" t="s">
        <v>278</v>
      </c>
      <c r="B412" t="s">
        <v>289</v>
      </c>
      <c r="C412" t="s">
        <v>74</v>
      </c>
      <c r="D412">
        <v>20.8</v>
      </c>
      <c r="E412">
        <v>52</v>
      </c>
      <c r="F412">
        <v>29.2</v>
      </c>
      <c r="G412">
        <v>59.4</v>
      </c>
      <c r="H412">
        <v>26.3</v>
      </c>
      <c r="I412" t="s">
        <v>22</v>
      </c>
      <c r="J412" s="1">
        <v>16667</v>
      </c>
      <c r="K412">
        <v>11.9</v>
      </c>
      <c r="L412" s="2">
        <v>7.0000000000000007E-2</v>
      </c>
      <c r="M412" s="3">
        <v>2.5277777777777777</v>
      </c>
      <c r="N412">
        <v>2012</v>
      </c>
    </row>
    <row r="413" spans="1:14">
      <c r="A413" t="s">
        <v>278</v>
      </c>
      <c r="B413" t="s">
        <v>290</v>
      </c>
      <c r="C413" t="s">
        <v>15</v>
      </c>
      <c r="D413">
        <v>44.3</v>
      </c>
      <c r="E413">
        <v>49.2</v>
      </c>
      <c r="F413">
        <v>35.6</v>
      </c>
      <c r="G413">
        <v>42</v>
      </c>
      <c r="H413">
        <v>40.9</v>
      </c>
      <c r="I413" t="s">
        <v>22</v>
      </c>
      <c r="J413" s="1">
        <v>25668</v>
      </c>
      <c r="K413">
        <v>19</v>
      </c>
      <c r="L413" s="2">
        <v>0.19</v>
      </c>
      <c r="M413" s="3">
        <v>1.9951388888888888</v>
      </c>
      <c r="N413">
        <v>2012</v>
      </c>
    </row>
    <row r="414" spans="1:14">
      <c r="A414" t="s">
        <v>278</v>
      </c>
      <c r="B414" t="s">
        <v>106</v>
      </c>
      <c r="C414" t="s">
        <v>63</v>
      </c>
      <c r="D414">
        <v>32.200000000000003</v>
      </c>
      <c r="E414">
        <v>81.7</v>
      </c>
      <c r="F414">
        <v>33.4</v>
      </c>
      <c r="G414">
        <v>43.8</v>
      </c>
      <c r="H414">
        <v>50.7</v>
      </c>
      <c r="I414" t="s">
        <v>22</v>
      </c>
      <c r="J414" s="1">
        <v>20771</v>
      </c>
      <c r="K414">
        <v>30.1</v>
      </c>
      <c r="L414" s="2">
        <v>0.26</v>
      </c>
      <c r="M414" s="3">
        <v>2.036111111111111</v>
      </c>
      <c r="N414">
        <v>2012</v>
      </c>
    </row>
    <row r="415" spans="1:14">
      <c r="A415" t="s">
        <v>278</v>
      </c>
      <c r="B415" t="s">
        <v>186</v>
      </c>
      <c r="C415" t="s">
        <v>187</v>
      </c>
      <c r="D415">
        <v>24.5</v>
      </c>
      <c r="E415">
        <v>44.1</v>
      </c>
      <c r="F415">
        <v>22.2</v>
      </c>
      <c r="G415">
        <v>71.900000000000006</v>
      </c>
      <c r="H415">
        <v>29.5</v>
      </c>
      <c r="I415" t="s">
        <v>22</v>
      </c>
      <c r="J415" s="1">
        <v>47491</v>
      </c>
      <c r="K415">
        <v>12.2</v>
      </c>
      <c r="L415" s="2">
        <v>0.1</v>
      </c>
      <c r="M415" s="3">
        <v>2.6097222222222221</v>
      </c>
      <c r="N415">
        <v>2012</v>
      </c>
    </row>
    <row r="416" spans="1:14">
      <c r="A416" t="s">
        <v>278</v>
      </c>
      <c r="B416" t="s">
        <v>240</v>
      </c>
      <c r="C416" t="s">
        <v>15</v>
      </c>
      <c r="D416">
        <v>29</v>
      </c>
      <c r="E416">
        <v>20.6</v>
      </c>
      <c r="F416">
        <v>24.9</v>
      </c>
      <c r="G416">
        <v>69</v>
      </c>
      <c r="H416">
        <v>32.9</v>
      </c>
      <c r="I416" t="s">
        <v>22</v>
      </c>
      <c r="J416" s="1">
        <v>36108</v>
      </c>
      <c r="K416">
        <v>15.7</v>
      </c>
      <c r="L416" s="2">
        <v>0.06</v>
      </c>
      <c r="M416" s="3">
        <v>2.2819444444444446</v>
      </c>
      <c r="N416">
        <v>2012</v>
      </c>
    </row>
    <row r="417" spans="1:14">
      <c r="A417" t="s">
        <v>278</v>
      </c>
      <c r="B417" t="s">
        <v>291</v>
      </c>
      <c r="C417" t="s">
        <v>24</v>
      </c>
      <c r="D417">
        <v>31.7</v>
      </c>
      <c r="E417">
        <v>90.1</v>
      </c>
      <c r="F417">
        <v>35.9</v>
      </c>
      <c r="G417">
        <v>37</v>
      </c>
      <c r="H417">
        <v>28.3</v>
      </c>
      <c r="I417" t="s">
        <v>22</v>
      </c>
      <c r="J417" s="1">
        <v>12695</v>
      </c>
      <c r="K417">
        <v>19.8</v>
      </c>
      <c r="L417" s="2">
        <v>0.39</v>
      </c>
      <c r="M417" s="3">
        <v>2.3229166666666665</v>
      </c>
      <c r="N417">
        <v>2012</v>
      </c>
    </row>
    <row r="418" spans="1:14">
      <c r="A418" t="s">
        <v>278</v>
      </c>
      <c r="B418" t="s">
        <v>292</v>
      </c>
      <c r="C418" t="s">
        <v>15</v>
      </c>
      <c r="D418">
        <v>44.4</v>
      </c>
      <c r="E418">
        <v>30.6</v>
      </c>
      <c r="F418">
        <v>36.4</v>
      </c>
      <c r="G418">
        <v>37.299999999999997</v>
      </c>
      <c r="H418">
        <v>27.7</v>
      </c>
      <c r="I418" t="s">
        <v>22</v>
      </c>
      <c r="J418" s="1">
        <v>33119</v>
      </c>
      <c r="K418">
        <v>19.899999999999999</v>
      </c>
      <c r="L418" s="2">
        <v>7.0000000000000007E-2</v>
      </c>
      <c r="M418" s="3">
        <v>2.4048611111111113</v>
      </c>
      <c r="N418">
        <v>2012</v>
      </c>
    </row>
    <row r="419" spans="1:14">
      <c r="A419" t="s">
        <v>278</v>
      </c>
      <c r="B419" t="s">
        <v>293</v>
      </c>
      <c r="C419" t="s">
        <v>74</v>
      </c>
      <c r="D419">
        <v>25.8</v>
      </c>
      <c r="E419">
        <v>48.4</v>
      </c>
      <c r="F419">
        <v>37.700000000000003</v>
      </c>
      <c r="G419">
        <v>55.7</v>
      </c>
      <c r="H419">
        <v>37.700000000000003</v>
      </c>
      <c r="I419" t="s">
        <v>22</v>
      </c>
      <c r="J419" s="1">
        <v>26420</v>
      </c>
      <c r="K419">
        <v>16.399999999999999</v>
      </c>
      <c r="L419" s="2">
        <v>0.12</v>
      </c>
      <c r="N419">
        <v>2012</v>
      </c>
    </row>
    <row r="420" spans="1:14">
      <c r="A420" t="s">
        <v>278</v>
      </c>
      <c r="B420" t="s">
        <v>236</v>
      </c>
      <c r="C420" t="s">
        <v>237</v>
      </c>
      <c r="D420">
        <v>23.1</v>
      </c>
      <c r="E420">
        <v>90.7</v>
      </c>
      <c r="F420">
        <v>13.8</v>
      </c>
      <c r="G420">
        <v>65.7</v>
      </c>
      <c r="H420">
        <v>32.799999999999997</v>
      </c>
      <c r="I420" t="s">
        <v>22</v>
      </c>
      <c r="J420" s="1">
        <v>18209</v>
      </c>
      <c r="K420">
        <v>16.899999999999999</v>
      </c>
      <c r="L420" s="2">
        <v>0.39</v>
      </c>
      <c r="M420" s="3">
        <v>2.2819444444444446</v>
      </c>
      <c r="N420">
        <v>2012</v>
      </c>
    </row>
    <row r="421" spans="1:14">
      <c r="A421" t="s">
        <v>278</v>
      </c>
      <c r="B421" t="s">
        <v>294</v>
      </c>
      <c r="C421" t="s">
        <v>15</v>
      </c>
      <c r="D421">
        <v>48.5</v>
      </c>
      <c r="E421">
        <v>31</v>
      </c>
      <c r="F421">
        <v>14.4</v>
      </c>
      <c r="G421">
        <v>55.6</v>
      </c>
      <c r="H421">
        <v>34.299999999999997</v>
      </c>
      <c r="I421" t="s">
        <v>22</v>
      </c>
      <c r="N421">
        <v>2012</v>
      </c>
    </row>
    <row r="422" spans="1:14">
      <c r="A422" t="s">
        <v>278</v>
      </c>
      <c r="B422" t="s">
        <v>295</v>
      </c>
      <c r="C422" t="s">
        <v>191</v>
      </c>
      <c r="D422">
        <v>24.5</v>
      </c>
      <c r="E422">
        <v>88.8</v>
      </c>
      <c r="F422">
        <v>28</v>
      </c>
      <c r="G422">
        <v>48</v>
      </c>
      <c r="H422">
        <v>27.8</v>
      </c>
      <c r="I422" t="s">
        <v>22</v>
      </c>
      <c r="J422" s="1">
        <v>18600</v>
      </c>
      <c r="K422">
        <v>20.3</v>
      </c>
      <c r="L422" s="2">
        <v>0.21</v>
      </c>
      <c r="M422" s="3">
        <v>2.4048611111111113</v>
      </c>
      <c r="N422">
        <v>2012</v>
      </c>
    </row>
    <row r="423" spans="1:14">
      <c r="A423" t="s">
        <v>278</v>
      </c>
      <c r="B423" t="s">
        <v>296</v>
      </c>
      <c r="C423" t="s">
        <v>15</v>
      </c>
      <c r="D423">
        <v>34.299999999999997</v>
      </c>
      <c r="E423">
        <v>26</v>
      </c>
      <c r="F423">
        <v>29.3</v>
      </c>
      <c r="G423">
        <v>52.1</v>
      </c>
      <c r="H423">
        <v>27.3</v>
      </c>
      <c r="I423" t="s">
        <v>22</v>
      </c>
      <c r="J423" s="1">
        <v>29336</v>
      </c>
      <c r="K423">
        <v>16.3</v>
      </c>
      <c r="L423" s="2">
        <v>0.01</v>
      </c>
      <c r="M423" s="3">
        <v>2.3229166666666665</v>
      </c>
      <c r="N423">
        <v>2012</v>
      </c>
    </row>
    <row r="424" spans="1:14">
      <c r="A424" t="s">
        <v>278</v>
      </c>
      <c r="B424" t="s">
        <v>297</v>
      </c>
      <c r="C424" t="s">
        <v>68</v>
      </c>
      <c r="D424">
        <v>26.7</v>
      </c>
      <c r="E424">
        <v>70.400000000000006</v>
      </c>
      <c r="F424">
        <v>17.3</v>
      </c>
      <c r="G424">
        <v>70.3</v>
      </c>
      <c r="H424">
        <v>32.1</v>
      </c>
      <c r="I424" t="s">
        <v>22</v>
      </c>
      <c r="J424" s="1">
        <v>46208</v>
      </c>
      <c r="K424">
        <v>17.8</v>
      </c>
      <c r="L424" s="2">
        <v>0.21</v>
      </c>
      <c r="M424" s="3">
        <v>2.4458333333333333</v>
      </c>
      <c r="N424">
        <v>2012</v>
      </c>
    </row>
    <row r="425" spans="1:14">
      <c r="A425" t="s">
        <v>278</v>
      </c>
      <c r="B425" t="s">
        <v>298</v>
      </c>
      <c r="C425" t="s">
        <v>38</v>
      </c>
      <c r="D425">
        <v>35.799999999999997</v>
      </c>
      <c r="E425">
        <v>62.1</v>
      </c>
      <c r="F425">
        <v>44.2</v>
      </c>
      <c r="G425">
        <v>32.5</v>
      </c>
      <c r="H425">
        <v>32.700000000000003</v>
      </c>
      <c r="I425" t="s">
        <v>22</v>
      </c>
      <c r="J425" s="1">
        <v>30726</v>
      </c>
      <c r="K425">
        <v>24.2</v>
      </c>
      <c r="L425" s="2">
        <v>0.14000000000000001</v>
      </c>
      <c r="M425" s="3">
        <v>1.9131944444444444</v>
      </c>
      <c r="N425">
        <v>2012</v>
      </c>
    </row>
    <row r="426" spans="1:14">
      <c r="A426" t="s">
        <v>278</v>
      </c>
      <c r="B426" t="s">
        <v>299</v>
      </c>
      <c r="C426" t="s">
        <v>38</v>
      </c>
      <c r="D426">
        <v>38.799999999999997</v>
      </c>
      <c r="E426">
        <v>55.7</v>
      </c>
      <c r="F426">
        <v>34.299999999999997</v>
      </c>
      <c r="G426">
        <v>38.5</v>
      </c>
      <c r="H426">
        <v>41.9</v>
      </c>
      <c r="I426" t="s">
        <v>22</v>
      </c>
      <c r="J426" s="1">
        <v>27387</v>
      </c>
      <c r="K426">
        <v>20.7</v>
      </c>
      <c r="L426" s="2">
        <v>0.16</v>
      </c>
      <c r="M426" s="3">
        <v>2.2819444444444446</v>
      </c>
      <c r="N426">
        <v>2012</v>
      </c>
    </row>
    <row r="427" spans="1:14">
      <c r="A427" t="s">
        <v>278</v>
      </c>
      <c r="B427" t="s">
        <v>217</v>
      </c>
      <c r="C427" t="s">
        <v>76</v>
      </c>
      <c r="D427">
        <v>31.3</v>
      </c>
      <c r="E427">
        <v>44</v>
      </c>
      <c r="F427">
        <v>18</v>
      </c>
      <c r="G427">
        <v>63</v>
      </c>
      <c r="H427">
        <v>27.9</v>
      </c>
      <c r="I427" t="s">
        <v>22</v>
      </c>
      <c r="J427" s="1">
        <v>26576</v>
      </c>
      <c r="K427">
        <v>38.4</v>
      </c>
      <c r="L427" s="2">
        <v>0.08</v>
      </c>
      <c r="M427" s="3">
        <v>2.4048611111111113</v>
      </c>
      <c r="N427">
        <v>2012</v>
      </c>
    </row>
    <row r="428" spans="1:14">
      <c r="A428" t="s">
        <v>278</v>
      </c>
      <c r="B428" t="s">
        <v>300</v>
      </c>
      <c r="C428" t="s">
        <v>160</v>
      </c>
      <c r="D428">
        <v>23.6</v>
      </c>
      <c r="E428">
        <v>80.400000000000006</v>
      </c>
      <c r="F428">
        <v>25.9</v>
      </c>
      <c r="G428">
        <v>53.5</v>
      </c>
      <c r="H428">
        <v>52.8</v>
      </c>
      <c r="I428" t="s">
        <v>22</v>
      </c>
      <c r="J428" s="1">
        <v>23819</v>
      </c>
      <c r="K428">
        <v>26.1</v>
      </c>
      <c r="L428" s="2">
        <v>0.32</v>
      </c>
      <c r="M428" s="3">
        <v>2.2819444444444446</v>
      </c>
      <c r="N428">
        <v>2012</v>
      </c>
    </row>
    <row r="429" spans="1:14">
      <c r="A429" t="s">
        <v>301</v>
      </c>
      <c r="B429" t="s">
        <v>302</v>
      </c>
      <c r="C429" t="s">
        <v>38</v>
      </c>
      <c r="D429">
        <v>17</v>
      </c>
      <c r="E429">
        <v>58.6</v>
      </c>
      <c r="F429">
        <v>24.2</v>
      </c>
      <c r="G429">
        <v>61.6</v>
      </c>
      <c r="H429" t="s">
        <v>22</v>
      </c>
      <c r="I429" t="s">
        <v>22</v>
      </c>
      <c r="J429" s="1">
        <v>25036</v>
      </c>
      <c r="K429">
        <v>29.8</v>
      </c>
      <c r="L429" s="2">
        <v>0.18</v>
      </c>
      <c r="M429" s="3">
        <v>1.9951388888888888</v>
      </c>
      <c r="N429">
        <v>2012</v>
      </c>
    </row>
    <row r="430" spans="1:14">
      <c r="A430" t="s">
        <v>301</v>
      </c>
      <c r="B430" t="s">
        <v>303</v>
      </c>
      <c r="C430" t="s">
        <v>74</v>
      </c>
      <c r="D430">
        <v>25.9</v>
      </c>
      <c r="E430">
        <v>66</v>
      </c>
      <c r="F430">
        <v>37.200000000000003</v>
      </c>
      <c r="G430">
        <v>36.299999999999997</v>
      </c>
      <c r="H430">
        <v>79.3</v>
      </c>
      <c r="I430" t="s">
        <v>22</v>
      </c>
      <c r="J430" s="1">
        <v>8605</v>
      </c>
      <c r="K430">
        <v>11.6</v>
      </c>
      <c r="L430" s="2">
        <v>0.15</v>
      </c>
      <c r="M430" t="s">
        <v>140</v>
      </c>
      <c r="N430">
        <v>2012</v>
      </c>
    </row>
    <row r="431" spans="1:14">
      <c r="A431" t="s">
        <v>301</v>
      </c>
      <c r="B431" t="s">
        <v>304</v>
      </c>
      <c r="C431" t="s">
        <v>15</v>
      </c>
      <c r="D431">
        <v>26.9</v>
      </c>
      <c r="E431">
        <v>25.5</v>
      </c>
      <c r="F431">
        <v>32</v>
      </c>
      <c r="G431">
        <v>51.2</v>
      </c>
      <c r="H431" t="s">
        <v>22</v>
      </c>
      <c r="I431" t="s">
        <v>22</v>
      </c>
      <c r="J431" s="1">
        <v>26769</v>
      </c>
      <c r="K431">
        <v>19</v>
      </c>
      <c r="L431" s="2">
        <v>0.05</v>
      </c>
      <c r="M431" s="3">
        <v>2.1999999999999997</v>
      </c>
      <c r="N431">
        <v>2012</v>
      </c>
    </row>
    <row r="432" spans="1:14">
      <c r="A432" t="s">
        <v>301</v>
      </c>
      <c r="B432" t="s">
        <v>305</v>
      </c>
      <c r="C432" t="s">
        <v>15</v>
      </c>
      <c r="D432">
        <v>43.6</v>
      </c>
      <c r="E432">
        <v>25</v>
      </c>
      <c r="F432">
        <v>10.5</v>
      </c>
      <c r="G432">
        <v>55.7</v>
      </c>
      <c r="H432">
        <v>24.2</v>
      </c>
      <c r="I432" t="s">
        <v>22</v>
      </c>
      <c r="J432" s="1">
        <v>7086</v>
      </c>
      <c r="K432">
        <v>8.3000000000000007</v>
      </c>
      <c r="L432" s="2">
        <v>0.02</v>
      </c>
      <c r="M432" s="3">
        <v>2.4048611111111113</v>
      </c>
      <c r="N432">
        <v>2012</v>
      </c>
    </row>
    <row r="433" spans="1:14">
      <c r="A433" t="s">
        <v>301</v>
      </c>
      <c r="B433" t="s">
        <v>242</v>
      </c>
      <c r="C433" t="s">
        <v>38</v>
      </c>
      <c r="D433">
        <v>25.5</v>
      </c>
      <c r="E433">
        <v>64.8</v>
      </c>
      <c r="F433">
        <v>30.7</v>
      </c>
      <c r="G433">
        <v>43</v>
      </c>
      <c r="H433">
        <v>72.5</v>
      </c>
      <c r="I433" t="s">
        <v>22</v>
      </c>
      <c r="J433" s="1">
        <v>15064</v>
      </c>
      <c r="K433">
        <v>14.4</v>
      </c>
      <c r="L433" s="2">
        <v>0.18</v>
      </c>
      <c r="M433" s="3">
        <v>2.3229166666666665</v>
      </c>
      <c r="N433">
        <v>2012</v>
      </c>
    </row>
    <row r="434" spans="1:14">
      <c r="A434" t="s">
        <v>301</v>
      </c>
      <c r="B434" t="s">
        <v>239</v>
      </c>
      <c r="C434" t="s">
        <v>15</v>
      </c>
      <c r="D434">
        <v>36.9</v>
      </c>
      <c r="E434">
        <v>37.799999999999997</v>
      </c>
      <c r="F434">
        <v>12.2</v>
      </c>
      <c r="G434">
        <v>59.4</v>
      </c>
      <c r="H434">
        <v>29.9</v>
      </c>
      <c r="I434" t="s">
        <v>22</v>
      </c>
      <c r="J434" s="1">
        <v>20713</v>
      </c>
      <c r="K434">
        <v>10.8</v>
      </c>
      <c r="L434" s="2">
        <v>0.18</v>
      </c>
      <c r="M434" s="3">
        <v>2.036111111111111</v>
      </c>
      <c r="N434">
        <v>2012</v>
      </c>
    </row>
    <row r="435" spans="1:14">
      <c r="A435" t="s">
        <v>301</v>
      </c>
      <c r="B435" t="s">
        <v>306</v>
      </c>
      <c r="C435" t="s">
        <v>65</v>
      </c>
      <c r="D435">
        <v>42.4</v>
      </c>
      <c r="E435">
        <v>36.1</v>
      </c>
      <c r="F435">
        <v>26.2</v>
      </c>
      <c r="G435">
        <v>42.9</v>
      </c>
      <c r="H435">
        <v>40.5</v>
      </c>
      <c r="I435" t="s">
        <v>22</v>
      </c>
      <c r="J435" s="1">
        <v>32175</v>
      </c>
      <c r="K435">
        <v>12.2</v>
      </c>
      <c r="L435" s="2">
        <v>0.11</v>
      </c>
      <c r="M435" s="3">
        <v>2.1180555555555558</v>
      </c>
      <c r="N435">
        <v>2012</v>
      </c>
    </row>
    <row r="436" spans="1:14">
      <c r="A436" t="s">
        <v>301</v>
      </c>
      <c r="B436" t="s">
        <v>307</v>
      </c>
      <c r="C436" t="s">
        <v>53</v>
      </c>
      <c r="D436">
        <v>39.5</v>
      </c>
      <c r="E436">
        <v>23.4</v>
      </c>
      <c r="F436">
        <v>39.6</v>
      </c>
      <c r="G436">
        <v>30.2</v>
      </c>
      <c r="H436">
        <v>49.7</v>
      </c>
      <c r="I436" t="s">
        <v>22</v>
      </c>
      <c r="J436" s="1">
        <v>24043</v>
      </c>
      <c r="K436">
        <v>15.8</v>
      </c>
      <c r="L436" s="2">
        <v>0.14000000000000001</v>
      </c>
      <c r="N436">
        <v>2012</v>
      </c>
    </row>
    <row r="437" spans="1:14">
      <c r="A437" t="s">
        <v>301</v>
      </c>
      <c r="B437" t="s">
        <v>308</v>
      </c>
      <c r="C437" t="s">
        <v>63</v>
      </c>
      <c r="D437">
        <v>21.3</v>
      </c>
      <c r="E437">
        <v>93</v>
      </c>
      <c r="F437">
        <v>23.2</v>
      </c>
      <c r="G437">
        <v>46.5</v>
      </c>
      <c r="H437">
        <v>42.3</v>
      </c>
      <c r="I437" t="s">
        <v>22</v>
      </c>
      <c r="J437" s="1">
        <v>27930</v>
      </c>
      <c r="K437">
        <v>20</v>
      </c>
      <c r="L437" s="2">
        <v>0.44</v>
      </c>
      <c r="M437" s="3">
        <v>2.3229166666666665</v>
      </c>
      <c r="N437">
        <v>2012</v>
      </c>
    </row>
    <row r="438" spans="1:14">
      <c r="A438" t="s">
        <v>301</v>
      </c>
      <c r="B438" t="s">
        <v>229</v>
      </c>
      <c r="C438" t="s">
        <v>144</v>
      </c>
      <c r="D438">
        <v>36.4</v>
      </c>
      <c r="E438">
        <v>24.2</v>
      </c>
      <c r="F438">
        <v>44.5</v>
      </c>
      <c r="G438">
        <v>25.1</v>
      </c>
      <c r="H438">
        <v>100</v>
      </c>
      <c r="I438" t="s">
        <v>22</v>
      </c>
      <c r="J438" s="1">
        <v>12646</v>
      </c>
      <c r="K438">
        <v>16.600000000000001</v>
      </c>
      <c r="L438" s="2">
        <v>0.05</v>
      </c>
      <c r="M438" t="s">
        <v>80</v>
      </c>
      <c r="N438">
        <v>2012</v>
      </c>
    </row>
    <row r="439" spans="1:14">
      <c r="A439" t="s">
        <v>301</v>
      </c>
      <c r="B439" t="s">
        <v>248</v>
      </c>
      <c r="C439" t="s">
        <v>38</v>
      </c>
      <c r="D439">
        <v>19.600000000000001</v>
      </c>
      <c r="E439">
        <v>56.8</v>
      </c>
      <c r="F439">
        <v>30</v>
      </c>
      <c r="G439">
        <v>53</v>
      </c>
      <c r="H439">
        <v>37.6</v>
      </c>
      <c r="I439" t="s">
        <v>22</v>
      </c>
      <c r="J439" s="1">
        <v>26640</v>
      </c>
      <c r="K439">
        <v>28.3</v>
      </c>
      <c r="L439" s="2">
        <v>0.19</v>
      </c>
      <c r="M439" s="3">
        <v>2.3229166666666665</v>
      </c>
      <c r="N439">
        <v>2012</v>
      </c>
    </row>
    <row r="440" spans="1:14">
      <c r="A440" t="s">
        <v>301</v>
      </c>
      <c r="B440" t="s">
        <v>309</v>
      </c>
      <c r="C440" t="s">
        <v>15</v>
      </c>
      <c r="D440">
        <v>25.7</v>
      </c>
      <c r="E440">
        <v>25.9</v>
      </c>
      <c r="F440">
        <v>30.8</v>
      </c>
      <c r="G440">
        <v>53.5</v>
      </c>
      <c r="H440">
        <v>92.9</v>
      </c>
      <c r="I440" t="s">
        <v>22</v>
      </c>
      <c r="J440" s="1">
        <v>15387</v>
      </c>
      <c r="K440">
        <v>18.5</v>
      </c>
      <c r="L440" s="2">
        <v>0.08</v>
      </c>
      <c r="M440" s="3">
        <v>2.1590277777777778</v>
      </c>
      <c r="N440">
        <v>2012</v>
      </c>
    </row>
    <row r="441" spans="1:14">
      <c r="A441" t="s">
        <v>301</v>
      </c>
      <c r="B441" t="s">
        <v>249</v>
      </c>
      <c r="C441" t="s">
        <v>74</v>
      </c>
      <c r="D441">
        <v>28.9</v>
      </c>
      <c r="E441">
        <v>43.5</v>
      </c>
      <c r="F441">
        <v>22.2</v>
      </c>
      <c r="G441">
        <v>49.8</v>
      </c>
      <c r="H441">
        <v>100</v>
      </c>
      <c r="I441" t="s">
        <v>22</v>
      </c>
      <c r="J441" s="1">
        <v>3879</v>
      </c>
      <c r="K441">
        <v>4.5999999999999996</v>
      </c>
      <c r="M441" s="3">
        <v>2.8145833333333332</v>
      </c>
      <c r="N441">
        <v>2012</v>
      </c>
    </row>
    <row r="442" spans="1:14">
      <c r="A442" t="s">
        <v>301</v>
      </c>
      <c r="B442" t="s">
        <v>310</v>
      </c>
      <c r="C442" t="s">
        <v>50</v>
      </c>
      <c r="D442">
        <v>19</v>
      </c>
      <c r="E442">
        <v>17.8</v>
      </c>
      <c r="F442">
        <v>10.3</v>
      </c>
      <c r="G442">
        <v>84.3</v>
      </c>
      <c r="H442">
        <v>27.6</v>
      </c>
      <c r="I442" t="s">
        <v>22</v>
      </c>
      <c r="J442" s="1">
        <v>9303</v>
      </c>
      <c r="K442">
        <v>9.9</v>
      </c>
      <c r="L442" s="2">
        <v>0.04</v>
      </c>
      <c r="M442" t="s">
        <v>286</v>
      </c>
      <c r="N442">
        <v>2012</v>
      </c>
    </row>
    <row r="443" spans="1:14">
      <c r="A443" t="s">
        <v>301</v>
      </c>
      <c r="B443" t="s">
        <v>311</v>
      </c>
      <c r="C443" t="s">
        <v>312</v>
      </c>
      <c r="D443">
        <v>32.700000000000003</v>
      </c>
      <c r="E443">
        <v>34.9</v>
      </c>
      <c r="F443">
        <v>22</v>
      </c>
      <c r="G443">
        <v>52.1</v>
      </c>
      <c r="H443">
        <v>32.200000000000003</v>
      </c>
      <c r="I443" t="s">
        <v>22</v>
      </c>
      <c r="J443" s="1">
        <v>85532</v>
      </c>
      <c r="K443">
        <v>22.9</v>
      </c>
      <c r="L443" s="2">
        <v>7.0000000000000007E-2</v>
      </c>
      <c r="M443" s="3">
        <v>2.3638888888888889</v>
      </c>
      <c r="N443">
        <v>2012</v>
      </c>
    </row>
    <row r="444" spans="1:14">
      <c r="A444" t="s">
        <v>301</v>
      </c>
      <c r="B444" t="s">
        <v>313</v>
      </c>
      <c r="C444" t="s">
        <v>38</v>
      </c>
      <c r="D444">
        <v>34</v>
      </c>
      <c r="E444">
        <v>42.7</v>
      </c>
      <c r="F444">
        <v>34.4</v>
      </c>
      <c r="G444">
        <v>39.700000000000003</v>
      </c>
      <c r="H444">
        <v>39.5</v>
      </c>
      <c r="I444" t="s">
        <v>22</v>
      </c>
      <c r="J444" s="1">
        <v>28341</v>
      </c>
      <c r="K444">
        <v>16.5</v>
      </c>
      <c r="L444" s="2">
        <v>0.17</v>
      </c>
      <c r="M444" s="3">
        <v>2.2409722222222221</v>
      </c>
      <c r="N444">
        <v>2012</v>
      </c>
    </row>
    <row r="445" spans="1:14">
      <c r="A445" t="s">
        <v>301</v>
      </c>
      <c r="B445" t="s">
        <v>314</v>
      </c>
      <c r="C445" t="s">
        <v>76</v>
      </c>
      <c r="D445">
        <v>35.200000000000003</v>
      </c>
      <c r="E445">
        <v>56.3</v>
      </c>
      <c r="F445">
        <v>21.3</v>
      </c>
      <c r="G445">
        <v>50</v>
      </c>
      <c r="H445">
        <v>27.4</v>
      </c>
      <c r="I445" t="s">
        <v>22</v>
      </c>
      <c r="N445">
        <v>2012</v>
      </c>
    </row>
    <row r="446" spans="1:14">
      <c r="A446" t="s">
        <v>301</v>
      </c>
      <c r="B446" t="s">
        <v>315</v>
      </c>
      <c r="C446" t="s">
        <v>312</v>
      </c>
      <c r="D446">
        <v>37.1</v>
      </c>
      <c r="E446">
        <v>34.299999999999997</v>
      </c>
      <c r="F446">
        <v>24.3</v>
      </c>
      <c r="G446">
        <v>51.3</v>
      </c>
      <c r="H446">
        <v>35</v>
      </c>
      <c r="I446" t="s">
        <v>22</v>
      </c>
      <c r="J446" s="1">
        <v>58618</v>
      </c>
      <c r="K446">
        <v>24.3</v>
      </c>
      <c r="L446" s="2">
        <v>0.05</v>
      </c>
      <c r="M446" s="3">
        <v>2.5277777777777777</v>
      </c>
      <c r="N446">
        <v>2012</v>
      </c>
    </row>
    <row r="447" spans="1:14">
      <c r="A447" t="s">
        <v>301</v>
      </c>
      <c r="B447" t="s">
        <v>316</v>
      </c>
      <c r="C447" t="s">
        <v>312</v>
      </c>
      <c r="D447">
        <v>22.5</v>
      </c>
      <c r="E447">
        <v>33.200000000000003</v>
      </c>
      <c r="F447">
        <v>12.3</v>
      </c>
      <c r="G447">
        <v>78.3</v>
      </c>
      <c r="H447">
        <v>35.6</v>
      </c>
      <c r="I447" t="s">
        <v>22</v>
      </c>
      <c r="J447" s="1">
        <v>33370</v>
      </c>
      <c r="K447">
        <v>72.5</v>
      </c>
      <c r="L447" s="2">
        <v>0.05</v>
      </c>
      <c r="M447" s="3">
        <v>2.5277777777777777</v>
      </c>
      <c r="N447">
        <v>2012</v>
      </c>
    </row>
    <row r="448" spans="1:14">
      <c r="A448" t="s">
        <v>301</v>
      </c>
      <c r="B448" t="s">
        <v>317</v>
      </c>
      <c r="C448" t="s">
        <v>15</v>
      </c>
      <c r="D448">
        <v>38.5</v>
      </c>
      <c r="E448">
        <v>26.9</v>
      </c>
      <c r="F448">
        <v>33.700000000000003</v>
      </c>
      <c r="G448">
        <v>37.700000000000003</v>
      </c>
      <c r="H448">
        <v>26.5</v>
      </c>
      <c r="I448" t="s">
        <v>22</v>
      </c>
      <c r="J448" s="1">
        <v>29885</v>
      </c>
      <c r="K448">
        <v>14.1</v>
      </c>
      <c r="L448" s="2">
        <v>0.05</v>
      </c>
      <c r="M448" s="3">
        <v>2.2409722222222221</v>
      </c>
      <c r="N448">
        <v>2012</v>
      </c>
    </row>
    <row r="449" spans="1:14">
      <c r="A449" t="s">
        <v>301</v>
      </c>
      <c r="B449" t="s">
        <v>318</v>
      </c>
      <c r="C449" t="s">
        <v>312</v>
      </c>
      <c r="D449">
        <v>24.2</v>
      </c>
      <c r="E449">
        <v>34.299999999999997</v>
      </c>
      <c r="F449">
        <v>26</v>
      </c>
      <c r="G449">
        <v>56.2</v>
      </c>
      <c r="H449">
        <v>31.1</v>
      </c>
      <c r="I449" t="s">
        <v>22</v>
      </c>
      <c r="J449" s="1">
        <v>62577</v>
      </c>
      <c r="K449">
        <v>18.3</v>
      </c>
      <c r="L449" s="2">
        <v>0.04</v>
      </c>
      <c r="M449" s="3">
        <v>2.3638888888888889</v>
      </c>
      <c r="N449">
        <v>2012</v>
      </c>
    </row>
    <row r="450" spans="1:14">
      <c r="A450" t="s">
        <v>301</v>
      </c>
      <c r="B450" t="s">
        <v>319</v>
      </c>
      <c r="C450" t="s">
        <v>312</v>
      </c>
      <c r="D450">
        <v>16.7</v>
      </c>
      <c r="E450">
        <v>45.5</v>
      </c>
      <c r="F450">
        <v>12.9</v>
      </c>
      <c r="G450">
        <v>76.900000000000006</v>
      </c>
      <c r="H450">
        <v>31.3</v>
      </c>
      <c r="I450" t="s">
        <v>22</v>
      </c>
      <c r="J450" s="1">
        <v>18135</v>
      </c>
      <c r="K450">
        <v>25.8</v>
      </c>
      <c r="L450" s="2">
        <v>0.09</v>
      </c>
      <c r="M450" s="3">
        <v>2.3638888888888889</v>
      </c>
      <c r="N450">
        <v>2012</v>
      </c>
    </row>
    <row r="451" spans="1:14">
      <c r="A451" t="s">
        <v>301</v>
      </c>
      <c r="B451" t="s">
        <v>241</v>
      </c>
      <c r="C451" t="s">
        <v>53</v>
      </c>
      <c r="D451">
        <v>41.5</v>
      </c>
      <c r="E451">
        <v>23.3</v>
      </c>
      <c r="F451">
        <v>33.6</v>
      </c>
      <c r="G451">
        <v>36.9</v>
      </c>
      <c r="H451">
        <v>47.9</v>
      </c>
      <c r="I451" t="s">
        <v>22</v>
      </c>
      <c r="J451" s="1">
        <v>24774</v>
      </c>
      <c r="K451">
        <v>11.6</v>
      </c>
      <c r="L451" s="2">
        <v>0.14000000000000001</v>
      </c>
      <c r="N451">
        <v>2012</v>
      </c>
    </row>
    <row r="452" spans="1:14">
      <c r="A452" t="s">
        <v>320</v>
      </c>
      <c r="B452" t="s">
        <v>321</v>
      </c>
      <c r="C452" t="s">
        <v>24</v>
      </c>
      <c r="D452">
        <v>24.9</v>
      </c>
      <c r="E452">
        <v>67.099999999999994</v>
      </c>
      <c r="F452">
        <v>23.8</v>
      </c>
      <c r="G452">
        <v>48</v>
      </c>
      <c r="H452">
        <v>29</v>
      </c>
      <c r="I452" t="s">
        <v>22</v>
      </c>
      <c r="J452" s="1">
        <v>9567</v>
      </c>
      <c r="K452">
        <v>19.5</v>
      </c>
      <c r="L452" s="2">
        <v>0.22</v>
      </c>
      <c r="M452" s="3">
        <v>2.3229166666666665</v>
      </c>
      <c r="N452">
        <v>2012</v>
      </c>
    </row>
    <row r="453" spans="1:14">
      <c r="A453" t="s">
        <v>320</v>
      </c>
      <c r="B453" t="s">
        <v>221</v>
      </c>
      <c r="C453" t="s">
        <v>76</v>
      </c>
      <c r="D453">
        <v>19.100000000000001</v>
      </c>
      <c r="E453">
        <v>45.2</v>
      </c>
      <c r="F453">
        <v>17</v>
      </c>
      <c r="G453">
        <v>61.6</v>
      </c>
      <c r="H453">
        <v>28.6</v>
      </c>
      <c r="I453" t="s">
        <v>22</v>
      </c>
      <c r="J453" s="1">
        <v>21428</v>
      </c>
      <c r="K453">
        <v>67.8</v>
      </c>
      <c r="L453" s="2">
        <v>0.08</v>
      </c>
      <c r="M453" s="3">
        <v>2.4048611111111113</v>
      </c>
      <c r="N453">
        <v>2012</v>
      </c>
    </row>
    <row r="454" spans="1:14">
      <c r="A454" t="s">
        <v>320</v>
      </c>
      <c r="B454" t="s">
        <v>322</v>
      </c>
      <c r="C454" t="s">
        <v>24</v>
      </c>
      <c r="D454">
        <v>17.399999999999999</v>
      </c>
      <c r="E454">
        <v>89.9</v>
      </c>
      <c r="F454">
        <v>20.3</v>
      </c>
      <c r="G454">
        <v>51.7</v>
      </c>
      <c r="H454">
        <v>30</v>
      </c>
      <c r="I454" t="s">
        <v>22</v>
      </c>
      <c r="J454" s="1">
        <v>12613</v>
      </c>
      <c r="K454">
        <v>17.600000000000001</v>
      </c>
      <c r="L454" s="2">
        <v>0.38</v>
      </c>
      <c r="M454" s="3">
        <v>1.9541666666666666</v>
      </c>
      <c r="N454">
        <v>2012</v>
      </c>
    </row>
    <row r="455" spans="1:14">
      <c r="A455" t="s">
        <v>320</v>
      </c>
      <c r="B455" t="s">
        <v>196</v>
      </c>
      <c r="C455" t="s">
        <v>44</v>
      </c>
      <c r="D455">
        <v>30.1</v>
      </c>
      <c r="E455">
        <v>62.5</v>
      </c>
      <c r="F455">
        <v>37.299999999999997</v>
      </c>
      <c r="G455">
        <v>22.2</v>
      </c>
      <c r="H455">
        <v>72.8</v>
      </c>
      <c r="I455" t="s">
        <v>22</v>
      </c>
      <c r="J455" s="1">
        <v>22064</v>
      </c>
      <c r="K455">
        <v>25.9</v>
      </c>
      <c r="L455" s="2">
        <v>0.26</v>
      </c>
      <c r="M455" s="3">
        <v>2.1590277777777778</v>
      </c>
      <c r="N455">
        <v>2012</v>
      </c>
    </row>
    <row r="456" spans="1:14">
      <c r="A456" t="s">
        <v>320</v>
      </c>
      <c r="B456" t="s">
        <v>323</v>
      </c>
      <c r="C456" t="s">
        <v>237</v>
      </c>
      <c r="D456">
        <v>18.399999999999999</v>
      </c>
      <c r="E456">
        <v>56.6</v>
      </c>
      <c r="F456">
        <v>11.1</v>
      </c>
      <c r="G456">
        <v>62.8</v>
      </c>
      <c r="H456">
        <v>73.400000000000006</v>
      </c>
      <c r="I456" t="s">
        <v>22</v>
      </c>
      <c r="J456" s="1">
        <v>19646</v>
      </c>
      <c r="K456">
        <v>29.1</v>
      </c>
      <c r="L456" s="2">
        <v>0.1</v>
      </c>
      <c r="M456" s="3">
        <v>2.036111111111111</v>
      </c>
      <c r="N456">
        <v>2012</v>
      </c>
    </row>
    <row r="457" spans="1:14">
      <c r="A457" t="s">
        <v>320</v>
      </c>
      <c r="B457" t="s">
        <v>324</v>
      </c>
      <c r="C457" t="s">
        <v>50</v>
      </c>
      <c r="D457">
        <v>46.8</v>
      </c>
      <c r="E457">
        <v>19.5</v>
      </c>
      <c r="F457">
        <v>30.7</v>
      </c>
      <c r="G457">
        <v>23.2</v>
      </c>
      <c r="H457">
        <v>75.099999999999994</v>
      </c>
      <c r="I457" t="s">
        <v>22</v>
      </c>
      <c r="J457" s="1">
        <v>18925</v>
      </c>
      <c r="K457">
        <v>6.7</v>
      </c>
      <c r="L457" s="2">
        <v>0.08</v>
      </c>
      <c r="M457" t="s">
        <v>325</v>
      </c>
      <c r="N457">
        <v>2012</v>
      </c>
    </row>
    <row r="458" spans="1:14">
      <c r="A458" t="s">
        <v>320</v>
      </c>
      <c r="B458" t="s">
        <v>161</v>
      </c>
      <c r="C458" t="s">
        <v>65</v>
      </c>
      <c r="D458">
        <v>40.9</v>
      </c>
      <c r="E458">
        <v>25</v>
      </c>
      <c r="F458">
        <v>24.2</v>
      </c>
      <c r="G458">
        <v>42.3</v>
      </c>
      <c r="H458">
        <v>42.9</v>
      </c>
      <c r="I458" t="s">
        <v>22</v>
      </c>
      <c r="J458" s="1">
        <v>29743</v>
      </c>
      <c r="K458">
        <v>13.3</v>
      </c>
      <c r="L458" s="2">
        <v>0.1</v>
      </c>
      <c r="M458" s="3">
        <v>1.9541666666666666</v>
      </c>
      <c r="N458">
        <v>2012</v>
      </c>
    </row>
    <row r="459" spans="1:14">
      <c r="A459" t="s">
        <v>320</v>
      </c>
      <c r="B459" t="s">
        <v>211</v>
      </c>
      <c r="C459" t="s">
        <v>144</v>
      </c>
      <c r="D459">
        <v>24.9</v>
      </c>
      <c r="E459">
        <v>16</v>
      </c>
      <c r="F459">
        <v>30.4</v>
      </c>
      <c r="G459">
        <v>48.5</v>
      </c>
      <c r="H459">
        <v>42.1</v>
      </c>
      <c r="I459" t="s">
        <v>22</v>
      </c>
      <c r="J459" s="1">
        <v>9336</v>
      </c>
      <c r="K459">
        <v>19.600000000000001</v>
      </c>
      <c r="L459" s="2">
        <v>0.04</v>
      </c>
      <c r="M459" t="s">
        <v>19</v>
      </c>
      <c r="N459">
        <v>2012</v>
      </c>
    </row>
    <row r="460" spans="1:14">
      <c r="A460" t="s">
        <v>320</v>
      </c>
      <c r="B460" t="s">
        <v>326</v>
      </c>
      <c r="C460" t="s">
        <v>179</v>
      </c>
      <c r="D460">
        <v>26.9</v>
      </c>
      <c r="E460">
        <v>57.7</v>
      </c>
      <c r="F460">
        <v>26.9</v>
      </c>
      <c r="G460">
        <v>41.5</v>
      </c>
      <c r="H460">
        <v>49.7</v>
      </c>
      <c r="I460" t="s">
        <v>22</v>
      </c>
      <c r="J460" s="1">
        <v>17381</v>
      </c>
      <c r="K460">
        <v>13.9</v>
      </c>
      <c r="L460" s="2">
        <v>0.09</v>
      </c>
      <c r="M460" s="3">
        <v>1.9541666666666666</v>
      </c>
      <c r="N460">
        <v>2012</v>
      </c>
    </row>
    <row r="461" spans="1:14">
      <c r="A461" t="s">
        <v>320</v>
      </c>
      <c r="B461" t="s">
        <v>327</v>
      </c>
      <c r="C461" t="s">
        <v>24</v>
      </c>
      <c r="D461">
        <v>26.5</v>
      </c>
      <c r="E461">
        <v>89.5</v>
      </c>
      <c r="F461">
        <v>21.3</v>
      </c>
      <c r="G461">
        <v>42</v>
      </c>
      <c r="H461">
        <v>41.9</v>
      </c>
      <c r="I461" t="s">
        <v>22</v>
      </c>
      <c r="J461" s="1">
        <v>17940</v>
      </c>
      <c r="K461">
        <v>17.899999999999999</v>
      </c>
      <c r="L461" s="2">
        <v>0.3</v>
      </c>
      <c r="M461" s="3">
        <v>2.2819444444444446</v>
      </c>
      <c r="N461">
        <v>2012</v>
      </c>
    </row>
    <row r="462" spans="1:14">
      <c r="A462" t="s">
        <v>320</v>
      </c>
      <c r="B462" t="s">
        <v>328</v>
      </c>
      <c r="C462" t="s">
        <v>76</v>
      </c>
      <c r="D462">
        <v>34.9</v>
      </c>
      <c r="E462">
        <v>46.6</v>
      </c>
      <c r="F462">
        <v>28.3</v>
      </c>
      <c r="G462">
        <v>36</v>
      </c>
      <c r="H462">
        <v>59.7</v>
      </c>
      <c r="I462" t="s">
        <v>22</v>
      </c>
      <c r="J462" s="1">
        <v>38675</v>
      </c>
      <c r="K462">
        <v>46.3</v>
      </c>
      <c r="L462" s="2">
        <v>0.13</v>
      </c>
      <c r="M462" s="3">
        <v>2.036111111111111</v>
      </c>
      <c r="N462">
        <v>2012</v>
      </c>
    </row>
    <row r="463" spans="1:14">
      <c r="A463" t="s">
        <v>320</v>
      </c>
      <c r="B463" t="s">
        <v>329</v>
      </c>
      <c r="C463" t="s">
        <v>146</v>
      </c>
      <c r="D463">
        <v>25.4</v>
      </c>
      <c r="E463">
        <v>44.4</v>
      </c>
      <c r="F463">
        <v>30</v>
      </c>
      <c r="G463">
        <v>36.6</v>
      </c>
      <c r="H463">
        <v>99.6</v>
      </c>
      <c r="I463" t="s">
        <v>22</v>
      </c>
      <c r="J463" s="1">
        <v>21849</v>
      </c>
      <c r="K463">
        <v>23</v>
      </c>
      <c r="L463" s="2">
        <v>0.08</v>
      </c>
      <c r="M463" s="3">
        <v>2.2409722222222221</v>
      </c>
      <c r="N463">
        <v>2012</v>
      </c>
    </row>
    <row r="464" spans="1:14">
      <c r="A464" t="s">
        <v>320</v>
      </c>
      <c r="B464" t="s">
        <v>330</v>
      </c>
      <c r="C464" t="s">
        <v>154</v>
      </c>
      <c r="D464">
        <v>22.6</v>
      </c>
      <c r="E464">
        <v>69.099999999999994</v>
      </c>
      <c r="F464">
        <v>49.4</v>
      </c>
      <c r="G464">
        <v>23.6</v>
      </c>
      <c r="H464">
        <v>36</v>
      </c>
      <c r="I464" t="s">
        <v>22</v>
      </c>
      <c r="J464" s="1">
        <v>7576</v>
      </c>
      <c r="K464">
        <v>22.4</v>
      </c>
      <c r="L464" s="2">
        <v>0.1</v>
      </c>
      <c r="M464" s="3">
        <v>2.0770833333333334</v>
      </c>
      <c r="N464">
        <v>2012</v>
      </c>
    </row>
    <row r="465" spans="1:14">
      <c r="A465" t="s">
        <v>320</v>
      </c>
      <c r="B465" t="s">
        <v>331</v>
      </c>
      <c r="C465" t="s">
        <v>76</v>
      </c>
      <c r="D465">
        <v>27.3</v>
      </c>
      <c r="E465">
        <v>49.2</v>
      </c>
      <c r="F465">
        <v>13.8</v>
      </c>
      <c r="G465">
        <v>57.4</v>
      </c>
      <c r="H465">
        <v>31.9</v>
      </c>
      <c r="I465" t="s">
        <v>22</v>
      </c>
      <c r="J465" s="1">
        <v>35487</v>
      </c>
      <c r="K465">
        <v>37.4</v>
      </c>
      <c r="L465" s="2">
        <v>0.12</v>
      </c>
      <c r="M465" s="3">
        <v>1.7902777777777779</v>
      </c>
      <c r="N465">
        <v>2012</v>
      </c>
    </row>
    <row r="466" spans="1:14">
      <c r="A466" t="s">
        <v>320</v>
      </c>
      <c r="B466" t="s">
        <v>332</v>
      </c>
      <c r="C466" t="s">
        <v>24</v>
      </c>
      <c r="D466">
        <v>25.2</v>
      </c>
      <c r="E466">
        <v>80.599999999999994</v>
      </c>
      <c r="F466">
        <v>23.2</v>
      </c>
      <c r="G466">
        <v>39.9</v>
      </c>
      <c r="H466">
        <v>38.9</v>
      </c>
      <c r="I466" t="s">
        <v>22</v>
      </c>
      <c r="J466" s="1">
        <v>12830</v>
      </c>
      <c r="K466">
        <v>18.8</v>
      </c>
      <c r="L466" s="2">
        <v>0.3</v>
      </c>
      <c r="M466" s="3">
        <v>1.9541666666666666</v>
      </c>
      <c r="N466">
        <v>2012</v>
      </c>
    </row>
    <row r="467" spans="1:14">
      <c r="A467" t="s">
        <v>320</v>
      </c>
      <c r="B467" t="s">
        <v>333</v>
      </c>
      <c r="C467" t="s">
        <v>237</v>
      </c>
      <c r="D467">
        <v>24.9</v>
      </c>
      <c r="E467">
        <v>63.8</v>
      </c>
      <c r="F467">
        <v>14</v>
      </c>
      <c r="G467">
        <v>55.1</v>
      </c>
      <c r="H467">
        <v>25.5</v>
      </c>
      <c r="I467" t="s">
        <v>22</v>
      </c>
      <c r="J467" s="1">
        <v>20584</v>
      </c>
      <c r="K467">
        <v>26.8</v>
      </c>
      <c r="L467" s="2">
        <v>0.12</v>
      </c>
      <c r="M467" s="3">
        <v>2.7326388888888888</v>
      </c>
      <c r="N467">
        <v>2012</v>
      </c>
    </row>
    <row r="468" spans="1:14">
      <c r="A468" t="s">
        <v>320</v>
      </c>
      <c r="B468" t="s">
        <v>156</v>
      </c>
      <c r="C468" t="s">
        <v>15</v>
      </c>
      <c r="D468">
        <v>31.3</v>
      </c>
      <c r="E468">
        <v>34.6</v>
      </c>
      <c r="F468">
        <v>29.2</v>
      </c>
      <c r="G468">
        <v>44.3</v>
      </c>
      <c r="H468" t="s">
        <v>22</v>
      </c>
      <c r="I468" t="s">
        <v>22</v>
      </c>
      <c r="N468">
        <v>2012</v>
      </c>
    </row>
    <row r="469" spans="1:14">
      <c r="A469" t="s">
        <v>320</v>
      </c>
      <c r="B469" t="s">
        <v>334</v>
      </c>
      <c r="C469" t="s">
        <v>76</v>
      </c>
      <c r="D469">
        <v>29.3</v>
      </c>
      <c r="E469">
        <v>47.3</v>
      </c>
      <c r="F469">
        <v>20.9</v>
      </c>
      <c r="G469">
        <v>52.1</v>
      </c>
      <c r="H469">
        <v>33.6</v>
      </c>
      <c r="I469" t="s">
        <v>22</v>
      </c>
      <c r="J469" s="1">
        <v>24444</v>
      </c>
      <c r="K469">
        <v>23.8</v>
      </c>
      <c r="L469" s="2">
        <v>0.08</v>
      </c>
      <c r="M469" s="3">
        <v>2.2409722222222221</v>
      </c>
      <c r="N469">
        <v>2012</v>
      </c>
    </row>
    <row r="470" spans="1:14">
      <c r="A470" t="s">
        <v>320</v>
      </c>
      <c r="B470" t="s">
        <v>335</v>
      </c>
      <c r="C470" t="s">
        <v>165</v>
      </c>
      <c r="D470">
        <v>19.7</v>
      </c>
      <c r="E470">
        <v>73.7</v>
      </c>
      <c r="F470">
        <v>12.4</v>
      </c>
      <c r="G470">
        <v>58</v>
      </c>
      <c r="H470">
        <v>67.900000000000006</v>
      </c>
      <c r="I470" t="s">
        <v>22</v>
      </c>
      <c r="J470" s="1">
        <v>22210</v>
      </c>
      <c r="K470">
        <v>12.7</v>
      </c>
      <c r="L470" s="2">
        <v>0.16</v>
      </c>
      <c r="M470" s="3">
        <v>2.1999999999999997</v>
      </c>
      <c r="N470">
        <v>2012</v>
      </c>
    </row>
    <row r="471" spans="1:14">
      <c r="A471" t="s">
        <v>320</v>
      </c>
      <c r="B471" t="s">
        <v>336</v>
      </c>
      <c r="C471" t="s">
        <v>15</v>
      </c>
      <c r="D471">
        <v>23.6</v>
      </c>
      <c r="E471">
        <v>35.9</v>
      </c>
      <c r="F471">
        <v>36.700000000000003</v>
      </c>
      <c r="G471">
        <v>44.2</v>
      </c>
      <c r="H471">
        <v>31.1</v>
      </c>
      <c r="I471" t="s">
        <v>22</v>
      </c>
      <c r="J471" s="1">
        <v>16306</v>
      </c>
      <c r="K471">
        <v>22.8</v>
      </c>
      <c r="L471" s="2">
        <v>0.23</v>
      </c>
      <c r="M471" s="3">
        <v>1.872222222222222</v>
      </c>
      <c r="N471">
        <v>2012</v>
      </c>
    </row>
    <row r="472" spans="1:14">
      <c r="A472" t="s">
        <v>320</v>
      </c>
      <c r="B472" t="s">
        <v>337</v>
      </c>
      <c r="C472" t="s">
        <v>146</v>
      </c>
      <c r="D472">
        <v>25.6</v>
      </c>
      <c r="E472">
        <v>71.7</v>
      </c>
      <c r="F472">
        <v>32.4</v>
      </c>
      <c r="G472">
        <v>32.700000000000003</v>
      </c>
      <c r="H472">
        <v>100</v>
      </c>
      <c r="I472" t="s">
        <v>22</v>
      </c>
      <c r="J472" s="1">
        <v>23321</v>
      </c>
      <c r="K472">
        <v>18.600000000000001</v>
      </c>
      <c r="L472" s="2">
        <v>0.09</v>
      </c>
      <c r="M472" s="3">
        <v>2.3638888888888889</v>
      </c>
      <c r="N472">
        <v>2012</v>
      </c>
    </row>
    <row r="473" spans="1:14">
      <c r="A473" t="s">
        <v>320</v>
      </c>
      <c r="B473" t="s">
        <v>338</v>
      </c>
      <c r="C473" t="s">
        <v>50</v>
      </c>
      <c r="D473">
        <v>37.200000000000003</v>
      </c>
      <c r="E473">
        <v>27.2</v>
      </c>
      <c r="F473">
        <v>26.2</v>
      </c>
      <c r="G473">
        <v>41.4</v>
      </c>
      <c r="H473">
        <v>32</v>
      </c>
      <c r="I473" t="s">
        <v>22</v>
      </c>
      <c r="J473" s="1">
        <v>15930</v>
      </c>
      <c r="K473">
        <v>12.6</v>
      </c>
      <c r="L473" s="2">
        <v>0.16</v>
      </c>
      <c r="M473" t="s">
        <v>339</v>
      </c>
      <c r="N473">
        <v>2012</v>
      </c>
    </row>
    <row r="474" spans="1:14">
      <c r="A474" t="s">
        <v>320</v>
      </c>
      <c r="B474" t="s">
        <v>340</v>
      </c>
      <c r="C474" t="s">
        <v>63</v>
      </c>
      <c r="D474">
        <v>21.4</v>
      </c>
      <c r="E474">
        <v>88.7</v>
      </c>
      <c r="F474">
        <v>23</v>
      </c>
      <c r="G474">
        <v>43.5</v>
      </c>
      <c r="H474">
        <v>40.4</v>
      </c>
      <c r="I474" t="s">
        <v>22</v>
      </c>
      <c r="J474" s="1">
        <v>16489</v>
      </c>
      <c r="K474">
        <v>25.4</v>
      </c>
      <c r="L474" s="2">
        <v>0.24</v>
      </c>
      <c r="M474" s="3">
        <v>2.1180555555555558</v>
      </c>
      <c r="N474">
        <v>2012</v>
      </c>
    </row>
    <row r="475" spans="1:14">
      <c r="A475" t="s">
        <v>320</v>
      </c>
      <c r="B475" t="s">
        <v>341</v>
      </c>
      <c r="C475" t="s">
        <v>191</v>
      </c>
      <c r="D475">
        <v>16.5</v>
      </c>
      <c r="E475">
        <v>89</v>
      </c>
      <c r="F475">
        <v>21.5</v>
      </c>
      <c r="G475">
        <v>51.1</v>
      </c>
      <c r="H475">
        <v>25.8</v>
      </c>
      <c r="I475" t="s">
        <v>22</v>
      </c>
      <c r="J475" s="1">
        <v>17142</v>
      </c>
      <c r="K475">
        <v>21.1</v>
      </c>
      <c r="L475" s="2">
        <v>0.21</v>
      </c>
      <c r="M475" s="3">
        <v>2.3229166666666665</v>
      </c>
      <c r="N475">
        <v>2012</v>
      </c>
    </row>
    <row r="476" spans="1:14">
      <c r="A476" t="s">
        <v>320</v>
      </c>
      <c r="B476" t="s">
        <v>342</v>
      </c>
      <c r="C476" t="s">
        <v>15</v>
      </c>
      <c r="D476">
        <v>36.9</v>
      </c>
      <c r="E476">
        <v>25.1</v>
      </c>
      <c r="F476">
        <v>40.4</v>
      </c>
      <c r="G476">
        <v>30.3</v>
      </c>
      <c r="H476">
        <v>24.2</v>
      </c>
      <c r="I476" t="s">
        <v>22</v>
      </c>
      <c r="J476" s="1">
        <v>30850</v>
      </c>
      <c r="K476">
        <v>18.600000000000001</v>
      </c>
      <c r="L476" s="2">
        <v>0.1</v>
      </c>
      <c r="M476" s="3">
        <v>1.7902777777777779</v>
      </c>
      <c r="N476">
        <v>2012</v>
      </c>
    </row>
    <row r="477" spans="1:14">
      <c r="A477" t="s">
        <v>320</v>
      </c>
      <c r="B477" t="s">
        <v>343</v>
      </c>
      <c r="C477" t="s">
        <v>15</v>
      </c>
      <c r="D477">
        <v>34.700000000000003</v>
      </c>
      <c r="E477">
        <v>24.6</v>
      </c>
      <c r="F477">
        <v>16.399999999999999</v>
      </c>
      <c r="G477">
        <v>55.2</v>
      </c>
      <c r="H477" t="s">
        <v>22</v>
      </c>
      <c r="I477" t="s">
        <v>22</v>
      </c>
      <c r="J477" s="1">
        <v>23065</v>
      </c>
      <c r="K477">
        <v>10.7</v>
      </c>
      <c r="L477" s="2">
        <v>7.0000000000000007E-2</v>
      </c>
      <c r="M477" s="3">
        <v>2.4048611111111113</v>
      </c>
      <c r="N477">
        <v>2012</v>
      </c>
    </row>
    <row r="478" spans="1:14">
      <c r="A478" t="s">
        <v>344</v>
      </c>
      <c r="B478" t="s">
        <v>345</v>
      </c>
      <c r="C478" t="s">
        <v>24</v>
      </c>
      <c r="D478">
        <v>19.8</v>
      </c>
      <c r="E478">
        <v>63.8</v>
      </c>
      <c r="F478">
        <v>15.5</v>
      </c>
      <c r="G478">
        <v>56.6</v>
      </c>
      <c r="H478">
        <v>35.5</v>
      </c>
      <c r="I478" t="s">
        <v>22</v>
      </c>
      <c r="J478" s="1">
        <v>9252</v>
      </c>
      <c r="K478">
        <v>19.2</v>
      </c>
      <c r="L478" s="2">
        <v>0.18</v>
      </c>
      <c r="M478" s="3">
        <v>2.036111111111111</v>
      </c>
      <c r="N478">
        <v>2012</v>
      </c>
    </row>
    <row r="479" spans="1:14">
      <c r="A479" t="s">
        <v>344</v>
      </c>
      <c r="B479" t="s">
        <v>346</v>
      </c>
      <c r="C479" t="s">
        <v>187</v>
      </c>
      <c r="D479">
        <v>28.8</v>
      </c>
      <c r="E479">
        <v>39.700000000000003</v>
      </c>
      <c r="F479">
        <v>21.4</v>
      </c>
      <c r="G479">
        <v>47.5</v>
      </c>
      <c r="H479">
        <v>32.5</v>
      </c>
      <c r="I479" t="s">
        <v>22</v>
      </c>
      <c r="J479" s="1">
        <v>28296</v>
      </c>
      <c r="K479">
        <v>13</v>
      </c>
      <c r="L479" s="2">
        <v>0.15</v>
      </c>
      <c r="M479" s="3">
        <v>2.3638888888888889</v>
      </c>
      <c r="N479">
        <v>2012</v>
      </c>
    </row>
    <row r="480" spans="1:14">
      <c r="A480" t="s">
        <v>344</v>
      </c>
      <c r="B480" t="s">
        <v>347</v>
      </c>
      <c r="C480" t="s">
        <v>50</v>
      </c>
      <c r="D480">
        <v>44.5</v>
      </c>
      <c r="E480">
        <v>18.8</v>
      </c>
      <c r="F480">
        <v>34.299999999999997</v>
      </c>
      <c r="G480">
        <v>21.6</v>
      </c>
      <c r="H480">
        <v>38.700000000000003</v>
      </c>
      <c r="I480" t="s">
        <v>22</v>
      </c>
      <c r="J480" s="1">
        <v>18162</v>
      </c>
      <c r="K480">
        <v>8.1999999999999993</v>
      </c>
      <c r="L480" s="2">
        <v>0.09</v>
      </c>
      <c r="M480" t="s">
        <v>283</v>
      </c>
      <c r="N480">
        <v>2012</v>
      </c>
    </row>
    <row r="481" spans="1:14">
      <c r="A481" t="s">
        <v>344</v>
      </c>
      <c r="B481" t="s">
        <v>149</v>
      </c>
      <c r="C481" t="s">
        <v>44</v>
      </c>
      <c r="D481">
        <v>20</v>
      </c>
      <c r="E481">
        <v>58.9</v>
      </c>
      <c r="F481">
        <v>11.2</v>
      </c>
      <c r="G481">
        <v>59.7</v>
      </c>
      <c r="H481">
        <v>25.3</v>
      </c>
      <c r="I481" t="s">
        <v>22</v>
      </c>
      <c r="J481" s="1">
        <v>10441</v>
      </c>
      <c r="K481">
        <v>11</v>
      </c>
      <c r="L481" s="2">
        <v>0.25</v>
      </c>
      <c r="M481" s="3">
        <v>2.5687500000000001</v>
      </c>
      <c r="N481">
        <v>2012</v>
      </c>
    </row>
    <row r="482" spans="1:14">
      <c r="A482" t="s">
        <v>344</v>
      </c>
      <c r="B482" t="s">
        <v>348</v>
      </c>
      <c r="C482" t="s">
        <v>151</v>
      </c>
      <c r="D482">
        <v>25.1</v>
      </c>
      <c r="E482">
        <v>18.899999999999999</v>
      </c>
      <c r="F482">
        <v>18.2</v>
      </c>
      <c r="G482">
        <v>48.9</v>
      </c>
      <c r="H482">
        <v>99.1</v>
      </c>
      <c r="I482" t="s">
        <v>22</v>
      </c>
      <c r="J482" s="1">
        <v>34550</v>
      </c>
      <c r="K482">
        <v>16</v>
      </c>
      <c r="L482" s="2">
        <v>0.05</v>
      </c>
      <c r="M482" t="s">
        <v>349</v>
      </c>
      <c r="N482">
        <v>2012</v>
      </c>
    </row>
    <row r="483" spans="1:14">
      <c r="A483" t="s">
        <v>344</v>
      </c>
      <c r="B483" t="s">
        <v>350</v>
      </c>
      <c r="C483" t="s">
        <v>351</v>
      </c>
      <c r="D483">
        <v>47.9</v>
      </c>
      <c r="E483">
        <v>53.3</v>
      </c>
      <c r="F483">
        <v>27.5</v>
      </c>
      <c r="G483">
        <v>11</v>
      </c>
      <c r="H483">
        <v>80</v>
      </c>
      <c r="I483" t="s">
        <v>22</v>
      </c>
      <c r="J483" s="1">
        <v>30822</v>
      </c>
      <c r="K483">
        <v>7.7</v>
      </c>
      <c r="L483" s="2">
        <v>0.2</v>
      </c>
      <c r="M483" s="3">
        <v>1.83125</v>
      </c>
      <c r="N483">
        <v>2012</v>
      </c>
    </row>
    <row r="484" spans="1:14">
      <c r="A484" t="s">
        <v>344</v>
      </c>
      <c r="B484" t="s">
        <v>231</v>
      </c>
      <c r="C484" t="s">
        <v>151</v>
      </c>
      <c r="D484">
        <v>37</v>
      </c>
      <c r="E484">
        <v>23.5</v>
      </c>
      <c r="F484">
        <v>28.9</v>
      </c>
      <c r="G484">
        <v>35.1</v>
      </c>
      <c r="H484">
        <v>43.2</v>
      </c>
      <c r="I484" t="s">
        <v>22</v>
      </c>
      <c r="J484" s="1">
        <v>25779</v>
      </c>
      <c r="K484">
        <v>22.2</v>
      </c>
      <c r="L484" s="2">
        <v>7.0000000000000007E-2</v>
      </c>
      <c r="M484" s="3">
        <v>1.872222222222222</v>
      </c>
      <c r="N484">
        <v>2012</v>
      </c>
    </row>
    <row r="485" spans="1:14">
      <c r="A485" t="s">
        <v>344</v>
      </c>
      <c r="B485" t="s">
        <v>352</v>
      </c>
      <c r="C485" t="s">
        <v>68</v>
      </c>
      <c r="D485">
        <v>24.3</v>
      </c>
      <c r="E485">
        <v>52.9</v>
      </c>
      <c r="F485">
        <v>8.6999999999999993</v>
      </c>
      <c r="G485">
        <v>62.3</v>
      </c>
      <c r="H485">
        <v>24.9</v>
      </c>
      <c r="I485" t="s">
        <v>22</v>
      </c>
      <c r="J485" s="1">
        <v>36731</v>
      </c>
      <c r="K485">
        <v>18.399999999999999</v>
      </c>
      <c r="L485" s="2">
        <v>0.14000000000000001</v>
      </c>
      <c r="M485" s="3">
        <v>2.1590277777777778</v>
      </c>
      <c r="N485">
        <v>2012</v>
      </c>
    </row>
    <row r="486" spans="1:14">
      <c r="A486" t="s">
        <v>344</v>
      </c>
      <c r="B486" t="s">
        <v>353</v>
      </c>
      <c r="C486" t="s">
        <v>63</v>
      </c>
      <c r="D486">
        <v>21</v>
      </c>
      <c r="E486">
        <v>76.7</v>
      </c>
      <c r="F486">
        <v>26.7</v>
      </c>
      <c r="G486">
        <v>35.5</v>
      </c>
      <c r="H486">
        <v>62.5</v>
      </c>
      <c r="I486" t="s">
        <v>22</v>
      </c>
      <c r="J486" s="1">
        <v>33391</v>
      </c>
      <c r="K486">
        <v>35.799999999999997</v>
      </c>
      <c r="L486" s="2">
        <v>0.17</v>
      </c>
      <c r="M486" s="3">
        <v>2.2819444444444446</v>
      </c>
      <c r="N486">
        <v>2012</v>
      </c>
    </row>
    <row r="487" spans="1:14">
      <c r="A487" t="s">
        <v>344</v>
      </c>
      <c r="B487" t="s">
        <v>354</v>
      </c>
      <c r="C487" t="s">
        <v>271</v>
      </c>
      <c r="D487">
        <v>52.3</v>
      </c>
      <c r="E487">
        <v>19.100000000000001</v>
      </c>
      <c r="F487">
        <v>33.1</v>
      </c>
      <c r="G487">
        <v>15.2</v>
      </c>
      <c r="H487">
        <v>43.2</v>
      </c>
      <c r="I487" t="s">
        <v>22</v>
      </c>
      <c r="J487" s="1">
        <v>27095</v>
      </c>
      <c r="K487">
        <v>15.3</v>
      </c>
      <c r="L487" s="2">
        <v>0.03</v>
      </c>
      <c r="M487" s="3">
        <v>2.036111111111111</v>
      </c>
      <c r="N487">
        <v>2012</v>
      </c>
    </row>
    <row r="488" spans="1:14">
      <c r="A488" t="s">
        <v>344</v>
      </c>
      <c r="B488" t="s">
        <v>219</v>
      </c>
      <c r="C488" t="s">
        <v>65</v>
      </c>
      <c r="D488">
        <v>33.299999999999997</v>
      </c>
      <c r="E488">
        <v>20.7</v>
      </c>
      <c r="F488">
        <v>14.3</v>
      </c>
      <c r="G488">
        <v>50.5</v>
      </c>
      <c r="H488">
        <v>42.1</v>
      </c>
      <c r="I488" t="s">
        <v>22</v>
      </c>
      <c r="J488" s="1">
        <v>51351</v>
      </c>
      <c r="K488">
        <v>16.600000000000001</v>
      </c>
      <c r="L488" s="2">
        <v>0.08</v>
      </c>
      <c r="M488" s="3">
        <v>2.1590277777777778</v>
      </c>
      <c r="N488">
        <v>2012</v>
      </c>
    </row>
    <row r="489" spans="1:14">
      <c r="A489" t="s">
        <v>344</v>
      </c>
      <c r="B489" t="s">
        <v>355</v>
      </c>
      <c r="C489" t="s">
        <v>76</v>
      </c>
      <c r="D489">
        <v>28</v>
      </c>
      <c r="E489">
        <v>71</v>
      </c>
      <c r="F489">
        <v>15.5</v>
      </c>
      <c r="G489">
        <v>39.200000000000003</v>
      </c>
      <c r="H489">
        <v>45.1</v>
      </c>
      <c r="I489" t="s">
        <v>22</v>
      </c>
      <c r="J489" s="1">
        <v>20300</v>
      </c>
      <c r="K489">
        <v>53.6</v>
      </c>
      <c r="L489" s="2">
        <v>0.18</v>
      </c>
      <c r="M489" t="s">
        <v>325</v>
      </c>
      <c r="N489">
        <v>2012</v>
      </c>
    </row>
    <row r="490" spans="1:14">
      <c r="A490" t="s">
        <v>344</v>
      </c>
      <c r="B490" t="s">
        <v>356</v>
      </c>
      <c r="C490" t="s">
        <v>50</v>
      </c>
      <c r="D490">
        <v>42.8</v>
      </c>
      <c r="E490">
        <v>18</v>
      </c>
      <c r="F490">
        <v>22.6</v>
      </c>
      <c r="G490">
        <v>36.700000000000003</v>
      </c>
      <c r="H490">
        <v>40.799999999999997</v>
      </c>
      <c r="I490" t="s">
        <v>22</v>
      </c>
      <c r="J490" s="1">
        <v>2872</v>
      </c>
      <c r="K490">
        <v>3.3</v>
      </c>
      <c r="L490" s="2">
        <v>7.0000000000000007E-2</v>
      </c>
      <c r="M490" s="3">
        <v>2.1590277777777778</v>
      </c>
      <c r="N490">
        <v>2012</v>
      </c>
    </row>
    <row r="491" spans="1:14">
      <c r="A491" t="s">
        <v>344</v>
      </c>
      <c r="B491" t="s">
        <v>357</v>
      </c>
      <c r="C491" t="s">
        <v>179</v>
      </c>
      <c r="D491">
        <v>24.4</v>
      </c>
      <c r="E491">
        <v>63.5</v>
      </c>
      <c r="F491">
        <v>14.4</v>
      </c>
      <c r="G491">
        <v>53</v>
      </c>
      <c r="H491">
        <v>32.799999999999997</v>
      </c>
      <c r="I491" t="s">
        <v>22</v>
      </c>
      <c r="J491" s="1">
        <v>10398</v>
      </c>
      <c r="K491">
        <v>12.2</v>
      </c>
      <c r="L491" s="2">
        <v>0.1</v>
      </c>
      <c r="M491" s="3">
        <v>2.5277777777777777</v>
      </c>
      <c r="N491">
        <v>2012</v>
      </c>
    </row>
    <row r="492" spans="1:14">
      <c r="A492" t="s">
        <v>344</v>
      </c>
      <c r="B492" t="s">
        <v>358</v>
      </c>
      <c r="C492" t="s">
        <v>160</v>
      </c>
      <c r="D492">
        <v>21.8</v>
      </c>
      <c r="E492">
        <v>70.7</v>
      </c>
      <c r="F492">
        <v>10.9</v>
      </c>
      <c r="G492">
        <v>55.3</v>
      </c>
      <c r="H492">
        <v>56.2</v>
      </c>
      <c r="I492" t="s">
        <v>22</v>
      </c>
      <c r="J492" s="1">
        <v>12346</v>
      </c>
      <c r="K492">
        <v>30.3</v>
      </c>
      <c r="L492" s="2">
        <v>0.16</v>
      </c>
      <c r="M492" s="3">
        <v>2.3638888888888889</v>
      </c>
      <c r="N492">
        <v>2012</v>
      </c>
    </row>
    <row r="493" spans="1:14">
      <c r="A493" t="s">
        <v>344</v>
      </c>
      <c r="B493" t="s">
        <v>359</v>
      </c>
      <c r="C493" t="s">
        <v>360</v>
      </c>
      <c r="D493">
        <v>13.1</v>
      </c>
      <c r="E493">
        <v>42.6</v>
      </c>
      <c r="F493">
        <v>12.6</v>
      </c>
      <c r="G493">
        <v>66.7</v>
      </c>
      <c r="H493">
        <v>33.200000000000003</v>
      </c>
      <c r="I493" t="s">
        <v>22</v>
      </c>
      <c r="J493" s="1">
        <v>14650</v>
      </c>
      <c r="K493">
        <v>26.9</v>
      </c>
      <c r="L493" s="2">
        <v>0.05</v>
      </c>
      <c r="M493" s="3">
        <v>2.6506944444444445</v>
      </c>
      <c r="N493">
        <v>2012</v>
      </c>
    </row>
    <row r="494" spans="1:14">
      <c r="A494" t="s">
        <v>344</v>
      </c>
      <c r="B494" t="s">
        <v>361</v>
      </c>
      <c r="C494" t="s">
        <v>38</v>
      </c>
      <c r="D494">
        <v>24.2</v>
      </c>
      <c r="E494">
        <v>33.299999999999997</v>
      </c>
      <c r="F494">
        <v>31.4</v>
      </c>
      <c r="G494">
        <v>38.6</v>
      </c>
      <c r="H494">
        <v>48.9</v>
      </c>
      <c r="I494" t="s">
        <v>22</v>
      </c>
      <c r="J494" s="1">
        <v>21643</v>
      </c>
      <c r="K494">
        <v>28.3</v>
      </c>
      <c r="L494" s="2">
        <v>0.04</v>
      </c>
      <c r="M494" s="3">
        <v>2.5277777777777777</v>
      </c>
      <c r="N494">
        <v>2012</v>
      </c>
    </row>
    <row r="495" spans="1:14">
      <c r="A495" t="s">
        <v>344</v>
      </c>
      <c r="B495" t="s">
        <v>362</v>
      </c>
      <c r="C495" t="s">
        <v>363</v>
      </c>
      <c r="D495">
        <v>10.7</v>
      </c>
      <c r="E495">
        <v>56.9</v>
      </c>
      <c r="F495">
        <v>17.3</v>
      </c>
      <c r="G495">
        <v>62.4</v>
      </c>
      <c r="H495">
        <v>75.400000000000006</v>
      </c>
      <c r="I495" t="s">
        <v>22</v>
      </c>
      <c r="J495" s="1">
        <v>13960</v>
      </c>
      <c r="K495">
        <v>25.9</v>
      </c>
      <c r="L495" s="2">
        <v>0.08</v>
      </c>
      <c r="M495" s="3">
        <v>2.7736111111111108</v>
      </c>
      <c r="N495">
        <v>2012</v>
      </c>
    </row>
    <row r="496" spans="1:14">
      <c r="A496" t="s">
        <v>344</v>
      </c>
      <c r="B496" t="s">
        <v>364</v>
      </c>
      <c r="C496" t="s">
        <v>15</v>
      </c>
      <c r="D496">
        <v>33.200000000000003</v>
      </c>
      <c r="E496">
        <v>23.5</v>
      </c>
      <c r="F496">
        <v>20.100000000000001</v>
      </c>
      <c r="G496">
        <v>43</v>
      </c>
      <c r="H496">
        <v>27.6</v>
      </c>
      <c r="I496" t="s">
        <v>22</v>
      </c>
      <c r="N496">
        <v>2012</v>
      </c>
    </row>
    <row r="497" spans="1:14">
      <c r="A497" t="s">
        <v>344</v>
      </c>
      <c r="B497" t="s">
        <v>365</v>
      </c>
      <c r="C497" t="s">
        <v>15</v>
      </c>
      <c r="D497">
        <v>38.700000000000003</v>
      </c>
      <c r="E497">
        <v>18.3</v>
      </c>
      <c r="F497">
        <v>28.4</v>
      </c>
      <c r="G497">
        <v>35.200000000000003</v>
      </c>
      <c r="H497" t="s">
        <v>22</v>
      </c>
      <c r="I497" t="s">
        <v>22</v>
      </c>
      <c r="N497">
        <v>2012</v>
      </c>
    </row>
    <row r="498" spans="1:14">
      <c r="A498" t="s">
        <v>344</v>
      </c>
      <c r="B498" t="s">
        <v>366</v>
      </c>
      <c r="C498" t="s">
        <v>76</v>
      </c>
      <c r="D498">
        <v>27.8</v>
      </c>
      <c r="E498">
        <v>43.3</v>
      </c>
      <c r="F498">
        <v>18.5</v>
      </c>
      <c r="G498">
        <v>49.1</v>
      </c>
      <c r="H498">
        <v>35.1</v>
      </c>
      <c r="I498" t="s">
        <v>22</v>
      </c>
      <c r="J498" s="1">
        <v>39838</v>
      </c>
      <c r="K498">
        <v>46.1</v>
      </c>
      <c r="L498" s="2">
        <v>0.08</v>
      </c>
      <c r="M498" s="3">
        <v>2.2409722222222221</v>
      </c>
      <c r="N498">
        <v>2012</v>
      </c>
    </row>
    <row r="499" spans="1:14">
      <c r="A499" t="s">
        <v>344</v>
      </c>
      <c r="B499" t="s">
        <v>367</v>
      </c>
      <c r="C499" t="s">
        <v>63</v>
      </c>
      <c r="D499">
        <v>18.2</v>
      </c>
      <c r="E499">
        <v>76.3</v>
      </c>
      <c r="F499">
        <v>27.1</v>
      </c>
      <c r="G499">
        <v>35.799999999999997</v>
      </c>
      <c r="H499">
        <v>64.8</v>
      </c>
      <c r="I499" t="s">
        <v>22</v>
      </c>
      <c r="J499" s="1">
        <v>23508</v>
      </c>
      <c r="K499">
        <v>21.9</v>
      </c>
      <c r="L499" s="2">
        <v>0.18</v>
      </c>
      <c r="M499" s="3">
        <v>2.3638888888888889</v>
      </c>
      <c r="N499">
        <v>2012</v>
      </c>
    </row>
    <row r="500" spans="1:14">
      <c r="A500" t="s">
        <v>344</v>
      </c>
      <c r="B500" t="s">
        <v>368</v>
      </c>
      <c r="C500" t="s">
        <v>15</v>
      </c>
      <c r="D500">
        <v>14.1</v>
      </c>
      <c r="E500">
        <v>22.6</v>
      </c>
      <c r="F500">
        <v>15.4</v>
      </c>
      <c r="G500">
        <v>70.3</v>
      </c>
      <c r="H500">
        <v>25.3</v>
      </c>
      <c r="I500" t="s">
        <v>22</v>
      </c>
      <c r="J500" s="1">
        <v>27520</v>
      </c>
      <c r="K500">
        <v>26.9</v>
      </c>
      <c r="L500" s="2">
        <v>0.06</v>
      </c>
      <c r="M500" s="3">
        <v>2.036111111111111</v>
      </c>
      <c r="N500">
        <v>2012</v>
      </c>
    </row>
    <row r="501" spans="1:14">
      <c r="A501" t="s">
        <v>344</v>
      </c>
      <c r="B501" t="s">
        <v>369</v>
      </c>
      <c r="C501" t="s">
        <v>312</v>
      </c>
      <c r="D501">
        <v>21.9</v>
      </c>
      <c r="E501">
        <v>49.7</v>
      </c>
      <c r="F501">
        <v>20</v>
      </c>
      <c r="G501">
        <v>51.5</v>
      </c>
      <c r="H501">
        <v>51</v>
      </c>
      <c r="I501" t="s">
        <v>22</v>
      </c>
      <c r="J501" s="1">
        <v>16841</v>
      </c>
      <c r="K501">
        <v>43.2</v>
      </c>
      <c r="L501" s="2">
        <v>0.08</v>
      </c>
      <c r="M501" s="3">
        <v>2.1590277777777778</v>
      </c>
      <c r="N501">
        <v>2012</v>
      </c>
    </row>
    <row r="502" spans="1:14">
      <c r="A502" t="s">
        <v>344</v>
      </c>
      <c r="B502" t="s">
        <v>370</v>
      </c>
      <c r="C502" t="s">
        <v>38</v>
      </c>
      <c r="D502">
        <v>19.899999999999999</v>
      </c>
      <c r="E502">
        <v>57.7</v>
      </c>
      <c r="F502">
        <v>27.7</v>
      </c>
      <c r="G502">
        <v>41.2</v>
      </c>
      <c r="H502">
        <v>41.7</v>
      </c>
      <c r="I502" t="s">
        <v>22</v>
      </c>
      <c r="J502" s="1">
        <v>48007</v>
      </c>
      <c r="K502">
        <v>39.4</v>
      </c>
      <c r="L502" s="2">
        <v>0.09</v>
      </c>
      <c r="M502" s="3">
        <v>2.4868055555555553</v>
      </c>
      <c r="N502">
        <v>2012</v>
      </c>
    </row>
    <row r="503" spans="1:14">
      <c r="A503" t="s">
        <v>371</v>
      </c>
      <c r="B503" t="s">
        <v>372</v>
      </c>
      <c r="C503" t="s">
        <v>165</v>
      </c>
      <c r="D503">
        <v>19</v>
      </c>
      <c r="E503">
        <v>75.3</v>
      </c>
      <c r="F503">
        <v>20</v>
      </c>
      <c r="G503">
        <v>27.1</v>
      </c>
      <c r="H503">
        <v>36.4</v>
      </c>
      <c r="I503" t="s">
        <v>22</v>
      </c>
      <c r="J503" s="1">
        <v>17422</v>
      </c>
      <c r="K503">
        <v>15.9</v>
      </c>
      <c r="L503" s="2">
        <v>0.15</v>
      </c>
      <c r="M503" s="3">
        <v>2.036111111111111</v>
      </c>
      <c r="N503">
        <v>2012</v>
      </c>
    </row>
    <row r="504" spans="1:14">
      <c r="A504" t="s">
        <v>371</v>
      </c>
      <c r="B504" t="s">
        <v>373</v>
      </c>
      <c r="C504" t="s">
        <v>137</v>
      </c>
      <c r="D504">
        <v>26.2</v>
      </c>
      <c r="E504">
        <v>49</v>
      </c>
      <c r="F504">
        <v>22.2</v>
      </c>
      <c r="G504">
        <v>37.5</v>
      </c>
      <c r="H504">
        <v>61.9</v>
      </c>
      <c r="I504" t="s">
        <v>22</v>
      </c>
      <c r="J504" s="1">
        <v>16099</v>
      </c>
      <c r="K504">
        <v>24.2</v>
      </c>
      <c r="L504" s="2">
        <v>0.17</v>
      </c>
      <c r="M504" t="s">
        <v>91</v>
      </c>
      <c r="N504">
        <v>2012</v>
      </c>
    </row>
    <row r="505" spans="1:14">
      <c r="A505" t="s">
        <v>371</v>
      </c>
      <c r="B505" t="s">
        <v>193</v>
      </c>
      <c r="C505" t="s">
        <v>194</v>
      </c>
      <c r="D505">
        <v>15.2</v>
      </c>
      <c r="E505">
        <v>31.6</v>
      </c>
      <c r="F505">
        <v>7.8</v>
      </c>
      <c r="G505">
        <v>61.4</v>
      </c>
      <c r="H505">
        <v>34.5</v>
      </c>
      <c r="I505" t="s">
        <v>22</v>
      </c>
      <c r="J505" s="1">
        <v>127431</v>
      </c>
      <c r="K505">
        <v>23.3</v>
      </c>
      <c r="L505" s="2">
        <v>0.01</v>
      </c>
      <c r="M505" s="3">
        <v>1.9541666666666666</v>
      </c>
      <c r="N505">
        <v>2012</v>
      </c>
    </row>
    <row r="506" spans="1:14">
      <c r="A506" t="s">
        <v>371</v>
      </c>
      <c r="B506" t="s">
        <v>374</v>
      </c>
      <c r="C506" t="s">
        <v>255</v>
      </c>
      <c r="D506">
        <v>27.9</v>
      </c>
      <c r="E506">
        <v>47</v>
      </c>
      <c r="F506">
        <v>32.200000000000003</v>
      </c>
      <c r="G506">
        <v>15.7</v>
      </c>
      <c r="H506">
        <v>28.5</v>
      </c>
      <c r="I506" t="s">
        <v>22</v>
      </c>
      <c r="J506" s="1">
        <v>17503</v>
      </c>
      <c r="K506">
        <v>16</v>
      </c>
      <c r="L506" s="2">
        <v>0.05</v>
      </c>
      <c r="M506" s="3">
        <v>2.4868055555555553</v>
      </c>
      <c r="N506">
        <v>2012</v>
      </c>
    </row>
    <row r="507" spans="1:14">
      <c r="A507" t="s">
        <v>371</v>
      </c>
      <c r="B507" t="s">
        <v>375</v>
      </c>
      <c r="C507" t="s">
        <v>15</v>
      </c>
      <c r="D507">
        <v>18.7</v>
      </c>
      <c r="E507">
        <v>30.8</v>
      </c>
      <c r="F507">
        <v>20.3</v>
      </c>
      <c r="G507">
        <v>46.2</v>
      </c>
      <c r="H507">
        <v>29.5</v>
      </c>
      <c r="I507" t="s">
        <v>22</v>
      </c>
      <c r="J507" s="1">
        <v>15799</v>
      </c>
      <c r="K507">
        <v>23.3</v>
      </c>
      <c r="L507" s="2">
        <v>0.14000000000000001</v>
      </c>
      <c r="M507" s="3">
        <v>2.036111111111111</v>
      </c>
      <c r="N507">
        <v>2012</v>
      </c>
    </row>
    <row r="508" spans="1:14">
      <c r="A508" t="s">
        <v>371</v>
      </c>
      <c r="B508" t="s">
        <v>376</v>
      </c>
      <c r="C508" t="s">
        <v>151</v>
      </c>
      <c r="D508">
        <v>24.5</v>
      </c>
      <c r="E508">
        <v>36.200000000000003</v>
      </c>
      <c r="F508">
        <v>19.7</v>
      </c>
      <c r="G508">
        <v>45.7</v>
      </c>
      <c r="H508">
        <v>34.700000000000003</v>
      </c>
      <c r="I508" t="s">
        <v>22</v>
      </c>
      <c r="J508" s="1">
        <v>11506</v>
      </c>
      <c r="K508">
        <v>25</v>
      </c>
      <c r="L508" s="2">
        <v>7.0000000000000007E-2</v>
      </c>
      <c r="M508" s="3">
        <v>2.1180555555555558</v>
      </c>
      <c r="N508">
        <v>2012</v>
      </c>
    </row>
    <row r="509" spans="1:14">
      <c r="A509" t="s">
        <v>371</v>
      </c>
      <c r="B509" t="s">
        <v>377</v>
      </c>
      <c r="C509" t="s">
        <v>63</v>
      </c>
      <c r="D509">
        <v>16.399999999999999</v>
      </c>
      <c r="E509">
        <v>46.7</v>
      </c>
      <c r="F509">
        <v>19.399999999999999</v>
      </c>
      <c r="G509">
        <v>52.6</v>
      </c>
      <c r="H509">
        <v>31.3</v>
      </c>
      <c r="I509" t="s">
        <v>22</v>
      </c>
      <c r="J509" s="1">
        <v>5570</v>
      </c>
      <c r="K509">
        <v>25.4</v>
      </c>
      <c r="L509" s="2">
        <v>0.15</v>
      </c>
      <c r="M509" s="3">
        <v>2.8145833333333332</v>
      </c>
      <c r="N509">
        <v>2012</v>
      </c>
    </row>
    <row r="510" spans="1:14">
      <c r="A510" t="s">
        <v>371</v>
      </c>
      <c r="B510" t="s">
        <v>378</v>
      </c>
      <c r="C510" t="s">
        <v>379</v>
      </c>
      <c r="D510">
        <v>32.299999999999997</v>
      </c>
      <c r="E510">
        <v>51.4</v>
      </c>
      <c r="F510">
        <v>24.6</v>
      </c>
      <c r="G510">
        <v>31</v>
      </c>
      <c r="H510">
        <v>24.5</v>
      </c>
      <c r="I510" t="s">
        <v>22</v>
      </c>
      <c r="J510" s="1">
        <v>51438</v>
      </c>
      <c r="K510">
        <v>13</v>
      </c>
      <c r="L510" s="2">
        <v>0.15</v>
      </c>
      <c r="M510" s="3">
        <v>2.6097222222222221</v>
      </c>
      <c r="N510">
        <v>2012</v>
      </c>
    </row>
    <row r="511" spans="1:14">
      <c r="A511" t="s">
        <v>371</v>
      </c>
      <c r="B511" t="s">
        <v>380</v>
      </c>
      <c r="C511" t="s">
        <v>15</v>
      </c>
      <c r="D511">
        <v>29.3</v>
      </c>
      <c r="E511">
        <v>23.8</v>
      </c>
      <c r="F511">
        <v>17.7</v>
      </c>
      <c r="G511">
        <v>42.6</v>
      </c>
      <c r="H511">
        <v>25.1</v>
      </c>
      <c r="I511" t="s">
        <v>22</v>
      </c>
      <c r="J511" s="1">
        <v>26622</v>
      </c>
      <c r="K511">
        <v>17</v>
      </c>
      <c r="L511" s="2">
        <v>7.0000000000000007E-2</v>
      </c>
      <c r="M511" s="3">
        <v>2.2819444444444446</v>
      </c>
      <c r="N511">
        <v>2012</v>
      </c>
    </row>
    <row r="512" spans="1:14">
      <c r="A512" t="s">
        <v>371</v>
      </c>
      <c r="B512" t="s">
        <v>381</v>
      </c>
      <c r="C512" t="s">
        <v>382</v>
      </c>
      <c r="D512">
        <v>43.8</v>
      </c>
      <c r="E512">
        <v>14.3</v>
      </c>
      <c r="F512">
        <v>15.7</v>
      </c>
      <c r="G512">
        <v>38.799999999999997</v>
      </c>
      <c r="H512">
        <v>24.2</v>
      </c>
      <c r="I512" t="s">
        <v>22</v>
      </c>
      <c r="J512" s="1">
        <v>8327</v>
      </c>
      <c r="K512">
        <v>14.9</v>
      </c>
      <c r="L512" s="2">
        <v>0.01</v>
      </c>
      <c r="M512" s="4">
        <v>0.72499999999999998</v>
      </c>
      <c r="N512">
        <v>2012</v>
      </c>
    </row>
    <row r="513" spans="1:14">
      <c r="A513" t="s">
        <v>371</v>
      </c>
      <c r="B513" t="s">
        <v>383</v>
      </c>
      <c r="C513" t="s">
        <v>384</v>
      </c>
      <c r="D513">
        <v>25.1</v>
      </c>
      <c r="E513">
        <v>39.5</v>
      </c>
      <c r="F513">
        <v>16</v>
      </c>
      <c r="G513">
        <v>43.1</v>
      </c>
      <c r="H513">
        <v>25.8</v>
      </c>
      <c r="I513" t="s">
        <v>22</v>
      </c>
      <c r="J513" s="1">
        <v>42835</v>
      </c>
      <c r="K513">
        <v>11.5</v>
      </c>
      <c r="L513" s="2">
        <v>0.05</v>
      </c>
      <c r="M513" s="3">
        <v>2.8145833333333332</v>
      </c>
      <c r="N513">
        <v>2012</v>
      </c>
    </row>
    <row r="514" spans="1:14">
      <c r="A514" t="s">
        <v>371</v>
      </c>
      <c r="B514" t="s">
        <v>385</v>
      </c>
      <c r="C514" t="s">
        <v>24</v>
      </c>
      <c r="D514">
        <v>18</v>
      </c>
      <c r="E514">
        <v>62.6</v>
      </c>
      <c r="F514">
        <v>18.100000000000001</v>
      </c>
      <c r="G514">
        <v>39.799999999999997</v>
      </c>
      <c r="H514">
        <v>28.1</v>
      </c>
      <c r="I514" t="s">
        <v>22</v>
      </c>
      <c r="J514" s="1">
        <v>8397</v>
      </c>
      <c r="K514">
        <v>15.7</v>
      </c>
      <c r="L514" s="2">
        <v>0.2</v>
      </c>
      <c r="M514" s="3">
        <v>2.3229166666666665</v>
      </c>
      <c r="N514">
        <v>2012</v>
      </c>
    </row>
    <row r="515" spans="1:14">
      <c r="A515" t="s">
        <v>371</v>
      </c>
      <c r="B515" t="s">
        <v>386</v>
      </c>
      <c r="C515" t="s">
        <v>50</v>
      </c>
      <c r="D515">
        <v>32.299999999999997</v>
      </c>
      <c r="E515">
        <v>18.3</v>
      </c>
      <c r="F515">
        <v>21.9</v>
      </c>
      <c r="G515">
        <v>26.1</v>
      </c>
      <c r="H515">
        <v>40</v>
      </c>
      <c r="I515" t="s">
        <v>22</v>
      </c>
      <c r="J515" s="1">
        <v>33751</v>
      </c>
      <c r="K515">
        <v>11.9</v>
      </c>
      <c r="L515" s="2">
        <v>0.05</v>
      </c>
      <c r="M515" t="s">
        <v>91</v>
      </c>
      <c r="N515">
        <v>2012</v>
      </c>
    </row>
    <row r="516" spans="1:14">
      <c r="A516" t="s">
        <v>371</v>
      </c>
      <c r="B516" t="s">
        <v>245</v>
      </c>
      <c r="C516" t="s">
        <v>15</v>
      </c>
      <c r="D516">
        <v>15.9</v>
      </c>
      <c r="E516">
        <v>26.9</v>
      </c>
      <c r="F516">
        <v>13.9</v>
      </c>
      <c r="G516">
        <v>58.3</v>
      </c>
      <c r="H516">
        <v>24.6</v>
      </c>
      <c r="I516" t="s">
        <v>22</v>
      </c>
      <c r="J516" s="1">
        <v>23122</v>
      </c>
      <c r="K516">
        <v>19</v>
      </c>
      <c r="L516" s="2">
        <v>0.08</v>
      </c>
      <c r="M516" s="3">
        <v>2.4458333333333333</v>
      </c>
      <c r="N516">
        <v>2012</v>
      </c>
    </row>
    <row r="517" spans="1:14">
      <c r="A517" t="s">
        <v>371</v>
      </c>
      <c r="B517" t="s">
        <v>387</v>
      </c>
      <c r="C517" t="s">
        <v>15</v>
      </c>
      <c r="D517">
        <v>20.2</v>
      </c>
      <c r="E517">
        <v>26.5</v>
      </c>
      <c r="F517">
        <v>18.100000000000001</v>
      </c>
      <c r="G517">
        <v>44.9</v>
      </c>
      <c r="H517">
        <v>38.6</v>
      </c>
      <c r="I517" t="s">
        <v>22</v>
      </c>
      <c r="J517" s="1">
        <v>6300</v>
      </c>
      <c r="K517">
        <v>11.3</v>
      </c>
      <c r="L517" s="2">
        <v>0.15</v>
      </c>
      <c r="M517" s="3">
        <v>1.872222222222222</v>
      </c>
      <c r="N517">
        <v>2012</v>
      </c>
    </row>
    <row r="518" spans="1:14">
      <c r="A518" t="s">
        <v>371</v>
      </c>
      <c r="B518" t="s">
        <v>388</v>
      </c>
      <c r="C518" t="s">
        <v>74</v>
      </c>
      <c r="D518">
        <v>19.600000000000001</v>
      </c>
      <c r="E518">
        <v>48.6</v>
      </c>
      <c r="F518">
        <v>18.899999999999999</v>
      </c>
      <c r="G518">
        <v>42.8</v>
      </c>
      <c r="H518">
        <v>31.8</v>
      </c>
      <c r="I518" t="s">
        <v>22</v>
      </c>
      <c r="J518" s="1">
        <v>17866</v>
      </c>
      <c r="K518">
        <v>7.7</v>
      </c>
      <c r="L518" s="2">
        <v>0.1</v>
      </c>
      <c r="M518" s="3">
        <v>2.1999999999999997</v>
      </c>
      <c r="N518">
        <v>2012</v>
      </c>
    </row>
    <row r="519" spans="1:14">
      <c r="A519" t="s">
        <v>371</v>
      </c>
      <c r="B519" t="s">
        <v>389</v>
      </c>
      <c r="C519" t="s">
        <v>144</v>
      </c>
      <c r="D519">
        <v>24.3</v>
      </c>
      <c r="E519">
        <v>15.6</v>
      </c>
      <c r="F519">
        <v>37</v>
      </c>
      <c r="G519">
        <v>19.399999999999999</v>
      </c>
      <c r="H519">
        <v>42.9</v>
      </c>
      <c r="I519" t="s">
        <v>22</v>
      </c>
      <c r="J519" s="1">
        <v>7446</v>
      </c>
      <c r="K519">
        <v>17.399999999999999</v>
      </c>
      <c r="L519" s="2">
        <v>0.11</v>
      </c>
      <c r="M519" t="s">
        <v>349</v>
      </c>
      <c r="N519">
        <v>2012</v>
      </c>
    </row>
    <row r="520" spans="1:14">
      <c r="A520" t="s">
        <v>371</v>
      </c>
      <c r="B520" t="s">
        <v>390</v>
      </c>
      <c r="C520" t="s">
        <v>24</v>
      </c>
      <c r="D520">
        <v>12.9</v>
      </c>
      <c r="E520">
        <v>49</v>
      </c>
      <c r="F520">
        <v>13.7</v>
      </c>
      <c r="G520">
        <v>58.1</v>
      </c>
      <c r="H520">
        <v>25.8</v>
      </c>
      <c r="I520" t="s">
        <v>22</v>
      </c>
      <c r="J520" s="1">
        <v>24121</v>
      </c>
      <c r="K520">
        <v>25.9</v>
      </c>
      <c r="L520" s="2">
        <v>0.13</v>
      </c>
      <c r="M520" s="3">
        <v>2.1999999999999997</v>
      </c>
      <c r="N520">
        <v>2012</v>
      </c>
    </row>
    <row r="521" spans="1:14">
      <c r="A521" t="s">
        <v>371</v>
      </c>
      <c r="B521" t="s">
        <v>391</v>
      </c>
      <c r="C521" t="s">
        <v>312</v>
      </c>
      <c r="D521">
        <v>24.1</v>
      </c>
      <c r="E521">
        <v>33.6</v>
      </c>
      <c r="F521">
        <v>17.600000000000001</v>
      </c>
      <c r="G521">
        <v>33.9</v>
      </c>
      <c r="H521">
        <v>69.8</v>
      </c>
      <c r="I521" t="s">
        <v>22</v>
      </c>
      <c r="J521" s="1">
        <v>30025</v>
      </c>
      <c r="K521">
        <v>22.2</v>
      </c>
      <c r="L521" s="2">
        <v>0.12</v>
      </c>
      <c r="M521" t="s">
        <v>349</v>
      </c>
      <c r="N521">
        <v>2012</v>
      </c>
    </row>
    <row r="522" spans="1:14">
      <c r="A522" t="s">
        <v>371</v>
      </c>
      <c r="B522" t="s">
        <v>392</v>
      </c>
      <c r="C522" t="s">
        <v>312</v>
      </c>
      <c r="D522">
        <v>29.6</v>
      </c>
      <c r="E522">
        <v>32.4</v>
      </c>
      <c r="F522">
        <v>27.2</v>
      </c>
      <c r="G522">
        <v>29.2</v>
      </c>
      <c r="H522">
        <v>32.799999999999997</v>
      </c>
      <c r="I522" t="s">
        <v>22</v>
      </c>
      <c r="J522" s="1">
        <v>120986</v>
      </c>
      <c r="K522">
        <v>32.299999999999997</v>
      </c>
      <c r="L522" s="2">
        <v>7.0000000000000007E-2</v>
      </c>
      <c r="M522" s="3">
        <v>2.4868055555555553</v>
      </c>
      <c r="N522">
        <v>2012</v>
      </c>
    </row>
    <row r="523" spans="1:14">
      <c r="A523" t="s">
        <v>371</v>
      </c>
      <c r="B523" t="s">
        <v>393</v>
      </c>
      <c r="C523" t="s">
        <v>65</v>
      </c>
      <c r="D523">
        <v>39.4</v>
      </c>
      <c r="E523">
        <v>20.5</v>
      </c>
      <c r="F523">
        <v>29.7</v>
      </c>
      <c r="G523">
        <v>19.100000000000001</v>
      </c>
      <c r="H523">
        <v>85.2</v>
      </c>
      <c r="I523" t="s">
        <v>22</v>
      </c>
      <c r="J523" s="1">
        <v>38191</v>
      </c>
      <c r="K523">
        <v>12.8</v>
      </c>
      <c r="L523" s="2">
        <v>0.06</v>
      </c>
      <c r="M523" t="s">
        <v>19</v>
      </c>
      <c r="N523">
        <v>2012</v>
      </c>
    </row>
    <row r="524" spans="1:14">
      <c r="A524" t="s">
        <v>371</v>
      </c>
      <c r="B524" t="s">
        <v>394</v>
      </c>
      <c r="C524" t="s">
        <v>395</v>
      </c>
      <c r="D524">
        <v>28.5</v>
      </c>
      <c r="E524">
        <v>12.7</v>
      </c>
      <c r="F524">
        <v>29.7</v>
      </c>
      <c r="G524">
        <v>19.3</v>
      </c>
      <c r="H524">
        <v>93.1</v>
      </c>
      <c r="I524" t="s">
        <v>22</v>
      </c>
      <c r="J524" s="1">
        <v>10977</v>
      </c>
      <c r="K524">
        <v>18.7</v>
      </c>
      <c r="L524" s="2">
        <v>0</v>
      </c>
      <c r="M524" t="s">
        <v>80</v>
      </c>
      <c r="N524">
        <v>2012</v>
      </c>
    </row>
    <row r="525" spans="1:14">
      <c r="A525" t="s">
        <v>371</v>
      </c>
      <c r="B525" t="s">
        <v>396</v>
      </c>
      <c r="C525" t="s">
        <v>53</v>
      </c>
      <c r="D525">
        <v>31.4</v>
      </c>
      <c r="E525">
        <v>26.6</v>
      </c>
      <c r="F525">
        <v>32.1</v>
      </c>
      <c r="G525">
        <v>23.9</v>
      </c>
      <c r="H525">
        <v>99.4</v>
      </c>
      <c r="I525" t="s">
        <v>22</v>
      </c>
      <c r="J525" s="1">
        <v>24365</v>
      </c>
      <c r="K525">
        <v>20.3</v>
      </c>
      <c r="L525" s="2">
        <v>0.09</v>
      </c>
      <c r="M525" t="s">
        <v>42</v>
      </c>
      <c r="N525">
        <v>2012</v>
      </c>
    </row>
    <row r="526" spans="1:14">
      <c r="A526" t="s">
        <v>371</v>
      </c>
      <c r="B526" t="s">
        <v>397</v>
      </c>
      <c r="C526" t="s">
        <v>110</v>
      </c>
      <c r="D526">
        <v>20.6</v>
      </c>
      <c r="E526">
        <v>77</v>
      </c>
      <c r="F526">
        <v>19.2</v>
      </c>
      <c r="G526">
        <v>29.4</v>
      </c>
      <c r="H526">
        <v>36.799999999999997</v>
      </c>
      <c r="I526" t="s">
        <v>22</v>
      </c>
      <c r="J526" s="1">
        <v>15805</v>
      </c>
      <c r="K526">
        <v>22.3</v>
      </c>
      <c r="L526" s="2">
        <v>0.15</v>
      </c>
      <c r="M526" s="3">
        <v>2.3229166666666665</v>
      </c>
      <c r="N526">
        <v>2012</v>
      </c>
    </row>
    <row r="527" spans="1:14">
      <c r="A527" t="s">
        <v>371</v>
      </c>
      <c r="B527" t="s">
        <v>398</v>
      </c>
      <c r="C527" t="s">
        <v>399</v>
      </c>
      <c r="D527">
        <v>17</v>
      </c>
      <c r="E527">
        <v>48.4</v>
      </c>
      <c r="F527">
        <v>15.9</v>
      </c>
      <c r="G527">
        <v>40.9</v>
      </c>
      <c r="H527">
        <v>34.700000000000003</v>
      </c>
      <c r="I527" t="s">
        <v>22</v>
      </c>
      <c r="J527" s="1">
        <v>10791</v>
      </c>
      <c r="K527">
        <v>17.8</v>
      </c>
      <c r="L527" s="2">
        <v>0.1</v>
      </c>
      <c r="M527" s="3">
        <v>2.1590277777777778</v>
      </c>
      <c r="N527">
        <v>2012</v>
      </c>
    </row>
    <row r="528" spans="1:14">
      <c r="A528" t="s">
        <v>371</v>
      </c>
      <c r="B528" t="s">
        <v>400</v>
      </c>
      <c r="C528" t="s">
        <v>191</v>
      </c>
      <c r="D528">
        <v>17.3</v>
      </c>
      <c r="E528">
        <v>76.3</v>
      </c>
      <c r="F528">
        <v>24.3</v>
      </c>
      <c r="G528">
        <v>30.5</v>
      </c>
      <c r="H528">
        <v>26.6</v>
      </c>
      <c r="I528" t="s">
        <v>22</v>
      </c>
      <c r="J528" s="1">
        <v>12187</v>
      </c>
      <c r="K528">
        <v>16.5</v>
      </c>
      <c r="L528" s="2">
        <v>0.2</v>
      </c>
      <c r="M528" s="3">
        <v>2.1590277777777778</v>
      </c>
      <c r="N528">
        <v>2012</v>
      </c>
    </row>
    <row r="529" spans="1:14">
      <c r="A529" t="s">
        <v>371</v>
      </c>
      <c r="B529" t="s">
        <v>401</v>
      </c>
      <c r="C529" t="s">
        <v>137</v>
      </c>
      <c r="D529">
        <v>23.2</v>
      </c>
      <c r="E529">
        <v>33.5</v>
      </c>
      <c r="F529">
        <v>16.100000000000001</v>
      </c>
      <c r="G529">
        <v>51.1</v>
      </c>
      <c r="H529">
        <v>30.2</v>
      </c>
      <c r="I529" t="s">
        <v>22</v>
      </c>
      <c r="J529" s="1">
        <v>10798</v>
      </c>
      <c r="K529">
        <v>17.3</v>
      </c>
      <c r="L529" s="2">
        <v>0.06</v>
      </c>
      <c r="M529" s="3">
        <v>2.6916666666666664</v>
      </c>
      <c r="N529">
        <v>2012</v>
      </c>
    </row>
    <row r="530" spans="1:14">
      <c r="A530" t="s">
        <v>371</v>
      </c>
      <c r="B530" t="s">
        <v>402</v>
      </c>
      <c r="C530" t="s">
        <v>312</v>
      </c>
      <c r="D530">
        <v>15.8</v>
      </c>
      <c r="E530">
        <v>37.1</v>
      </c>
      <c r="F530">
        <v>14.1</v>
      </c>
      <c r="G530">
        <v>59.3</v>
      </c>
      <c r="H530">
        <v>34.299999999999997</v>
      </c>
      <c r="I530" t="s">
        <v>22</v>
      </c>
      <c r="J530" s="1">
        <v>18882</v>
      </c>
      <c r="K530">
        <v>30.2</v>
      </c>
      <c r="L530" s="2">
        <v>7.0000000000000007E-2</v>
      </c>
      <c r="M530" s="3">
        <v>2.3638888888888889</v>
      </c>
      <c r="N530">
        <v>2012</v>
      </c>
    </row>
    <row r="531" spans="1:14">
      <c r="A531" t="s">
        <v>371</v>
      </c>
      <c r="B531" t="s">
        <v>403</v>
      </c>
      <c r="C531" t="s">
        <v>24</v>
      </c>
      <c r="D531">
        <v>12.2</v>
      </c>
      <c r="E531">
        <v>76.5</v>
      </c>
      <c r="F531">
        <v>7.7</v>
      </c>
      <c r="G531">
        <v>55.5</v>
      </c>
      <c r="H531">
        <v>27.1</v>
      </c>
      <c r="I531" t="s">
        <v>22</v>
      </c>
      <c r="J531" s="1">
        <v>19665</v>
      </c>
      <c r="K531">
        <v>19.399999999999999</v>
      </c>
      <c r="L531" s="2">
        <v>0.27</v>
      </c>
      <c r="M531" s="3">
        <v>2.2819444444444446</v>
      </c>
      <c r="N531">
        <v>2012</v>
      </c>
    </row>
    <row r="532" spans="1:14">
      <c r="A532" t="s">
        <v>371</v>
      </c>
      <c r="B532" t="s">
        <v>404</v>
      </c>
      <c r="C532" t="s">
        <v>15</v>
      </c>
      <c r="D532">
        <v>36.5</v>
      </c>
      <c r="E532">
        <v>27.7</v>
      </c>
      <c r="F532">
        <v>23.6</v>
      </c>
      <c r="G532">
        <v>23.6</v>
      </c>
      <c r="H532">
        <v>31.2</v>
      </c>
      <c r="I532" t="s">
        <v>22</v>
      </c>
      <c r="J532" s="1">
        <v>40325</v>
      </c>
      <c r="K532">
        <v>43.7</v>
      </c>
      <c r="L532" s="2">
        <v>0.09</v>
      </c>
      <c r="M532" s="3">
        <v>2.1180555555555558</v>
      </c>
      <c r="N532">
        <v>2012</v>
      </c>
    </row>
    <row r="533" spans="1:14">
      <c r="A533" t="s">
        <v>371</v>
      </c>
      <c r="B533" t="s">
        <v>405</v>
      </c>
      <c r="C533" t="s">
        <v>24</v>
      </c>
      <c r="D533">
        <v>14.5</v>
      </c>
      <c r="E533">
        <v>66.2</v>
      </c>
      <c r="F533">
        <v>16.7</v>
      </c>
      <c r="G533">
        <v>40.200000000000003</v>
      </c>
      <c r="H533">
        <v>28.1</v>
      </c>
      <c r="I533" t="s">
        <v>22</v>
      </c>
      <c r="J533" s="1">
        <v>15141</v>
      </c>
      <c r="K533">
        <v>18.7</v>
      </c>
      <c r="L533" s="2">
        <v>0.2</v>
      </c>
      <c r="M533" s="3">
        <v>2.1999999999999997</v>
      </c>
      <c r="N533">
        <v>2012</v>
      </c>
    </row>
    <row r="534" spans="1:14">
      <c r="A534" t="s">
        <v>371</v>
      </c>
      <c r="B534" t="s">
        <v>406</v>
      </c>
      <c r="C534" t="s">
        <v>160</v>
      </c>
      <c r="D534">
        <v>23.5</v>
      </c>
      <c r="E534">
        <v>68.7</v>
      </c>
      <c r="F534">
        <v>16.399999999999999</v>
      </c>
      <c r="G534">
        <v>38.9</v>
      </c>
      <c r="H534">
        <v>64.8</v>
      </c>
      <c r="I534" t="s">
        <v>22</v>
      </c>
      <c r="J534" s="1">
        <v>20951</v>
      </c>
      <c r="K534">
        <v>25.9</v>
      </c>
      <c r="L534" s="2">
        <v>0.23</v>
      </c>
      <c r="M534" s="3">
        <v>2.2819444444444446</v>
      </c>
      <c r="N534">
        <v>2012</v>
      </c>
    </row>
    <row r="535" spans="1:14">
      <c r="A535" t="s">
        <v>371</v>
      </c>
      <c r="B535" t="s">
        <v>407</v>
      </c>
      <c r="C535" t="s">
        <v>38</v>
      </c>
      <c r="D535">
        <v>29.5</v>
      </c>
      <c r="E535">
        <v>40.200000000000003</v>
      </c>
      <c r="F535">
        <v>31.7</v>
      </c>
      <c r="G535">
        <v>27.7</v>
      </c>
      <c r="H535">
        <v>40.700000000000003</v>
      </c>
      <c r="I535" t="s">
        <v>22</v>
      </c>
      <c r="J535" s="1">
        <v>28576</v>
      </c>
      <c r="K535">
        <v>27.8</v>
      </c>
      <c r="L535" s="2">
        <v>0.11</v>
      </c>
      <c r="M535" s="3">
        <v>2.3229166666666665</v>
      </c>
      <c r="N535">
        <v>2012</v>
      </c>
    </row>
    <row r="536" spans="1:14">
      <c r="A536" t="s">
        <v>371</v>
      </c>
      <c r="B536" t="s">
        <v>408</v>
      </c>
      <c r="C536" t="s">
        <v>15</v>
      </c>
      <c r="D536">
        <v>17.600000000000001</v>
      </c>
      <c r="E536">
        <v>18.600000000000001</v>
      </c>
      <c r="F536">
        <v>14.5</v>
      </c>
      <c r="G536">
        <v>52.8</v>
      </c>
      <c r="H536">
        <v>29.9</v>
      </c>
      <c r="I536" t="s">
        <v>22</v>
      </c>
      <c r="J536" s="1">
        <v>13908</v>
      </c>
      <c r="K536">
        <v>18.100000000000001</v>
      </c>
      <c r="L536" s="2">
        <v>7.0000000000000007E-2</v>
      </c>
      <c r="M536" s="3">
        <v>1.9541666666666666</v>
      </c>
      <c r="N536">
        <v>2012</v>
      </c>
    </row>
    <row r="537" spans="1:14">
      <c r="A537" t="s">
        <v>371</v>
      </c>
      <c r="B537" t="s">
        <v>409</v>
      </c>
      <c r="C537" t="s">
        <v>312</v>
      </c>
      <c r="D537">
        <v>14.5</v>
      </c>
      <c r="E537">
        <v>26.8</v>
      </c>
      <c r="F537">
        <v>15.7</v>
      </c>
      <c r="G537">
        <v>50.8</v>
      </c>
      <c r="H537">
        <v>27.9</v>
      </c>
      <c r="I537" t="s">
        <v>22</v>
      </c>
      <c r="J537" s="1">
        <v>19693</v>
      </c>
      <c r="K537">
        <v>25.3</v>
      </c>
      <c r="L537" s="2">
        <v>0.06</v>
      </c>
      <c r="M537" s="3">
        <v>2.2819444444444446</v>
      </c>
      <c r="N537">
        <v>2012</v>
      </c>
    </row>
    <row r="538" spans="1:14">
      <c r="A538" t="s">
        <v>371</v>
      </c>
      <c r="B538" t="s">
        <v>410</v>
      </c>
      <c r="C538" t="s">
        <v>15</v>
      </c>
      <c r="D538">
        <v>33.799999999999997</v>
      </c>
      <c r="E538">
        <v>20.7</v>
      </c>
      <c r="F538">
        <v>16.100000000000001</v>
      </c>
      <c r="G538">
        <v>31.6</v>
      </c>
      <c r="H538">
        <v>32.299999999999997</v>
      </c>
      <c r="I538" t="s">
        <v>22</v>
      </c>
      <c r="N538">
        <v>2012</v>
      </c>
    </row>
    <row r="539" spans="1:14">
      <c r="A539" t="s">
        <v>371</v>
      </c>
      <c r="B539" t="s">
        <v>411</v>
      </c>
      <c r="C539" t="s">
        <v>312</v>
      </c>
      <c r="D539">
        <v>18.3</v>
      </c>
      <c r="E539">
        <v>26.2</v>
      </c>
      <c r="F539">
        <v>18.5</v>
      </c>
      <c r="G539">
        <v>50.8</v>
      </c>
      <c r="H539">
        <v>35.299999999999997</v>
      </c>
      <c r="I539" t="s">
        <v>22</v>
      </c>
      <c r="J539" s="1">
        <v>47247</v>
      </c>
      <c r="K539">
        <v>18</v>
      </c>
      <c r="L539" s="2">
        <v>0.04</v>
      </c>
      <c r="M539" s="3">
        <v>2.1999999999999997</v>
      </c>
      <c r="N539">
        <v>2012</v>
      </c>
    </row>
    <row r="540" spans="1:14">
      <c r="A540" t="s">
        <v>371</v>
      </c>
      <c r="B540" t="s">
        <v>412</v>
      </c>
      <c r="C540" t="s">
        <v>399</v>
      </c>
      <c r="D540">
        <v>17.7</v>
      </c>
      <c r="E540">
        <v>42</v>
      </c>
      <c r="F540">
        <v>13</v>
      </c>
      <c r="G540">
        <v>43.9</v>
      </c>
      <c r="H540">
        <v>33.700000000000003</v>
      </c>
      <c r="I540" t="s">
        <v>22</v>
      </c>
      <c r="J540" s="1">
        <v>32720</v>
      </c>
      <c r="K540">
        <v>18.8</v>
      </c>
      <c r="L540" s="2">
        <v>0.09</v>
      </c>
      <c r="M540" s="3">
        <v>2.2819444444444446</v>
      </c>
      <c r="N540">
        <v>2012</v>
      </c>
    </row>
    <row r="541" spans="1:14">
      <c r="A541" t="s">
        <v>371</v>
      </c>
      <c r="B541" t="s">
        <v>413</v>
      </c>
      <c r="C541" t="s">
        <v>15</v>
      </c>
      <c r="D541">
        <v>22.1</v>
      </c>
      <c r="E541">
        <v>15</v>
      </c>
      <c r="F541">
        <v>30.1</v>
      </c>
      <c r="G541">
        <v>36.6</v>
      </c>
      <c r="H541">
        <v>94.4</v>
      </c>
      <c r="I541" t="s">
        <v>22</v>
      </c>
      <c r="J541" s="1">
        <v>31424</v>
      </c>
      <c r="K541">
        <v>21.5</v>
      </c>
      <c r="L541" s="2">
        <v>0.1</v>
      </c>
      <c r="N541">
        <v>2012</v>
      </c>
    </row>
    <row r="542" spans="1:14">
      <c r="A542" t="s">
        <v>371</v>
      </c>
      <c r="B542" t="s">
        <v>414</v>
      </c>
      <c r="C542" t="s">
        <v>24</v>
      </c>
      <c r="D542">
        <v>18.2</v>
      </c>
      <c r="E542">
        <v>69.5</v>
      </c>
      <c r="F542">
        <v>22.2</v>
      </c>
      <c r="G542">
        <v>42</v>
      </c>
      <c r="H542">
        <v>26.6</v>
      </c>
      <c r="I542" t="s">
        <v>22</v>
      </c>
      <c r="J542" s="1">
        <v>7828</v>
      </c>
      <c r="K542">
        <v>15.9</v>
      </c>
      <c r="L542" s="2">
        <v>0.22</v>
      </c>
      <c r="M542" s="3">
        <v>2.5687500000000001</v>
      </c>
      <c r="N542">
        <v>2012</v>
      </c>
    </row>
    <row r="543" spans="1:14">
      <c r="A543" t="s">
        <v>371</v>
      </c>
      <c r="B543" t="s">
        <v>415</v>
      </c>
      <c r="C543" t="s">
        <v>24</v>
      </c>
      <c r="D543">
        <v>32.6</v>
      </c>
      <c r="E543">
        <v>81.5</v>
      </c>
      <c r="F543">
        <v>25.2</v>
      </c>
      <c r="G543">
        <v>12.4</v>
      </c>
      <c r="H543">
        <v>46.9</v>
      </c>
      <c r="I543" t="s">
        <v>22</v>
      </c>
      <c r="J543" s="1">
        <v>12063</v>
      </c>
      <c r="K543">
        <v>16.600000000000001</v>
      </c>
      <c r="L543" s="2">
        <v>0.38</v>
      </c>
      <c r="M543" s="3">
        <v>2.3229166666666665</v>
      </c>
      <c r="N543">
        <v>2012</v>
      </c>
    </row>
    <row r="544" spans="1:14">
      <c r="A544" t="s">
        <v>371</v>
      </c>
      <c r="B544" t="s">
        <v>416</v>
      </c>
      <c r="C544" t="s">
        <v>137</v>
      </c>
      <c r="D544">
        <v>22.5</v>
      </c>
      <c r="E544">
        <v>38.299999999999997</v>
      </c>
      <c r="F544">
        <v>22.1</v>
      </c>
      <c r="G544">
        <v>44.4</v>
      </c>
      <c r="H544">
        <v>55.1</v>
      </c>
      <c r="I544" t="s">
        <v>22</v>
      </c>
      <c r="J544" s="1">
        <v>10045</v>
      </c>
      <c r="K544">
        <v>9.5</v>
      </c>
      <c r="L544" s="2">
        <v>0.04</v>
      </c>
      <c r="M544" s="3">
        <v>2.7736111111111108</v>
      </c>
      <c r="N544">
        <v>2012</v>
      </c>
    </row>
    <row r="545" spans="1:14">
      <c r="A545" t="s">
        <v>371</v>
      </c>
      <c r="B545" t="s">
        <v>417</v>
      </c>
      <c r="C545" t="s">
        <v>63</v>
      </c>
      <c r="D545">
        <v>18.5</v>
      </c>
      <c r="E545">
        <v>70.5</v>
      </c>
      <c r="F545">
        <v>15</v>
      </c>
      <c r="G545">
        <v>34.9</v>
      </c>
      <c r="H545">
        <v>42.1</v>
      </c>
      <c r="I545" t="s">
        <v>22</v>
      </c>
      <c r="J545" s="1">
        <v>18340</v>
      </c>
      <c r="K545">
        <v>23.8</v>
      </c>
      <c r="L545" s="2">
        <v>0.21</v>
      </c>
      <c r="M545" s="3">
        <v>2.4048611111111113</v>
      </c>
      <c r="N545">
        <v>2012</v>
      </c>
    </row>
    <row r="546" spans="1:14">
      <c r="A546" t="s">
        <v>371</v>
      </c>
      <c r="B546" t="s">
        <v>418</v>
      </c>
      <c r="C546" t="s">
        <v>187</v>
      </c>
      <c r="D546">
        <v>15.8</v>
      </c>
      <c r="E546">
        <v>36.4</v>
      </c>
      <c r="F546">
        <v>10.199999999999999</v>
      </c>
      <c r="G546">
        <v>64.3</v>
      </c>
      <c r="H546">
        <v>32.1</v>
      </c>
      <c r="I546" t="s">
        <v>22</v>
      </c>
      <c r="J546" s="1">
        <v>58413</v>
      </c>
      <c r="K546">
        <v>15.4</v>
      </c>
      <c r="L546" s="2">
        <v>0.09</v>
      </c>
      <c r="M546" s="3">
        <v>2.5277777777777777</v>
      </c>
      <c r="N546">
        <v>2012</v>
      </c>
    </row>
    <row r="547" spans="1:14">
      <c r="A547" t="s">
        <v>371</v>
      </c>
      <c r="B547" t="s">
        <v>419</v>
      </c>
      <c r="C547" t="s">
        <v>191</v>
      </c>
      <c r="D547">
        <v>13.3</v>
      </c>
      <c r="E547">
        <v>87</v>
      </c>
      <c r="F547">
        <v>13.9</v>
      </c>
      <c r="G547">
        <v>47.8</v>
      </c>
      <c r="H547">
        <v>24.5</v>
      </c>
      <c r="I547" t="s">
        <v>22</v>
      </c>
      <c r="J547" s="1">
        <v>10159</v>
      </c>
      <c r="K547">
        <v>17</v>
      </c>
      <c r="L547" s="2">
        <v>0.25</v>
      </c>
      <c r="M547" s="3">
        <v>2.4048611111111113</v>
      </c>
      <c r="N547">
        <v>2012</v>
      </c>
    </row>
    <row r="548" spans="1:14">
      <c r="A548" t="s">
        <v>371</v>
      </c>
      <c r="B548" t="s">
        <v>420</v>
      </c>
      <c r="C548" t="s">
        <v>384</v>
      </c>
      <c r="D548">
        <v>21.6</v>
      </c>
      <c r="E548">
        <v>35.799999999999997</v>
      </c>
      <c r="F548">
        <v>15.7</v>
      </c>
      <c r="G548">
        <v>44.3</v>
      </c>
      <c r="H548" t="s">
        <v>22</v>
      </c>
      <c r="I548" t="s">
        <v>22</v>
      </c>
      <c r="J548" s="1">
        <v>49292</v>
      </c>
      <c r="K548">
        <v>14.1</v>
      </c>
      <c r="L548" s="2">
        <v>7.0000000000000007E-2</v>
      </c>
      <c r="M548" s="3">
        <v>2.8145833333333332</v>
      </c>
      <c r="N548">
        <v>2012</v>
      </c>
    </row>
    <row r="549" spans="1:14">
      <c r="A549" t="s">
        <v>371</v>
      </c>
      <c r="B549" t="s">
        <v>421</v>
      </c>
      <c r="C549" t="s">
        <v>237</v>
      </c>
      <c r="D549">
        <v>26.3</v>
      </c>
      <c r="E549">
        <v>82.5</v>
      </c>
      <c r="F549">
        <v>14.1</v>
      </c>
      <c r="G549">
        <v>24.3</v>
      </c>
      <c r="H549">
        <v>35.200000000000003</v>
      </c>
      <c r="I549" t="s">
        <v>22</v>
      </c>
      <c r="J549" s="1">
        <v>26419</v>
      </c>
      <c r="K549">
        <v>52</v>
      </c>
      <c r="L549" s="2">
        <v>0.27</v>
      </c>
      <c r="M549" t="s">
        <v>80</v>
      </c>
      <c r="N549">
        <v>2012</v>
      </c>
    </row>
    <row r="550" spans="1:14">
      <c r="A550" t="s">
        <v>371</v>
      </c>
      <c r="B550" t="s">
        <v>422</v>
      </c>
      <c r="C550" t="s">
        <v>160</v>
      </c>
      <c r="D550">
        <v>23.4</v>
      </c>
      <c r="E550">
        <v>49.4</v>
      </c>
      <c r="F550">
        <v>21.1</v>
      </c>
      <c r="G550">
        <v>36.700000000000003</v>
      </c>
      <c r="H550">
        <v>66.2</v>
      </c>
      <c r="I550" t="s">
        <v>22</v>
      </c>
      <c r="J550" s="1">
        <v>9020</v>
      </c>
      <c r="K550">
        <v>17.100000000000001</v>
      </c>
      <c r="L550" s="2">
        <v>0.16</v>
      </c>
      <c r="M550" s="3">
        <v>2.3229166666666665</v>
      </c>
      <c r="N550">
        <v>2012</v>
      </c>
    </row>
    <row r="551" spans="1:14">
      <c r="A551" t="s">
        <v>371</v>
      </c>
      <c r="B551" t="s">
        <v>423</v>
      </c>
      <c r="C551" t="s">
        <v>15</v>
      </c>
      <c r="D551">
        <v>28.8</v>
      </c>
      <c r="E551">
        <v>31</v>
      </c>
      <c r="F551">
        <v>24.5</v>
      </c>
      <c r="G551">
        <v>33.5</v>
      </c>
      <c r="H551">
        <v>34.299999999999997</v>
      </c>
      <c r="I551" t="s">
        <v>22</v>
      </c>
      <c r="J551" s="1">
        <v>24550</v>
      </c>
      <c r="K551">
        <v>18.3</v>
      </c>
      <c r="L551" s="2">
        <v>7.0000000000000007E-2</v>
      </c>
      <c r="M551" s="3">
        <v>2.1180555555555558</v>
      </c>
      <c r="N551">
        <v>2012</v>
      </c>
    </row>
    <row r="552" spans="1:14">
      <c r="A552" t="s">
        <v>371</v>
      </c>
      <c r="B552" t="s">
        <v>247</v>
      </c>
      <c r="C552" t="s">
        <v>65</v>
      </c>
      <c r="D552">
        <v>38.799999999999997</v>
      </c>
      <c r="E552">
        <v>13.9</v>
      </c>
      <c r="F552">
        <v>27.2</v>
      </c>
      <c r="G552">
        <v>23</v>
      </c>
      <c r="H552">
        <v>84.4</v>
      </c>
      <c r="I552" t="s">
        <v>22</v>
      </c>
      <c r="J552" s="1">
        <v>47508</v>
      </c>
      <c r="K552">
        <v>15.9</v>
      </c>
      <c r="L552" s="2">
        <v>0.05</v>
      </c>
      <c r="M552" s="3">
        <v>1.7493055555555557</v>
      </c>
      <c r="N552">
        <v>2012</v>
      </c>
    </row>
    <row r="553" spans="1:14">
      <c r="A553" t="s">
        <v>424</v>
      </c>
      <c r="B553" t="s">
        <v>425</v>
      </c>
      <c r="C553" t="s">
        <v>24</v>
      </c>
      <c r="D553">
        <v>16.2</v>
      </c>
      <c r="E553">
        <v>84.5</v>
      </c>
      <c r="F553">
        <v>19.899999999999999</v>
      </c>
      <c r="G553">
        <v>11.7</v>
      </c>
      <c r="H553">
        <v>26.8</v>
      </c>
      <c r="I553" t="s">
        <v>22</v>
      </c>
      <c r="N553">
        <v>2012</v>
      </c>
    </row>
    <row r="554" spans="1:14">
      <c r="A554" t="s">
        <v>424</v>
      </c>
      <c r="B554" t="s">
        <v>426</v>
      </c>
      <c r="C554" t="s">
        <v>15</v>
      </c>
      <c r="D554">
        <v>33.700000000000003</v>
      </c>
      <c r="E554">
        <v>22.5</v>
      </c>
      <c r="F554">
        <v>18.7</v>
      </c>
      <c r="G554">
        <v>10.3</v>
      </c>
      <c r="H554">
        <v>47.3</v>
      </c>
      <c r="I554" t="s">
        <v>22</v>
      </c>
      <c r="J554" s="1">
        <v>22386</v>
      </c>
      <c r="K554">
        <v>17.600000000000001</v>
      </c>
      <c r="L554" s="2">
        <v>0.04</v>
      </c>
      <c r="M554" s="3">
        <v>2.1590277777777778</v>
      </c>
      <c r="N554">
        <v>2012</v>
      </c>
    </row>
    <row r="555" spans="1:14">
      <c r="A555" t="s">
        <v>424</v>
      </c>
      <c r="B555" t="s">
        <v>427</v>
      </c>
      <c r="C555" t="s">
        <v>15</v>
      </c>
      <c r="D555">
        <v>20.8</v>
      </c>
      <c r="E555">
        <v>28.5</v>
      </c>
      <c r="F555">
        <v>17</v>
      </c>
      <c r="G555">
        <v>25.5</v>
      </c>
      <c r="H555">
        <v>30.8</v>
      </c>
      <c r="I555" t="s">
        <v>22</v>
      </c>
      <c r="J555" s="1">
        <v>19198</v>
      </c>
      <c r="K555">
        <v>17.100000000000001</v>
      </c>
      <c r="L555" s="2">
        <v>0.08</v>
      </c>
      <c r="M555" s="3">
        <v>1.9541666666666666</v>
      </c>
      <c r="N555">
        <v>2012</v>
      </c>
    </row>
    <row r="556" spans="1:14">
      <c r="A556" t="s">
        <v>424</v>
      </c>
      <c r="B556" t="s">
        <v>428</v>
      </c>
      <c r="C556" t="s">
        <v>63</v>
      </c>
      <c r="D556">
        <v>17.100000000000001</v>
      </c>
      <c r="E556">
        <v>91.4</v>
      </c>
      <c r="F556">
        <v>12.3</v>
      </c>
      <c r="G556">
        <v>28.7</v>
      </c>
      <c r="H556">
        <v>31.3</v>
      </c>
      <c r="I556" t="s">
        <v>22</v>
      </c>
      <c r="J556" s="1">
        <v>30333</v>
      </c>
      <c r="K556">
        <v>17.100000000000001</v>
      </c>
      <c r="L556" s="2">
        <v>0.38</v>
      </c>
      <c r="M556" s="3">
        <v>2.2409722222222221</v>
      </c>
      <c r="N556">
        <v>2012</v>
      </c>
    </row>
    <row r="557" spans="1:14">
      <c r="A557" t="s">
        <v>424</v>
      </c>
      <c r="B557" t="s">
        <v>429</v>
      </c>
      <c r="C557" t="s">
        <v>63</v>
      </c>
      <c r="D557">
        <v>17.7</v>
      </c>
      <c r="E557">
        <v>56.3</v>
      </c>
      <c r="F557">
        <v>16.8</v>
      </c>
      <c r="G557">
        <v>26.2</v>
      </c>
      <c r="H557">
        <v>27.9</v>
      </c>
      <c r="I557" t="s">
        <v>22</v>
      </c>
      <c r="J557" s="1">
        <v>32713</v>
      </c>
      <c r="K557">
        <v>30.4</v>
      </c>
      <c r="L557" s="2">
        <v>0.17</v>
      </c>
      <c r="M557" s="3">
        <v>2.5277777777777777</v>
      </c>
      <c r="N557">
        <v>2012</v>
      </c>
    </row>
    <row r="558" spans="1:14">
      <c r="A558" t="s">
        <v>424</v>
      </c>
      <c r="B558" t="s">
        <v>430</v>
      </c>
      <c r="C558" t="s">
        <v>63</v>
      </c>
      <c r="D558">
        <v>18.2</v>
      </c>
      <c r="E558">
        <v>59.9</v>
      </c>
      <c r="F558">
        <v>19.100000000000001</v>
      </c>
      <c r="G558">
        <v>20.3</v>
      </c>
      <c r="H558">
        <v>36.200000000000003</v>
      </c>
      <c r="I558" t="s">
        <v>22</v>
      </c>
      <c r="J558" s="1">
        <v>15655</v>
      </c>
      <c r="K558">
        <v>22.6</v>
      </c>
      <c r="L558" s="2">
        <v>0.15</v>
      </c>
      <c r="M558" s="3">
        <v>2.6506944444444445</v>
      </c>
      <c r="N558">
        <v>2012</v>
      </c>
    </row>
    <row r="559" spans="1:14">
      <c r="A559" t="s">
        <v>424</v>
      </c>
      <c r="B559" t="s">
        <v>431</v>
      </c>
      <c r="C559" t="s">
        <v>15</v>
      </c>
      <c r="D559">
        <v>19.600000000000001</v>
      </c>
      <c r="E559">
        <v>27.9</v>
      </c>
      <c r="F559">
        <v>20.2</v>
      </c>
      <c r="G559">
        <v>34.4</v>
      </c>
      <c r="H559">
        <v>39.1</v>
      </c>
      <c r="I559" t="s">
        <v>22</v>
      </c>
      <c r="J559" s="1">
        <v>28534</v>
      </c>
      <c r="K559">
        <v>20.399999999999999</v>
      </c>
      <c r="L559" s="2">
        <v>0.05</v>
      </c>
      <c r="M559" s="3">
        <v>2.4868055555555553</v>
      </c>
      <c r="N559">
        <v>2012</v>
      </c>
    </row>
    <row r="560" spans="1:14">
      <c r="A560" t="s">
        <v>424</v>
      </c>
      <c r="B560" t="s">
        <v>432</v>
      </c>
      <c r="C560" t="s">
        <v>63</v>
      </c>
      <c r="D560">
        <v>15.7</v>
      </c>
      <c r="E560">
        <v>79</v>
      </c>
      <c r="F560">
        <v>16.2</v>
      </c>
      <c r="G560">
        <v>20.3</v>
      </c>
      <c r="H560">
        <v>30.7</v>
      </c>
      <c r="I560" t="s">
        <v>22</v>
      </c>
      <c r="J560" s="1">
        <v>30251</v>
      </c>
      <c r="K560">
        <v>22</v>
      </c>
      <c r="L560" s="2">
        <v>0.21</v>
      </c>
      <c r="N560">
        <v>2012</v>
      </c>
    </row>
    <row r="561" spans="1:14">
      <c r="A561" t="s">
        <v>424</v>
      </c>
      <c r="B561" t="s">
        <v>433</v>
      </c>
      <c r="C561" t="s">
        <v>65</v>
      </c>
      <c r="D561">
        <v>29</v>
      </c>
      <c r="E561">
        <v>21</v>
      </c>
      <c r="F561">
        <v>12.5</v>
      </c>
      <c r="G561">
        <v>21</v>
      </c>
      <c r="H561">
        <v>97.2</v>
      </c>
      <c r="I561" t="s">
        <v>22</v>
      </c>
      <c r="J561" s="1">
        <v>31658</v>
      </c>
      <c r="K561">
        <v>10.8</v>
      </c>
      <c r="L561" s="2">
        <v>7.0000000000000007E-2</v>
      </c>
      <c r="M561" t="s">
        <v>283</v>
      </c>
      <c r="N561">
        <v>2012</v>
      </c>
    </row>
    <row r="562" spans="1:14">
      <c r="A562" t="s">
        <v>424</v>
      </c>
      <c r="B562" t="s">
        <v>434</v>
      </c>
      <c r="C562" t="s">
        <v>24</v>
      </c>
      <c r="D562">
        <v>21.5</v>
      </c>
      <c r="E562">
        <v>82.6</v>
      </c>
      <c r="F562">
        <v>16.2</v>
      </c>
      <c r="G562">
        <v>18.8</v>
      </c>
      <c r="H562">
        <v>41.1</v>
      </c>
      <c r="I562" t="s">
        <v>22</v>
      </c>
      <c r="J562" s="1">
        <v>8773</v>
      </c>
      <c r="K562">
        <v>17.8</v>
      </c>
      <c r="L562" s="2">
        <v>0.43</v>
      </c>
      <c r="M562" s="3">
        <v>1.7493055555555557</v>
      </c>
      <c r="N562">
        <v>2012</v>
      </c>
    </row>
    <row r="563" spans="1:14">
      <c r="A563" t="s">
        <v>424</v>
      </c>
      <c r="B563" t="s">
        <v>435</v>
      </c>
      <c r="C563" t="s">
        <v>50</v>
      </c>
      <c r="D563">
        <v>27.7</v>
      </c>
      <c r="E563">
        <v>18.8</v>
      </c>
      <c r="F563">
        <v>16.3</v>
      </c>
      <c r="G563">
        <v>20.100000000000001</v>
      </c>
      <c r="H563">
        <v>39.4</v>
      </c>
      <c r="I563" t="s">
        <v>22</v>
      </c>
      <c r="J563" s="1">
        <v>14686</v>
      </c>
      <c r="K563">
        <v>8.1999999999999993</v>
      </c>
      <c r="L563" s="2">
        <v>0.05</v>
      </c>
      <c r="M563" t="s">
        <v>436</v>
      </c>
      <c r="N563">
        <v>2012</v>
      </c>
    </row>
    <row r="564" spans="1:14">
      <c r="A564" t="s">
        <v>424</v>
      </c>
      <c r="B564" t="s">
        <v>437</v>
      </c>
      <c r="C564" t="s">
        <v>15</v>
      </c>
      <c r="D564">
        <v>20.9</v>
      </c>
      <c r="E564">
        <v>23.6</v>
      </c>
      <c r="F564">
        <v>13.8</v>
      </c>
      <c r="G564">
        <v>33.9</v>
      </c>
      <c r="H564">
        <v>36</v>
      </c>
      <c r="I564" t="s">
        <v>22</v>
      </c>
      <c r="J564" s="1">
        <v>21379</v>
      </c>
      <c r="K564">
        <v>15.1</v>
      </c>
      <c r="L564" s="2">
        <v>0.1</v>
      </c>
      <c r="M564" s="3">
        <v>2.1180555555555558</v>
      </c>
      <c r="N564">
        <v>2012</v>
      </c>
    </row>
    <row r="565" spans="1:14">
      <c r="A565" t="s">
        <v>424</v>
      </c>
      <c r="B565" t="s">
        <v>438</v>
      </c>
      <c r="C565" t="s">
        <v>50</v>
      </c>
      <c r="D565">
        <v>28.3</v>
      </c>
      <c r="E565">
        <v>18.100000000000001</v>
      </c>
      <c r="F565">
        <v>15.5</v>
      </c>
      <c r="G565">
        <v>24.3</v>
      </c>
      <c r="H565">
        <v>33.5</v>
      </c>
      <c r="I565" t="s">
        <v>22</v>
      </c>
      <c r="J565" s="1">
        <v>15885</v>
      </c>
      <c r="K565">
        <v>8.4</v>
      </c>
      <c r="L565" s="2">
        <v>0.06</v>
      </c>
      <c r="M565" t="s">
        <v>17</v>
      </c>
      <c r="N565">
        <v>2012</v>
      </c>
    </row>
    <row r="566" spans="1:14">
      <c r="A566" t="s">
        <v>424</v>
      </c>
      <c r="B566" t="s">
        <v>439</v>
      </c>
      <c r="C566" t="s">
        <v>53</v>
      </c>
      <c r="D566">
        <v>37.1</v>
      </c>
      <c r="E566">
        <v>31.4</v>
      </c>
      <c r="F566">
        <v>17.899999999999999</v>
      </c>
      <c r="G566">
        <v>6.6</v>
      </c>
      <c r="H566">
        <v>79.900000000000006</v>
      </c>
      <c r="I566" t="s">
        <v>22</v>
      </c>
      <c r="J566" s="1">
        <v>24356</v>
      </c>
      <c r="K566">
        <v>17.399999999999999</v>
      </c>
      <c r="L566" s="2">
        <v>0.14000000000000001</v>
      </c>
      <c r="N566">
        <v>2012</v>
      </c>
    </row>
    <row r="567" spans="1:14">
      <c r="A567" t="s">
        <v>424</v>
      </c>
      <c r="B567" t="s">
        <v>440</v>
      </c>
      <c r="C567" t="s">
        <v>63</v>
      </c>
      <c r="D567">
        <v>19</v>
      </c>
      <c r="E567">
        <v>71.3</v>
      </c>
      <c r="F567">
        <v>19.5</v>
      </c>
      <c r="G567">
        <v>13.6</v>
      </c>
      <c r="H567">
        <v>28.9</v>
      </c>
      <c r="I567" t="s">
        <v>22</v>
      </c>
      <c r="J567" s="1">
        <v>22037</v>
      </c>
      <c r="K567">
        <v>29</v>
      </c>
      <c r="L567" s="2">
        <v>0.27</v>
      </c>
      <c r="M567" s="3">
        <v>2.6506944444444445</v>
      </c>
      <c r="N567">
        <v>2012</v>
      </c>
    </row>
    <row r="568" spans="1:14">
      <c r="A568" t="s">
        <v>424</v>
      </c>
      <c r="B568" t="s">
        <v>441</v>
      </c>
      <c r="C568" t="s">
        <v>76</v>
      </c>
      <c r="D568">
        <v>28.2</v>
      </c>
      <c r="E568">
        <v>51.4</v>
      </c>
      <c r="F568">
        <v>15.9</v>
      </c>
      <c r="G568">
        <v>21.7</v>
      </c>
      <c r="H568">
        <v>38.9</v>
      </c>
      <c r="I568" t="s">
        <v>22</v>
      </c>
      <c r="J568" s="1">
        <v>22401</v>
      </c>
      <c r="K568">
        <v>62.7</v>
      </c>
      <c r="L568" s="2">
        <v>0.12</v>
      </c>
      <c r="M568" s="3">
        <v>1.7493055555555557</v>
      </c>
      <c r="N568">
        <v>2012</v>
      </c>
    </row>
    <row r="569" spans="1:14">
      <c r="A569" t="s">
        <v>424</v>
      </c>
      <c r="B569" t="s">
        <v>442</v>
      </c>
      <c r="C569" t="s">
        <v>24</v>
      </c>
      <c r="D569">
        <v>12.3</v>
      </c>
      <c r="E569">
        <v>52.6</v>
      </c>
      <c r="F569">
        <v>9.3000000000000007</v>
      </c>
      <c r="G569">
        <v>48.4</v>
      </c>
      <c r="H569">
        <v>26.9</v>
      </c>
      <c r="I569" t="s">
        <v>22</v>
      </c>
      <c r="J569" s="1">
        <v>18513</v>
      </c>
      <c r="K569">
        <v>19.8</v>
      </c>
      <c r="L569" s="2">
        <v>0.13</v>
      </c>
      <c r="M569" s="3">
        <v>2.1999999999999997</v>
      </c>
      <c r="N569">
        <v>2012</v>
      </c>
    </row>
    <row r="570" spans="1:14">
      <c r="A570" t="s">
        <v>424</v>
      </c>
      <c r="B570" t="s">
        <v>443</v>
      </c>
      <c r="C570" t="s">
        <v>24</v>
      </c>
      <c r="D570">
        <v>27.9</v>
      </c>
      <c r="E570">
        <v>66.7</v>
      </c>
      <c r="F570">
        <v>25.7</v>
      </c>
      <c r="G570">
        <v>9.1999999999999993</v>
      </c>
      <c r="H570">
        <v>39.4</v>
      </c>
      <c r="I570" t="s">
        <v>22</v>
      </c>
      <c r="J570" s="1">
        <v>13951</v>
      </c>
      <c r="K570">
        <v>15.9</v>
      </c>
      <c r="L570" s="2">
        <v>0.22</v>
      </c>
      <c r="M570" t="s">
        <v>339</v>
      </c>
      <c r="N570">
        <v>2012</v>
      </c>
    </row>
    <row r="571" spans="1:14">
      <c r="A571" t="s">
        <v>424</v>
      </c>
      <c r="B571" t="s">
        <v>444</v>
      </c>
      <c r="C571" t="s">
        <v>445</v>
      </c>
      <c r="D571">
        <v>29.9</v>
      </c>
      <c r="E571">
        <v>45</v>
      </c>
      <c r="F571">
        <v>14.7</v>
      </c>
      <c r="G571">
        <v>20.9</v>
      </c>
      <c r="H571">
        <v>29</v>
      </c>
      <c r="I571" t="s">
        <v>22</v>
      </c>
      <c r="J571" s="1">
        <v>27402</v>
      </c>
      <c r="K571">
        <v>7.5</v>
      </c>
      <c r="L571" s="2">
        <v>0.03</v>
      </c>
      <c r="M571" s="3">
        <v>2.6506944444444445</v>
      </c>
      <c r="N571">
        <v>2012</v>
      </c>
    </row>
    <row r="572" spans="1:14">
      <c r="A572" t="s">
        <v>424</v>
      </c>
      <c r="B572" t="s">
        <v>446</v>
      </c>
      <c r="C572" t="s">
        <v>191</v>
      </c>
      <c r="D572">
        <v>17.399999999999999</v>
      </c>
      <c r="E572">
        <v>77.8</v>
      </c>
      <c r="F572">
        <v>17.2</v>
      </c>
      <c r="G572">
        <v>24.5</v>
      </c>
      <c r="H572" t="s">
        <v>22</v>
      </c>
      <c r="I572" t="s">
        <v>22</v>
      </c>
      <c r="J572" s="1">
        <v>19101</v>
      </c>
      <c r="K572">
        <v>16.8</v>
      </c>
      <c r="L572" s="2">
        <v>0.15</v>
      </c>
      <c r="M572" s="3">
        <v>2.6097222222222221</v>
      </c>
      <c r="N572">
        <v>2012</v>
      </c>
    </row>
    <row r="573" spans="1:14">
      <c r="A573" t="s">
        <v>424</v>
      </c>
      <c r="B573" t="s">
        <v>447</v>
      </c>
      <c r="C573" t="s">
        <v>15</v>
      </c>
      <c r="D573">
        <v>21.2</v>
      </c>
      <c r="E573">
        <v>32.299999999999997</v>
      </c>
      <c r="F573">
        <v>13.8</v>
      </c>
      <c r="G573">
        <v>24.8</v>
      </c>
      <c r="H573">
        <v>41.9</v>
      </c>
      <c r="I573" t="s">
        <v>22</v>
      </c>
      <c r="N573">
        <v>2012</v>
      </c>
    </row>
    <row r="574" spans="1:14">
      <c r="A574" t="s">
        <v>424</v>
      </c>
      <c r="B574" t="s">
        <v>448</v>
      </c>
      <c r="C574" t="s">
        <v>144</v>
      </c>
      <c r="D574">
        <v>24.7</v>
      </c>
      <c r="E574">
        <v>22.2</v>
      </c>
      <c r="F574">
        <v>21.4</v>
      </c>
      <c r="G574">
        <v>27.1</v>
      </c>
      <c r="H574">
        <v>78.599999999999994</v>
      </c>
      <c r="I574" t="s">
        <v>22</v>
      </c>
      <c r="J574" s="1">
        <v>10915</v>
      </c>
      <c r="K574">
        <v>9.8000000000000007</v>
      </c>
      <c r="L574" s="2">
        <v>0.06</v>
      </c>
      <c r="M574" t="s">
        <v>35</v>
      </c>
      <c r="N574">
        <v>2012</v>
      </c>
    </row>
    <row r="575" spans="1:14">
      <c r="A575" t="s">
        <v>424</v>
      </c>
      <c r="B575" t="s">
        <v>449</v>
      </c>
      <c r="C575" t="s">
        <v>144</v>
      </c>
      <c r="D575">
        <v>12.5</v>
      </c>
      <c r="E575">
        <v>14.3</v>
      </c>
      <c r="F575">
        <v>19.7</v>
      </c>
      <c r="G575">
        <v>31</v>
      </c>
      <c r="H575">
        <v>68</v>
      </c>
      <c r="I575" t="s">
        <v>22</v>
      </c>
      <c r="J575" s="1">
        <v>8240</v>
      </c>
      <c r="K575">
        <v>20.9</v>
      </c>
      <c r="L575" s="2">
        <v>0.05</v>
      </c>
      <c r="M575" t="s">
        <v>140</v>
      </c>
      <c r="N575">
        <v>2012</v>
      </c>
    </row>
    <row r="576" spans="1:14">
      <c r="A576" t="s">
        <v>424</v>
      </c>
      <c r="B576" t="s">
        <v>450</v>
      </c>
      <c r="C576" t="s">
        <v>110</v>
      </c>
      <c r="D576">
        <v>17.899999999999999</v>
      </c>
      <c r="E576">
        <v>72.599999999999994</v>
      </c>
      <c r="F576">
        <v>12.2</v>
      </c>
      <c r="G576">
        <v>31.3</v>
      </c>
      <c r="H576">
        <v>32.700000000000003</v>
      </c>
      <c r="I576" t="s">
        <v>22</v>
      </c>
      <c r="J576" s="1">
        <v>14067</v>
      </c>
      <c r="K576">
        <v>26.8</v>
      </c>
      <c r="L576" s="2">
        <v>0.14000000000000001</v>
      </c>
      <c r="M576" s="3">
        <v>2.3638888888888889</v>
      </c>
      <c r="N576">
        <v>2012</v>
      </c>
    </row>
    <row r="577" spans="1:14">
      <c r="A577" t="s">
        <v>424</v>
      </c>
      <c r="B577" t="s">
        <v>451</v>
      </c>
      <c r="C577" t="s">
        <v>110</v>
      </c>
      <c r="D577">
        <v>22.9</v>
      </c>
      <c r="E577">
        <v>74.8</v>
      </c>
      <c r="F577">
        <v>18.600000000000001</v>
      </c>
      <c r="G577">
        <v>22.1</v>
      </c>
      <c r="H577">
        <v>27.1</v>
      </c>
      <c r="I577" t="s">
        <v>22</v>
      </c>
      <c r="J577" s="1">
        <v>7653</v>
      </c>
      <c r="K577">
        <v>28</v>
      </c>
      <c r="L577" s="2">
        <v>0.11</v>
      </c>
      <c r="M577" s="3">
        <v>2.3229166666666665</v>
      </c>
      <c r="N577">
        <v>2012</v>
      </c>
    </row>
    <row r="578" spans="1:14">
      <c r="A578" t="s">
        <v>424</v>
      </c>
      <c r="B578" t="s">
        <v>452</v>
      </c>
      <c r="C578" t="s">
        <v>15</v>
      </c>
      <c r="D578">
        <v>17.100000000000001</v>
      </c>
      <c r="E578">
        <v>41.3</v>
      </c>
      <c r="F578">
        <v>14.5</v>
      </c>
      <c r="G578">
        <v>26.4</v>
      </c>
      <c r="H578">
        <v>37.5</v>
      </c>
      <c r="I578" t="s">
        <v>22</v>
      </c>
      <c r="J578" s="1">
        <v>10646</v>
      </c>
      <c r="K578">
        <v>26.2</v>
      </c>
      <c r="L578" s="2">
        <v>0.17</v>
      </c>
      <c r="M578" t="s">
        <v>175</v>
      </c>
      <c r="N578">
        <v>2012</v>
      </c>
    </row>
    <row r="579" spans="1:14">
      <c r="A579" t="s">
        <v>424</v>
      </c>
      <c r="B579" t="s">
        <v>453</v>
      </c>
      <c r="C579" t="s">
        <v>399</v>
      </c>
      <c r="D579">
        <v>18</v>
      </c>
      <c r="E579">
        <v>48.3</v>
      </c>
      <c r="F579">
        <v>10.9</v>
      </c>
      <c r="G579">
        <v>28.3</v>
      </c>
      <c r="H579">
        <v>38.299999999999997</v>
      </c>
      <c r="I579" t="s">
        <v>22</v>
      </c>
      <c r="J579" s="1">
        <v>18867</v>
      </c>
      <c r="K579">
        <v>17.899999999999999</v>
      </c>
      <c r="L579" s="2">
        <v>7.0000000000000007E-2</v>
      </c>
      <c r="M579" s="3">
        <v>2.0770833333333334</v>
      </c>
      <c r="N579">
        <v>2012</v>
      </c>
    </row>
    <row r="580" spans="1:14">
      <c r="A580" t="s">
        <v>424</v>
      </c>
      <c r="B580" t="s">
        <v>454</v>
      </c>
      <c r="C580" t="s">
        <v>15</v>
      </c>
      <c r="D580">
        <v>17.100000000000001</v>
      </c>
      <c r="E580">
        <v>27.3</v>
      </c>
      <c r="F580">
        <v>12.5</v>
      </c>
      <c r="G580">
        <v>46.9</v>
      </c>
      <c r="H580" t="s">
        <v>22</v>
      </c>
      <c r="I580" t="s">
        <v>22</v>
      </c>
      <c r="N580">
        <v>2012</v>
      </c>
    </row>
    <row r="581" spans="1:14">
      <c r="A581" t="s">
        <v>424</v>
      </c>
      <c r="B581" t="s">
        <v>455</v>
      </c>
      <c r="C581" t="s">
        <v>187</v>
      </c>
      <c r="D581">
        <v>23</v>
      </c>
      <c r="E581">
        <v>42</v>
      </c>
      <c r="F581">
        <v>12.5</v>
      </c>
      <c r="G581">
        <v>23.3</v>
      </c>
      <c r="H581">
        <v>44.6</v>
      </c>
      <c r="I581" t="s">
        <v>22</v>
      </c>
      <c r="J581" s="1">
        <v>22893</v>
      </c>
      <c r="K581">
        <v>11.7</v>
      </c>
      <c r="L581" s="2">
        <v>0.28000000000000003</v>
      </c>
      <c r="M581" s="4">
        <v>0.56111111111111112</v>
      </c>
      <c r="N581">
        <v>2012</v>
      </c>
    </row>
    <row r="582" spans="1:14">
      <c r="A582" t="s">
        <v>424</v>
      </c>
      <c r="B582" t="s">
        <v>456</v>
      </c>
      <c r="C582" t="s">
        <v>312</v>
      </c>
      <c r="D582">
        <v>19.3</v>
      </c>
      <c r="E582">
        <v>32.4</v>
      </c>
      <c r="F582">
        <v>12.1</v>
      </c>
      <c r="G582">
        <v>29.1</v>
      </c>
      <c r="H582">
        <v>67.599999999999994</v>
      </c>
      <c r="I582" t="s">
        <v>22</v>
      </c>
      <c r="J582" s="1">
        <v>27709</v>
      </c>
      <c r="K582">
        <v>19.600000000000001</v>
      </c>
      <c r="L582" s="2">
        <v>0.16</v>
      </c>
      <c r="M582" t="s">
        <v>283</v>
      </c>
      <c r="N582">
        <v>2012</v>
      </c>
    </row>
    <row r="583" spans="1:14">
      <c r="A583" t="s">
        <v>424</v>
      </c>
      <c r="B583" t="s">
        <v>457</v>
      </c>
      <c r="C583" t="s">
        <v>187</v>
      </c>
      <c r="D583">
        <v>19.600000000000001</v>
      </c>
      <c r="E583">
        <v>23.6</v>
      </c>
      <c r="F583">
        <v>9.8000000000000007</v>
      </c>
      <c r="G583">
        <v>45.3</v>
      </c>
      <c r="H583">
        <v>36.6</v>
      </c>
      <c r="I583" t="s">
        <v>22</v>
      </c>
      <c r="J583" s="1">
        <v>33172</v>
      </c>
      <c r="K583">
        <v>13.6</v>
      </c>
      <c r="L583" s="2">
        <v>7.0000000000000007E-2</v>
      </c>
      <c r="M583" t="s">
        <v>436</v>
      </c>
      <c r="N583">
        <v>2012</v>
      </c>
    </row>
    <row r="584" spans="1:14">
      <c r="A584" t="s">
        <v>424</v>
      </c>
      <c r="B584" t="s">
        <v>458</v>
      </c>
      <c r="C584" t="s">
        <v>459</v>
      </c>
      <c r="D584">
        <v>17.100000000000001</v>
      </c>
      <c r="E584">
        <v>45.5</v>
      </c>
      <c r="F584">
        <v>16.3</v>
      </c>
      <c r="G584">
        <v>30.1</v>
      </c>
      <c r="H584">
        <v>29.7</v>
      </c>
      <c r="I584" t="s">
        <v>22</v>
      </c>
      <c r="J584" s="1">
        <v>25075</v>
      </c>
      <c r="K584">
        <v>15.3</v>
      </c>
      <c r="L584" s="2">
        <v>7.0000000000000007E-2</v>
      </c>
      <c r="N584">
        <v>2012</v>
      </c>
    </row>
    <row r="585" spans="1:14">
      <c r="A585" t="s">
        <v>424</v>
      </c>
      <c r="B585" t="s">
        <v>460</v>
      </c>
      <c r="C585" t="s">
        <v>351</v>
      </c>
      <c r="D585">
        <v>37.6</v>
      </c>
      <c r="E585">
        <v>38.1</v>
      </c>
      <c r="F585">
        <v>19.7</v>
      </c>
      <c r="G585">
        <v>3.1</v>
      </c>
      <c r="H585">
        <v>26</v>
      </c>
      <c r="I585" t="s">
        <v>22</v>
      </c>
      <c r="J585" s="1">
        <v>20836</v>
      </c>
      <c r="K585">
        <v>5.2</v>
      </c>
      <c r="L585" s="2">
        <v>7.0000000000000007E-2</v>
      </c>
      <c r="M585" s="3">
        <v>2.5277777777777777</v>
      </c>
      <c r="N585">
        <v>2012</v>
      </c>
    </row>
    <row r="586" spans="1:14">
      <c r="A586" t="s">
        <v>424</v>
      </c>
      <c r="B586" t="s">
        <v>461</v>
      </c>
      <c r="C586" t="s">
        <v>24</v>
      </c>
      <c r="D586">
        <v>17.600000000000001</v>
      </c>
      <c r="E586">
        <v>63.3</v>
      </c>
      <c r="F586">
        <v>18.100000000000001</v>
      </c>
      <c r="G586">
        <v>25.6</v>
      </c>
      <c r="H586">
        <v>28.8</v>
      </c>
      <c r="I586" t="s">
        <v>22</v>
      </c>
      <c r="J586" s="1">
        <v>12801</v>
      </c>
      <c r="K586">
        <v>17.100000000000001</v>
      </c>
      <c r="L586" s="2">
        <v>0.2</v>
      </c>
      <c r="M586" s="3">
        <v>2.0770833333333334</v>
      </c>
      <c r="N586">
        <v>2012</v>
      </c>
    </row>
    <row r="587" spans="1:14">
      <c r="A587" t="s">
        <v>424</v>
      </c>
      <c r="B587" t="s">
        <v>462</v>
      </c>
      <c r="C587" t="s">
        <v>63</v>
      </c>
      <c r="D587">
        <v>15.5</v>
      </c>
      <c r="E587">
        <v>64.599999999999994</v>
      </c>
      <c r="F587">
        <v>11.3</v>
      </c>
      <c r="G587">
        <v>35.6</v>
      </c>
      <c r="H587">
        <v>40.299999999999997</v>
      </c>
      <c r="I587" t="s">
        <v>22</v>
      </c>
      <c r="J587" s="1">
        <v>20314</v>
      </c>
      <c r="K587">
        <v>36.5</v>
      </c>
      <c r="L587" s="2">
        <v>0.33</v>
      </c>
      <c r="M587" s="3">
        <v>1.872222222222222</v>
      </c>
      <c r="N587">
        <v>2012</v>
      </c>
    </row>
    <row r="588" spans="1:14">
      <c r="A588" t="s">
        <v>424</v>
      </c>
      <c r="B588" t="s">
        <v>463</v>
      </c>
      <c r="C588" t="s">
        <v>50</v>
      </c>
      <c r="D588">
        <v>26.5</v>
      </c>
      <c r="E588">
        <v>18</v>
      </c>
      <c r="F588">
        <v>15.8</v>
      </c>
      <c r="G588">
        <v>21.7</v>
      </c>
      <c r="H588">
        <v>41.5</v>
      </c>
      <c r="I588" t="s">
        <v>22</v>
      </c>
      <c r="J588" s="1">
        <v>5865</v>
      </c>
      <c r="K588">
        <v>14.4</v>
      </c>
      <c r="L588" s="2">
        <v>0.05</v>
      </c>
      <c r="M588" t="s">
        <v>80</v>
      </c>
      <c r="N588">
        <v>2012</v>
      </c>
    </row>
    <row r="589" spans="1:14">
      <c r="A589" t="s">
        <v>424</v>
      </c>
      <c r="B589" t="s">
        <v>464</v>
      </c>
      <c r="C589" t="s">
        <v>312</v>
      </c>
      <c r="D589">
        <v>23.1</v>
      </c>
      <c r="E589">
        <v>30.5</v>
      </c>
      <c r="F589">
        <v>17.399999999999999</v>
      </c>
      <c r="G589">
        <v>35.1</v>
      </c>
      <c r="H589">
        <v>30.6</v>
      </c>
      <c r="I589" t="s">
        <v>22</v>
      </c>
      <c r="J589" s="1">
        <v>51560</v>
      </c>
      <c r="K589">
        <v>65.099999999999994</v>
      </c>
      <c r="L589" s="2">
        <v>0.02</v>
      </c>
      <c r="M589" s="3">
        <v>2.7326388888888888</v>
      </c>
      <c r="N589">
        <v>2012</v>
      </c>
    </row>
    <row r="590" spans="1:14">
      <c r="A590" t="s">
        <v>424</v>
      </c>
      <c r="B590" t="s">
        <v>465</v>
      </c>
      <c r="C590" t="s">
        <v>399</v>
      </c>
      <c r="D590">
        <v>20.6</v>
      </c>
      <c r="E590">
        <v>55.8</v>
      </c>
      <c r="F590">
        <v>11.6</v>
      </c>
      <c r="G590">
        <v>27.4</v>
      </c>
      <c r="H590">
        <v>29.4</v>
      </c>
      <c r="I590" t="s">
        <v>22</v>
      </c>
      <c r="J590" s="1">
        <v>22795</v>
      </c>
      <c r="K590">
        <v>19</v>
      </c>
      <c r="L590" s="2">
        <v>0.11</v>
      </c>
      <c r="M590" s="3">
        <v>2.3229166666666665</v>
      </c>
      <c r="N590">
        <v>2012</v>
      </c>
    </row>
    <row r="591" spans="1:14">
      <c r="A591" t="s">
        <v>424</v>
      </c>
      <c r="B591" t="s">
        <v>466</v>
      </c>
      <c r="C591" t="s">
        <v>15</v>
      </c>
      <c r="D591">
        <v>29.4</v>
      </c>
      <c r="E591">
        <v>27.4</v>
      </c>
      <c r="F591">
        <v>16.2</v>
      </c>
      <c r="G591">
        <v>24</v>
      </c>
      <c r="H591">
        <v>25.5</v>
      </c>
      <c r="I591" t="s">
        <v>22</v>
      </c>
      <c r="J591" s="1">
        <v>11641</v>
      </c>
      <c r="K591">
        <v>21.5</v>
      </c>
      <c r="L591" s="2">
        <v>0.06</v>
      </c>
      <c r="M591" s="3">
        <v>1.9951388888888888</v>
      </c>
      <c r="N591">
        <v>2012</v>
      </c>
    </row>
    <row r="592" spans="1:14">
      <c r="A592" t="s">
        <v>424</v>
      </c>
      <c r="B592" t="s">
        <v>467</v>
      </c>
      <c r="C592" t="s">
        <v>24</v>
      </c>
      <c r="D592">
        <v>15.6</v>
      </c>
      <c r="E592">
        <v>82.5</v>
      </c>
      <c r="F592">
        <v>18.5</v>
      </c>
      <c r="G592">
        <v>19.100000000000001</v>
      </c>
      <c r="H592">
        <v>26.5</v>
      </c>
      <c r="I592" t="s">
        <v>22</v>
      </c>
      <c r="J592" s="1">
        <v>17638</v>
      </c>
      <c r="K592">
        <v>14.4</v>
      </c>
      <c r="L592" s="2">
        <v>0.27</v>
      </c>
      <c r="M592" s="3">
        <v>2.2409722222222221</v>
      </c>
      <c r="N592">
        <v>2012</v>
      </c>
    </row>
    <row r="593" spans="1:14">
      <c r="A593" t="s">
        <v>424</v>
      </c>
      <c r="B593" t="s">
        <v>468</v>
      </c>
      <c r="C593" t="s">
        <v>68</v>
      </c>
      <c r="D593">
        <v>13.4</v>
      </c>
      <c r="E593">
        <v>59.9</v>
      </c>
      <c r="F593">
        <v>11.8</v>
      </c>
      <c r="G593">
        <v>39.4</v>
      </c>
      <c r="H593">
        <v>24.2</v>
      </c>
      <c r="I593" t="s">
        <v>22</v>
      </c>
      <c r="J593" s="1">
        <v>23026</v>
      </c>
      <c r="K593">
        <v>23.4</v>
      </c>
      <c r="L593" s="2">
        <v>0.22</v>
      </c>
      <c r="M593" s="3">
        <v>2.5277777777777777</v>
      </c>
      <c r="N593">
        <v>2012</v>
      </c>
    </row>
    <row r="594" spans="1:14">
      <c r="A594" t="s">
        <v>424</v>
      </c>
      <c r="B594" t="s">
        <v>469</v>
      </c>
      <c r="C594" t="s">
        <v>312</v>
      </c>
      <c r="D594">
        <v>26.5</v>
      </c>
      <c r="E594">
        <v>24.4</v>
      </c>
      <c r="F594">
        <v>19.100000000000001</v>
      </c>
      <c r="G594">
        <v>27.2</v>
      </c>
      <c r="H594">
        <v>73.099999999999994</v>
      </c>
      <c r="I594" t="s">
        <v>22</v>
      </c>
      <c r="J594" s="1">
        <v>19959</v>
      </c>
      <c r="K594">
        <v>58.4</v>
      </c>
      <c r="L594" s="2">
        <v>0.01</v>
      </c>
      <c r="M594" s="3">
        <v>2.6916666666666664</v>
      </c>
      <c r="N594">
        <v>2012</v>
      </c>
    </row>
    <row r="595" spans="1:14">
      <c r="A595" t="s">
        <v>424</v>
      </c>
      <c r="B595" t="s">
        <v>470</v>
      </c>
      <c r="C595" t="s">
        <v>63</v>
      </c>
      <c r="D595">
        <v>20.6</v>
      </c>
      <c r="E595">
        <v>81.8</v>
      </c>
      <c r="F595">
        <v>18</v>
      </c>
      <c r="G595">
        <v>19.399999999999999</v>
      </c>
      <c r="H595">
        <v>87.7</v>
      </c>
      <c r="I595" t="s">
        <v>22</v>
      </c>
      <c r="J595" s="1">
        <v>18971</v>
      </c>
      <c r="K595">
        <v>26.2</v>
      </c>
      <c r="L595" s="2">
        <v>0.32</v>
      </c>
      <c r="M595" s="3">
        <v>2.4868055555555553</v>
      </c>
      <c r="N595">
        <v>2012</v>
      </c>
    </row>
    <row r="596" spans="1:14">
      <c r="A596" t="s">
        <v>424</v>
      </c>
      <c r="B596" t="s">
        <v>471</v>
      </c>
      <c r="C596" t="s">
        <v>24</v>
      </c>
      <c r="D596">
        <v>24.4</v>
      </c>
      <c r="E596">
        <v>63</v>
      </c>
      <c r="F596">
        <v>17.7</v>
      </c>
      <c r="G596">
        <v>19.3</v>
      </c>
      <c r="H596">
        <v>33.1</v>
      </c>
      <c r="I596" t="s">
        <v>22</v>
      </c>
      <c r="J596" s="1">
        <v>15705</v>
      </c>
      <c r="K596">
        <v>20.2</v>
      </c>
      <c r="L596" s="2">
        <v>0.2</v>
      </c>
      <c r="M596" s="3">
        <v>2.1180555555555558</v>
      </c>
      <c r="N596">
        <v>2012</v>
      </c>
    </row>
    <row r="597" spans="1:14">
      <c r="A597" t="s">
        <v>424</v>
      </c>
      <c r="B597" t="s">
        <v>472</v>
      </c>
      <c r="C597" t="s">
        <v>473</v>
      </c>
      <c r="D597">
        <v>17.8</v>
      </c>
      <c r="E597">
        <v>42</v>
      </c>
      <c r="F597">
        <v>17.8</v>
      </c>
      <c r="G597">
        <v>34.4</v>
      </c>
      <c r="H597">
        <v>26.3</v>
      </c>
      <c r="I597" t="s">
        <v>22</v>
      </c>
      <c r="J597" s="1">
        <v>10269</v>
      </c>
      <c r="K597">
        <v>13</v>
      </c>
      <c r="L597" s="2">
        <v>0.03</v>
      </c>
      <c r="M597" s="3">
        <v>2.7736111111111108</v>
      </c>
      <c r="N597">
        <v>2012</v>
      </c>
    </row>
    <row r="598" spans="1:14">
      <c r="A598" t="s">
        <v>424</v>
      </c>
      <c r="B598" t="s">
        <v>474</v>
      </c>
      <c r="C598" t="s">
        <v>137</v>
      </c>
      <c r="D598">
        <v>20.399999999999999</v>
      </c>
      <c r="E598">
        <v>41.4</v>
      </c>
      <c r="F598">
        <v>21.5</v>
      </c>
      <c r="G598">
        <v>28.9</v>
      </c>
      <c r="H598">
        <v>32.299999999999997</v>
      </c>
      <c r="I598" t="s">
        <v>22</v>
      </c>
      <c r="J598" s="1">
        <v>12326</v>
      </c>
      <c r="K598">
        <v>14.6</v>
      </c>
      <c r="L598" s="2">
        <v>0.05</v>
      </c>
      <c r="M598" s="3">
        <v>2.5687500000000001</v>
      </c>
      <c r="N598">
        <v>2012</v>
      </c>
    </row>
    <row r="599" spans="1:14">
      <c r="A599" t="s">
        <v>424</v>
      </c>
      <c r="B599" t="s">
        <v>475</v>
      </c>
      <c r="C599" t="s">
        <v>15</v>
      </c>
      <c r="D599">
        <v>18.399999999999999</v>
      </c>
      <c r="E599">
        <v>21.8</v>
      </c>
      <c r="F599">
        <v>20.9</v>
      </c>
      <c r="G599">
        <v>36.700000000000003</v>
      </c>
      <c r="H599">
        <v>29.8</v>
      </c>
      <c r="I599" t="s">
        <v>22</v>
      </c>
      <c r="N599">
        <v>2012</v>
      </c>
    </row>
    <row r="600" spans="1:14">
      <c r="A600" t="s">
        <v>424</v>
      </c>
      <c r="B600" t="s">
        <v>476</v>
      </c>
      <c r="C600" t="s">
        <v>187</v>
      </c>
      <c r="D600">
        <v>14.5</v>
      </c>
      <c r="E600">
        <v>28.8</v>
      </c>
      <c r="F600">
        <v>9.3000000000000007</v>
      </c>
      <c r="G600">
        <v>38.4</v>
      </c>
      <c r="H600">
        <v>42.9</v>
      </c>
      <c r="I600" t="s">
        <v>22</v>
      </c>
      <c r="J600" s="1">
        <v>31046</v>
      </c>
      <c r="K600">
        <v>11.8</v>
      </c>
      <c r="L600" s="2">
        <v>0.05</v>
      </c>
      <c r="M600" s="3">
        <v>2.3229166666666665</v>
      </c>
      <c r="N600">
        <v>2012</v>
      </c>
    </row>
    <row r="601" spans="1:14">
      <c r="A601" t="s">
        <v>424</v>
      </c>
      <c r="B601" t="s">
        <v>477</v>
      </c>
      <c r="C601" t="s">
        <v>50</v>
      </c>
      <c r="D601">
        <v>25.4</v>
      </c>
      <c r="E601">
        <v>27.1</v>
      </c>
      <c r="F601">
        <v>17.3</v>
      </c>
      <c r="G601">
        <v>29.7</v>
      </c>
      <c r="H601">
        <v>27.3</v>
      </c>
      <c r="I601" t="s">
        <v>22</v>
      </c>
      <c r="J601" s="1">
        <v>52316</v>
      </c>
      <c r="K601">
        <v>16.899999999999999</v>
      </c>
      <c r="L601" s="2">
        <v>0.08</v>
      </c>
      <c r="M601" t="s">
        <v>286</v>
      </c>
      <c r="N601">
        <v>2012</v>
      </c>
    </row>
    <row r="602" spans="1:14">
      <c r="A602" t="s">
        <v>424</v>
      </c>
      <c r="B602" t="s">
        <v>478</v>
      </c>
      <c r="C602" t="s">
        <v>65</v>
      </c>
      <c r="D602">
        <v>31.3</v>
      </c>
      <c r="E602">
        <v>21.7</v>
      </c>
      <c r="F602">
        <v>12.9</v>
      </c>
      <c r="G602">
        <v>25.3</v>
      </c>
      <c r="H602">
        <v>66.7</v>
      </c>
      <c r="I602" t="s">
        <v>22</v>
      </c>
      <c r="J602" s="1">
        <v>46227</v>
      </c>
      <c r="K602">
        <v>14.4</v>
      </c>
      <c r="L602" s="2">
        <v>7.0000000000000007E-2</v>
      </c>
      <c r="N602">
        <v>2012</v>
      </c>
    </row>
    <row r="603" spans="1:14">
      <c r="A603" t="s">
        <v>424</v>
      </c>
      <c r="B603" t="s">
        <v>479</v>
      </c>
      <c r="C603" t="s">
        <v>144</v>
      </c>
      <c r="D603">
        <v>10.8</v>
      </c>
      <c r="E603">
        <v>12.8</v>
      </c>
      <c r="F603">
        <v>9.6</v>
      </c>
      <c r="G603">
        <v>58.3</v>
      </c>
      <c r="H603">
        <v>29.2</v>
      </c>
      <c r="I603" t="s">
        <v>22</v>
      </c>
      <c r="J603" s="1">
        <v>8663</v>
      </c>
      <c r="K603">
        <v>20.6</v>
      </c>
      <c r="L603" s="2">
        <v>0.04</v>
      </c>
      <c r="M603" s="3">
        <v>1.83125</v>
      </c>
      <c r="N603">
        <v>2012</v>
      </c>
    </row>
    <row r="604" spans="1:14">
      <c r="A604">
        <v>1</v>
      </c>
      <c r="B604" t="s">
        <v>16</v>
      </c>
      <c r="C604" t="s">
        <v>15</v>
      </c>
      <c r="D604">
        <v>96.3</v>
      </c>
      <c r="E604">
        <v>59.8</v>
      </c>
      <c r="F604">
        <v>99.4</v>
      </c>
      <c r="G604">
        <v>99.7</v>
      </c>
      <c r="H604">
        <v>95.6</v>
      </c>
      <c r="I604">
        <v>95.5</v>
      </c>
      <c r="J604" s="1">
        <v>2243</v>
      </c>
      <c r="K604">
        <v>6.9</v>
      </c>
      <c r="L604" s="2">
        <v>0.27</v>
      </c>
      <c r="M604" t="s">
        <v>17</v>
      </c>
      <c r="N604">
        <v>2013</v>
      </c>
    </row>
    <row r="605" spans="1:14">
      <c r="A605">
        <v>2</v>
      </c>
      <c r="B605" t="s">
        <v>20</v>
      </c>
      <c r="C605" t="s">
        <v>15</v>
      </c>
      <c r="D605">
        <v>95</v>
      </c>
      <c r="E605">
        <v>56.6</v>
      </c>
      <c r="F605">
        <v>98.8</v>
      </c>
      <c r="G605">
        <v>99.3</v>
      </c>
      <c r="H605">
        <v>62.4</v>
      </c>
      <c r="I605">
        <v>93.7</v>
      </c>
      <c r="J605" s="1">
        <v>15596</v>
      </c>
      <c r="K605">
        <v>7.8</v>
      </c>
      <c r="L605" s="2">
        <v>0.22</v>
      </c>
      <c r="M605" s="3">
        <v>1.7902777777777779</v>
      </c>
      <c r="N605">
        <v>2013</v>
      </c>
    </row>
    <row r="606" spans="1:14">
      <c r="A606">
        <v>2</v>
      </c>
      <c r="B606" t="s">
        <v>25</v>
      </c>
      <c r="C606" t="s">
        <v>24</v>
      </c>
      <c r="D606">
        <v>89.7</v>
      </c>
      <c r="E606">
        <v>88.7</v>
      </c>
      <c r="F606">
        <v>98.1</v>
      </c>
      <c r="G606">
        <v>95.6</v>
      </c>
      <c r="H606">
        <v>79.8</v>
      </c>
      <c r="I606">
        <v>93.7</v>
      </c>
      <c r="J606" s="1">
        <v>19919</v>
      </c>
      <c r="K606">
        <v>11.6</v>
      </c>
      <c r="L606" s="2">
        <v>0.34</v>
      </c>
      <c r="M606" s="3">
        <v>1.9541666666666666</v>
      </c>
      <c r="N606">
        <v>2013</v>
      </c>
    </row>
    <row r="607" spans="1:14">
      <c r="A607">
        <v>4</v>
      </c>
      <c r="B607" t="s">
        <v>14</v>
      </c>
      <c r="C607" t="s">
        <v>15</v>
      </c>
      <c r="D607">
        <v>94.9</v>
      </c>
      <c r="E607">
        <v>63.7</v>
      </c>
      <c r="F607">
        <v>98.6</v>
      </c>
      <c r="G607">
        <v>99.2</v>
      </c>
      <c r="H607">
        <v>39.9</v>
      </c>
      <c r="I607">
        <v>93.6</v>
      </c>
      <c r="J607" s="1">
        <v>20152</v>
      </c>
      <c r="K607">
        <v>8.9</v>
      </c>
      <c r="L607" s="2">
        <v>0.25</v>
      </c>
      <c r="N607">
        <v>2013</v>
      </c>
    </row>
    <row r="608" spans="1:14">
      <c r="A608">
        <v>5</v>
      </c>
      <c r="B608" t="s">
        <v>18</v>
      </c>
      <c r="C608" t="s">
        <v>15</v>
      </c>
      <c r="D608">
        <v>92.9</v>
      </c>
      <c r="E608">
        <v>81.599999999999994</v>
      </c>
      <c r="F608">
        <v>89.2</v>
      </c>
      <c r="G608">
        <v>99.9</v>
      </c>
      <c r="H608">
        <v>92.9</v>
      </c>
      <c r="I608">
        <v>93.1</v>
      </c>
      <c r="J608" s="1">
        <v>11074</v>
      </c>
      <c r="K608">
        <v>9</v>
      </c>
      <c r="L608" s="2">
        <v>0.33</v>
      </c>
      <c r="M608" t="s">
        <v>19</v>
      </c>
      <c r="N608">
        <v>2013</v>
      </c>
    </row>
    <row r="609" spans="1:14">
      <c r="A609">
        <v>6</v>
      </c>
      <c r="B609" t="s">
        <v>21</v>
      </c>
      <c r="C609" t="s">
        <v>15</v>
      </c>
      <c r="D609">
        <v>89.5</v>
      </c>
      <c r="E609">
        <v>54.5</v>
      </c>
      <c r="F609">
        <v>99.4</v>
      </c>
      <c r="G609">
        <v>99.8</v>
      </c>
      <c r="H609">
        <v>79.5</v>
      </c>
      <c r="I609">
        <v>92.7</v>
      </c>
      <c r="J609" s="1">
        <v>7929</v>
      </c>
      <c r="K609">
        <v>8.4</v>
      </c>
      <c r="L609" s="2">
        <v>0.27</v>
      </c>
      <c r="M609" s="3">
        <v>1.9131944444444444</v>
      </c>
      <c r="N609">
        <v>2013</v>
      </c>
    </row>
    <row r="610" spans="1:14">
      <c r="A610">
        <v>7</v>
      </c>
      <c r="B610" t="s">
        <v>23</v>
      </c>
      <c r="C610" t="s">
        <v>24</v>
      </c>
      <c r="D610">
        <v>91.2</v>
      </c>
      <c r="E610">
        <v>83.6</v>
      </c>
      <c r="F610">
        <v>95.6</v>
      </c>
      <c r="G610">
        <v>96.2</v>
      </c>
      <c r="H610">
        <v>59.1</v>
      </c>
      <c r="I610">
        <v>92.6</v>
      </c>
      <c r="J610" s="1">
        <v>18812</v>
      </c>
      <c r="K610">
        <v>11.8</v>
      </c>
      <c r="L610" s="2">
        <v>0.34</v>
      </c>
      <c r="M610" s="3">
        <v>1.9541666666666666</v>
      </c>
      <c r="N610">
        <v>2013</v>
      </c>
    </row>
    <row r="611" spans="1:14">
      <c r="A611">
        <v>8</v>
      </c>
      <c r="B611" t="s">
        <v>27</v>
      </c>
      <c r="C611" t="s">
        <v>24</v>
      </c>
      <c r="D611">
        <v>88</v>
      </c>
      <c r="E611">
        <v>91.4</v>
      </c>
      <c r="F611">
        <v>90.9</v>
      </c>
      <c r="G611">
        <v>93</v>
      </c>
      <c r="H611">
        <v>87.5</v>
      </c>
      <c r="I611">
        <v>90.6</v>
      </c>
      <c r="J611" s="1">
        <v>15060</v>
      </c>
      <c r="K611">
        <v>11.7</v>
      </c>
      <c r="L611" s="2">
        <v>0.51</v>
      </c>
      <c r="M611" t="s">
        <v>19</v>
      </c>
      <c r="N611">
        <v>2013</v>
      </c>
    </row>
    <row r="612" spans="1:14">
      <c r="A612">
        <v>9</v>
      </c>
      <c r="B612" t="s">
        <v>26</v>
      </c>
      <c r="C612" t="s">
        <v>15</v>
      </c>
      <c r="D612">
        <v>85.1</v>
      </c>
      <c r="E612">
        <v>49.7</v>
      </c>
      <c r="F612">
        <v>99.3</v>
      </c>
      <c r="G612">
        <v>99.3</v>
      </c>
      <c r="H612">
        <v>65.400000000000006</v>
      </c>
      <c r="I612">
        <v>90.5</v>
      </c>
      <c r="J612" s="1">
        <v>36186</v>
      </c>
      <c r="K612">
        <v>16.399999999999999</v>
      </c>
      <c r="L612" s="2">
        <v>0.15</v>
      </c>
      <c r="M612" s="3">
        <v>2.1180555555555558</v>
      </c>
      <c r="N612">
        <v>2013</v>
      </c>
    </row>
    <row r="613" spans="1:14">
      <c r="A613">
        <v>10</v>
      </c>
      <c r="B613" t="s">
        <v>30</v>
      </c>
      <c r="C613" t="s">
        <v>15</v>
      </c>
      <c r="D613">
        <v>89.6</v>
      </c>
      <c r="E613">
        <v>55.3</v>
      </c>
      <c r="F613">
        <v>92.9</v>
      </c>
      <c r="G613">
        <v>98.7</v>
      </c>
      <c r="H613" t="s">
        <v>22</v>
      </c>
      <c r="I613">
        <v>90.4</v>
      </c>
      <c r="J613" s="1">
        <v>14221</v>
      </c>
      <c r="K613">
        <v>6.9</v>
      </c>
      <c r="L613" s="2">
        <v>0.21</v>
      </c>
      <c r="M613" s="3">
        <v>1.7902777777777779</v>
      </c>
      <c r="N613">
        <v>2013</v>
      </c>
    </row>
    <row r="614" spans="1:14">
      <c r="A614">
        <v>11</v>
      </c>
      <c r="B614" t="s">
        <v>28</v>
      </c>
      <c r="C614" t="s">
        <v>15</v>
      </c>
      <c r="D614">
        <v>93.2</v>
      </c>
      <c r="E614">
        <v>54.7</v>
      </c>
      <c r="F614">
        <v>92.5</v>
      </c>
      <c r="G614">
        <v>94.8</v>
      </c>
      <c r="H614">
        <v>38.200000000000003</v>
      </c>
      <c r="I614">
        <v>89.2</v>
      </c>
      <c r="J614" s="1">
        <v>11751</v>
      </c>
      <c r="K614">
        <v>4.4000000000000004</v>
      </c>
      <c r="L614" s="2">
        <v>0.2</v>
      </c>
      <c r="M614" s="3">
        <v>2.1180555555555558</v>
      </c>
      <c r="N614">
        <v>2013</v>
      </c>
    </row>
    <row r="615" spans="1:14">
      <c r="A615">
        <v>12</v>
      </c>
      <c r="B615" t="s">
        <v>33</v>
      </c>
      <c r="C615" t="s">
        <v>34</v>
      </c>
      <c r="D615">
        <v>82.5</v>
      </c>
      <c r="E615">
        <v>95.7</v>
      </c>
      <c r="F615">
        <v>92.7</v>
      </c>
      <c r="G615">
        <v>86.6</v>
      </c>
      <c r="H615" t="s">
        <v>22</v>
      </c>
      <c r="I615">
        <v>87.8</v>
      </c>
      <c r="J615" s="1">
        <v>18178</v>
      </c>
      <c r="K615">
        <v>14.7</v>
      </c>
      <c r="L615" s="2">
        <v>0.37</v>
      </c>
      <c r="M615" t="s">
        <v>35</v>
      </c>
      <c r="N615">
        <v>2013</v>
      </c>
    </row>
    <row r="616" spans="1:14">
      <c r="A616">
        <v>13</v>
      </c>
      <c r="B616" t="s">
        <v>29</v>
      </c>
      <c r="C616" t="s">
        <v>15</v>
      </c>
      <c r="D616">
        <v>87.3</v>
      </c>
      <c r="E616">
        <v>42.3</v>
      </c>
      <c r="F616">
        <v>93.8</v>
      </c>
      <c r="G616">
        <v>95.9</v>
      </c>
      <c r="H616" t="s">
        <v>22</v>
      </c>
      <c r="I616">
        <v>87.7</v>
      </c>
      <c r="J616" s="1">
        <v>38206</v>
      </c>
      <c r="K616">
        <v>10.3</v>
      </c>
      <c r="L616" s="2">
        <v>0.15</v>
      </c>
      <c r="M616" s="3">
        <v>2.1999999999999997</v>
      </c>
      <c r="N616">
        <v>2013</v>
      </c>
    </row>
    <row r="617" spans="1:14">
      <c r="A617">
        <v>14</v>
      </c>
      <c r="B617" t="s">
        <v>39</v>
      </c>
      <c r="C617" t="s">
        <v>15</v>
      </c>
      <c r="D617">
        <v>89.7</v>
      </c>
      <c r="E617">
        <v>66.099999999999994</v>
      </c>
      <c r="F617">
        <v>82</v>
      </c>
      <c r="G617">
        <v>96.1</v>
      </c>
      <c r="H617" t="s">
        <v>22</v>
      </c>
      <c r="I617">
        <v>87</v>
      </c>
      <c r="J617" s="1">
        <v>25055</v>
      </c>
      <c r="K617">
        <v>5.9</v>
      </c>
      <c r="L617" s="2">
        <v>0.28000000000000003</v>
      </c>
      <c r="N617">
        <v>2013</v>
      </c>
    </row>
    <row r="618" spans="1:14">
      <c r="A618">
        <v>15</v>
      </c>
      <c r="B618" t="s">
        <v>40</v>
      </c>
      <c r="C618" t="s">
        <v>15</v>
      </c>
      <c r="D618">
        <v>90</v>
      </c>
      <c r="E618">
        <v>38.1</v>
      </c>
      <c r="F618">
        <v>89.4</v>
      </c>
      <c r="G618">
        <v>96.2</v>
      </c>
      <c r="H618">
        <v>43.7</v>
      </c>
      <c r="I618">
        <v>86.6</v>
      </c>
      <c r="J618" s="1">
        <v>20376</v>
      </c>
      <c r="K618">
        <v>6.5</v>
      </c>
      <c r="L618" s="2">
        <v>0.2</v>
      </c>
      <c r="M618" s="3">
        <v>2.1590277777777778</v>
      </c>
      <c r="N618">
        <v>2013</v>
      </c>
    </row>
    <row r="619" spans="1:14">
      <c r="A619">
        <v>16</v>
      </c>
      <c r="B619" t="s">
        <v>31</v>
      </c>
      <c r="C619" t="s">
        <v>15</v>
      </c>
      <c r="D619">
        <v>81.8</v>
      </c>
      <c r="E619">
        <v>57.3</v>
      </c>
      <c r="F619">
        <v>85.5</v>
      </c>
      <c r="G619">
        <v>95.3</v>
      </c>
      <c r="H619">
        <v>100</v>
      </c>
      <c r="I619">
        <v>85.6</v>
      </c>
      <c r="J619" s="1">
        <v>15128</v>
      </c>
      <c r="K619">
        <v>3.6</v>
      </c>
      <c r="L619" s="2">
        <v>0.23</v>
      </c>
      <c r="M619" s="3">
        <v>2.1180555555555558</v>
      </c>
      <c r="N619">
        <v>2013</v>
      </c>
    </row>
    <row r="620" spans="1:14">
      <c r="A620">
        <v>17</v>
      </c>
      <c r="B620" t="s">
        <v>45</v>
      </c>
      <c r="C620" t="s">
        <v>24</v>
      </c>
      <c r="D620">
        <v>83.5</v>
      </c>
      <c r="E620">
        <v>89</v>
      </c>
      <c r="F620">
        <v>88.8</v>
      </c>
      <c r="G620">
        <v>86.8</v>
      </c>
      <c r="H620">
        <v>45.1</v>
      </c>
      <c r="I620">
        <v>85.5</v>
      </c>
      <c r="J620" s="1">
        <v>26607</v>
      </c>
      <c r="K620">
        <v>10.7</v>
      </c>
      <c r="L620" s="2">
        <v>0.46</v>
      </c>
      <c r="M620" s="3">
        <v>2.3638888888888889</v>
      </c>
      <c r="N620">
        <v>2013</v>
      </c>
    </row>
    <row r="621" spans="1:14">
      <c r="A621">
        <v>18</v>
      </c>
      <c r="B621" t="s">
        <v>32</v>
      </c>
      <c r="C621" t="s">
        <v>15</v>
      </c>
      <c r="D621">
        <v>77</v>
      </c>
      <c r="E621">
        <v>53.8</v>
      </c>
      <c r="F621">
        <v>92.1</v>
      </c>
      <c r="G621">
        <v>91.8</v>
      </c>
      <c r="H621">
        <v>39.5</v>
      </c>
      <c r="I621">
        <v>83.3</v>
      </c>
      <c r="J621" s="1">
        <v>21424</v>
      </c>
      <c r="K621">
        <v>10.199999999999999</v>
      </c>
      <c r="L621" s="2">
        <v>0.19</v>
      </c>
      <c r="M621" s="3">
        <v>2.036111111111111</v>
      </c>
      <c r="N621">
        <v>2013</v>
      </c>
    </row>
    <row r="622" spans="1:14">
      <c r="A622">
        <v>19</v>
      </c>
      <c r="B622" t="s">
        <v>48</v>
      </c>
      <c r="C622" t="s">
        <v>15</v>
      </c>
      <c r="D622">
        <v>77.599999999999994</v>
      </c>
      <c r="E622">
        <v>33.799999999999997</v>
      </c>
      <c r="F622">
        <v>87.3</v>
      </c>
      <c r="G622">
        <v>98.2</v>
      </c>
      <c r="H622">
        <v>64.400000000000006</v>
      </c>
      <c r="I622">
        <v>83.1</v>
      </c>
      <c r="J622" s="1">
        <v>18334</v>
      </c>
      <c r="K622">
        <v>13.8</v>
      </c>
      <c r="L622" s="2">
        <v>0.15</v>
      </c>
      <c r="M622" s="3">
        <v>2.036111111111111</v>
      </c>
      <c r="N622">
        <v>2013</v>
      </c>
    </row>
    <row r="623" spans="1:14">
      <c r="A623">
        <v>20</v>
      </c>
      <c r="B623" t="s">
        <v>36</v>
      </c>
      <c r="C623" t="s">
        <v>15</v>
      </c>
      <c r="D623">
        <v>76.099999999999994</v>
      </c>
      <c r="E623">
        <v>47.6</v>
      </c>
      <c r="F623">
        <v>91.4</v>
      </c>
      <c r="G623">
        <v>91.6</v>
      </c>
      <c r="H623">
        <v>53.9</v>
      </c>
      <c r="I623">
        <v>82.6</v>
      </c>
      <c r="J623" s="1">
        <v>41786</v>
      </c>
      <c r="K623">
        <v>9</v>
      </c>
      <c r="L623" s="2">
        <v>0.16</v>
      </c>
      <c r="M623" s="3">
        <v>2.036111111111111</v>
      </c>
      <c r="N623">
        <v>2013</v>
      </c>
    </row>
    <row r="624" spans="1:14">
      <c r="A624">
        <v>21</v>
      </c>
      <c r="B624" t="s">
        <v>37</v>
      </c>
      <c r="C624" t="s">
        <v>38</v>
      </c>
      <c r="D624">
        <v>79.599999999999994</v>
      </c>
      <c r="E624">
        <v>65.099999999999994</v>
      </c>
      <c r="F624">
        <v>89.4</v>
      </c>
      <c r="G624">
        <v>85.1</v>
      </c>
      <c r="H624">
        <v>42.9</v>
      </c>
      <c r="I624">
        <v>82.2</v>
      </c>
      <c r="J624" s="1">
        <v>66198</v>
      </c>
      <c r="K624">
        <v>19.5</v>
      </c>
      <c r="L624" s="2">
        <v>0.15</v>
      </c>
      <c r="N624">
        <v>2013</v>
      </c>
    </row>
    <row r="625" spans="1:14">
      <c r="A625">
        <v>22</v>
      </c>
      <c r="B625" t="s">
        <v>41</v>
      </c>
      <c r="C625" t="s">
        <v>15</v>
      </c>
      <c r="D625">
        <v>71.8</v>
      </c>
      <c r="E625">
        <v>51.4</v>
      </c>
      <c r="F625">
        <v>87</v>
      </c>
      <c r="G625">
        <v>95.5</v>
      </c>
      <c r="H625">
        <v>55.9</v>
      </c>
      <c r="I625">
        <v>81.5</v>
      </c>
      <c r="J625" s="1">
        <v>11885</v>
      </c>
      <c r="K625">
        <v>13.1</v>
      </c>
      <c r="L625" s="2">
        <v>0.35</v>
      </c>
      <c r="M625" t="s">
        <v>42</v>
      </c>
      <c r="N625">
        <v>2013</v>
      </c>
    </row>
    <row r="626" spans="1:14">
      <c r="A626">
        <v>23</v>
      </c>
      <c r="B626" t="s">
        <v>47</v>
      </c>
      <c r="C626" t="s">
        <v>15</v>
      </c>
      <c r="D626">
        <v>72.3</v>
      </c>
      <c r="E626">
        <v>45.8</v>
      </c>
      <c r="F626">
        <v>81.5</v>
      </c>
      <c r="G626">
        <v>97</v>
      </c>
      <c r="H626">
        <v>100</v>
      </c>
      <c r="I626">
        <v>81.2</v>
      </c>
      <c r="J626" s="1">
        <v>15172</v>
      </c>
      <c r="K626">
        <v>4.8</v>
      </c>
      <c r="L626" s="2">
        <v>0.17</v>
      </c>
      <c r="M626" s="3">
        <v>2.0770833333333334</v>
      </c>
      <c r="N626">
        <v>2013</v>
      </c>
    </row>
    <row r="627" spans="1:14">
      <c r="A627">
        <v>24</v>
      </c>
      <c r="B627" t="s">
        <v>46</v>
      </c>
      <c r="C627" t="s">
        <v>15</v>
      </c>
      <c r="D627">
        <v>74.7</v>
      </c>
      <c r="E627">
        <v>39.1</v>
      </c>
      <c r="F627">
        <v>81.3</v>
      </c>
      <c r="G627">
        <v>97</v>
      </c>
      <c r="H627">
        <v>41.3</v>
      </c>
      <c r="I627">
        <v>79.900000000000006</v>
      </c>
      <c r="J627" s="1">
        <v>44020</v>
      </c>
      <c r="K627">
        <v>11.8</v>
      </c>
      <c r="L627" s="2">
        <v>0.13</v>
      </c>
      <c r="M627" s="3">
        <v>2.2409722222222221</v>
      </c>
      <c r="N627">
        <v>2013</v>
      </c>
    </row>
    <row r="628" spans="1:14">
      <c r="A628">
        <v>25</v>
      </c>
      <c r="B628" t="s">
        <v>51</v>
      </c>
      <c r="C628" t="s">
        <v>15</v>
      </c>
      <c r="D628">
        <v>70.2</v>
      </c>
      <c r="E628">
        <v>66.3</v>
      </c>
      <c r="F628">
        <v>79.5</v>
      </c>
      <c r="G628">
        <v>90.3</v>
      </c>
      <c r="H628">
        <v>74.900000000000006</v>
      </c>
      <c r="I628">
        <v>78.8</v>
      </c>
      <c r="J628" s="1">
        <v>19967</v>
      </c>
      <c r="K628">
        <v>20.100000000000001</v>
      </c>
      <c r="L628" s="2">
        <v>0.26</v>
      </c>
      <c r="M628" t="s">
        <v>35</v>
      </c>
      <c r="N628">
        <v>2013</v>
      </c>
    </row>
    <row r="629" spans="1:14">
      <c r="A629">
        <v>25</v>
      </c>
      <c r="B629" t="s">
        <v>251</v>
      </c>
      <c r="C629" t="s">
        <v>15</v>
      </c>
      <c r="D629">
        <v>75.5</v>
      </c>
      <c r="E629">
        <v>42.1</v>
      </c>
      <c r="F629">
        <v>80.7</v>
      </c>
      <c r="G629">
        <v>91</v>
      </c>
      <c r="H629">
        <v>57.9</v>
      </c>
      <c r="I629">
        <v>78.8</v>
      </c>
      <c r="J629" s="1">
        <v>49427</v>
      </c>
      <c r="K629">
        <v>17.399999999999999</v>
      </c>
      <c r="L629" s="2">
        <v>0.09</v>
      </c>
      <c r="M629" s="3">
        <v>2.1590277777777778</v>
      </c>
      <c r="N629">
        <v>2013</v>
      </c>
    </row>
    <row r="630" spans="1:14">
      <c r="A630">
        <v>27</v>
      </c>
      <c r="B630" t="s">
        <v>49</v>
      </c>
      <c r="C630" t="s">
        <v>50</v>
      </c>
      <c r="D630">
        <v>87.9</v>
      </c>
      <c r="E630">
        <v>27.6</v>
      </c>
      <c r="F630">
        <v>89.9</v>
      </c>
      <c r="G630">
        <v>71.3</v>
      </c>
      <c r="H630">
        <v>59</v>
      </c>
      <c r="I630">
        <v>78.3</v>
      </c>
      <c r="J630" s="1">
        <v>26199</v>
      </c>
      <c r="K630">
        <v>5.7</v>
      </c>
      <c r="L630" s="2">
        <v>0.1</v>
      </c>
      <c r="N630">
        <v>2013</v>
      </c>
    </row>
    <row r="631" spans="1:14">
      <c r="A631">
        <v>28</v>
      </c>
      <c r="B631" t="s">
        <v>62</v>
      </c>
      <c r="C631" t="s">
        <v>63</v>
      </c>
      <c r="D631">
        <v>68.400000000000006</v>
      </c>
      <c r="E631">
        <v>77.2</v>
      </c>
      <c r="F631">
        <v>82.5</v>
      </c>
      <c r="G631">
        <v>83.7</v>
      </c>
      <c r="H631">
        <v>67.599999999999994</v>
      </c>
      <c r="I631">
        <v>77.900000000000006</v>
      </c>
      <c r="J631" s="1">
        <v>40128</v>
      </c>
      <c r="K631">
        <v>23.7</v>
      </c>
      <c r="L631" s="2">
        <v>0.35</v>
      </c>
      <c r="M631" s="3">
        <v>2.3229166666666665</v>
      </c>
      <c r="N631">
        <v>2013</v>
      </c>
    </row>
    <row r="632" spans="1:14">
      <c r="A632">
        <v>29</v>
      </c>
      <c r="B632" t="s">
        <v>59</v>
      </c>
      <c r="C632" t="s">
        <v>60</v>
      </c>
      <c r="D632">
        <v>74.400000000000006</v>
      </c>
      <c r="E632">
        <v>92.3</v>
      </c>
      <c r="F632">
        <v>87.2</v>
      </c>
      <c r="G632">
        <v>67.2</v>
      </c>
      <c r="H632">
        <v>77.400000000000006</v>
      </c>
      <c r="I632">
        <v>77.5</v>
      </c>
      <c r="J632" s="1">
        <v>31592</v>
      </c>
      <c r="K632">
        <v>15.5</v>
      </c>
      <c r="L632" s="2">
        <v>0.34</v>
      </c>
      <c r="M632" s="3">
        <v>2.0770833333333334</v>
      </c>
      <c r="N632">
        <v>2013</v>
      </c>
    </row>
    <row r="633" spans="1:14">
      <c r="A633">
        <v>30</v>
      </c>
      <c r="B633" t="s">
        <v>55</v>
      </c>
      <c r="C633" t="s">
        <v>38</v>
      </c>
      <c r="D633">
        <v>69.099999999999994</v>
      </c>
      <c r="E633">
        <v>82.1</v>
      </c>
      <c r="F633">
        <v>80.400000000000006</v>
      </c>
      <c r="G633">
        <v>84</v>
      </c>
      <c r="H633">
        <v>42.4</v>
      </c>
      <c r="I633">
        <v>77.3</v>
      </c>
      <c r="J633" s="1">
        <v>50152</v>
      </c>
      <c r="K633">
        <v>17.600000000000001</v>
      </c>
      <c r="L633" s="2">
        <v>0.25</v>
      </c>
      <c r="M633" s="3">
        <v>2.2819444444444446</v>
      </c>
      <c r="N633">
        <v>2013</v>
      </c>
    </row>
    <row r="634" spans="1:14">
      <c r="A634">
        <v>31</v>
      </c>
      <c r="B634" t="s">
        <v>250</v>
      </c>
      <c r="C634" t="s">
        <v>15</v>
      </c>
      <c r="D634">
        <v>76.099999999999994</v>
      </c>
      <c r="E634">
        <v>29.8</v>
      </c>
      <c r="F634">
        <v>80.099999999999994</v>
      </c>
      <c r="G634">
        <v>88.2</v>
      </c>
      <c r="H634">
        <v>54.8</v>
      </c>
      <c r="I634">
        <v>76.900000000000006</v>
      </c>
      <c r="J634" s="1">
        <v>39655</v>
      </c>
      <c r="K634">
        <v>10.8</v>
      </c>
      <c r="L634" s="2">
        <v>0.11</v>
      </c>
      <c r="M634" s="3">
        <v>2.1590277777777778</v>
      </c>
      <c r="N634">
        <v>2013</v>
      </c>
    </row>
    <row r="635" spans="1:14">
      <c r="A635">
        <v>32</v>
      </c>
      <c r="B635" t="s">
        <v>69</v>
      </c>
      <c r="C635" t="s">
        <v>24</v>
      </c>
      <c r="D635">
        <v>68.400000000000006</v>
      </c>
      <c r="E635">
        <v>78.900000000000006</v>
      </c>
      <c r="F635">
        <v>71.3</v>
      </c>
      <c r="G635">
        <v>90.8</v>
      </c>
      <c r="H635">
        <v>43.8</v>
      </c>
      <c r="I635">
        <v>76.099999999999994</v>
      </c>
      <c r="J635" s="1">
        <v>25774</v>
      </c>
      <c r="K635">
        <v>14.1</v>
      </c>
      <c r="L635" s="2">
        <v>0.36</v>
      </c>
      <c r="M635" s="3">
        <v>2.4458333333333333</v>
      </c>
      <c r="N635">
        <v>2013</v>
      </c>
    </row>
    <row r="636" spans="1:14">
      <c r="A636">
        <v>33</v>
      </c>
      <c r="B636" t="s">
        <v>58</v>
      </c>
      <c r="C636" t="s">
        <v>15</v>
      </c>
      <c r="D636">
        <v>74.2</v>
      </c>
      <c r="E636">
        <v>36</v>
      </c>
      <c r="F636">
        <v>84.9</v>
      </c>
      <c r="G636">
        <v>80.8</v>
      </c>
      <c r="H636" t="s">
        <v>22</v>
      </c>
      <c r="I636">
        <v>75.8</v>
      </c>
      <c r="J636" s="1">
        <v>42727</v>
      </c>
      <c r="K636">
        <v>18.7</v>
      </c>
      <c r="L636" s="2">
        <v>0.2</v>
      </c>
      <c r="M636" s="3">
        <v>1.9951388888888888</v>
      </c>
      <c r="N636">
        <v>2013</v>
      </c>
    </row>
    <row r="637" spans="1:14">
      <c r="A637">
        <v>34</v>
      </c>
      <c r="B637" t="s">
        <v>61</v>
      </c>
      <c r="C637" t="s">
        <v>38</v>
      </c>
      <c r="D637">
        <v>74.400000000000006</v>
      </c>
      <c r="E637">
        <v>75.900000000000006</v>
      </c>
      <c r="F637">
        <v>80.400000000000006</v>
      </c>
      <c r="G637">
        <v>75.2</v>
      </c>
      <c r="H637">
        <v>40.299999999999997</v>
      </c>
      <c r="I637">
        <v>75.7</v>
      </c>
      <c r="J637" s="1">
        <v>31326</v>
      </c>
      <c r="K637">
        <v>13.7</v>
      </c>
      <c r="L637" s="2">
        <v>0.23</v>
      </c>
      <c r="M637" s="3">
        <v>2.3638888888888889</v>
      </c>
      <c r="N637">
        <v>2013</v>
      </c>
    </row>
    <row r="638" spans="1:14">
      <c r="A638">
        <v>35</v>
      </c>
      <c r="B638" t="s">
        <v>54</v>
      </c>
      <c r="C638" t="s">
        <v>15</v>
      </c>
      <c r="D638">
        <v>56.1</v>
      </c>
      <c r="E638">
        <v>58.3</v>
      </c>
      <c r="F638">
        <v>73.5</v>
      </c>
      <c r="G638">
        <v>99.4</v>
      </c>
      <c r="H638">
        <v>100</v>
      </c>
      <c r="I638">
        <v>75.599999999999994</v>
      </c>
      <c r="J638" s="1">
        <v>22020</v>
      </c>
      <c r="K638">
        <v>27.3</v>
      </c>
      <c r="L638" s="2">
        <v>0.11</v>
      </c>
      <c r="M638" s="3">
        <v>2.1999999999999997</v>
      </c>
      <c r="N638">
        <v>2013</v>
      </c>
    </row>
    <row r="639" spans="1:14">
      <c r="A639">
        <v>35</v>
      </c>
      <c r="B639" t="s">
        <v>43</v>
      </c>
      <c r="C639" t="s">
        <v>44</v>
      </c>
      <c r="D639">
        <v>78.400000000000006</v>
      </c>
      <c r="E639">
        <v>81.7</v>
      </c>
      <c r="F639">
        <v>85.9</v>
      </c>
      <c r="G639">
        <v>62.1</v>
      </c>
      <c r="H639">
        <v>62.5</v>
      </c>
      <c r="I639">
        <v>75.599999999999994</v>
      </c>
      <c r="J639" s="1">
        <v>19835</v>
      </c>
      <c r="K639">
        <v>17.600000000000001</v>
      </c>
      <c r="L639" s="2">
        <v>0.38</v>
      </c>
      <c r="M639" s="3">
        <v>2.2409722222222221</v>
      </c>
      <c r="N639">
        <v>2013</v>
      </c>
    </row>
    <row r="640" spans="1:14">
      <c r="A640">
        <v>37</v>
      </c>
      <c r="B640" t="s">
        <v>72</v>
      </c>
      <c r="C640" t="s">
        <v>63</v>
      </c>
      <c r="D640">
        <v>68.599999999999994</v>
      </c>
      <c r="E640">
        <v>90</v>
      </c>
      <c r="F640">
        <v>83.5</v>
      </c>
      <c r="G640">
        <v>73.5</v>
      </c>
      <c r="H640">
        <v>39.6</v>
      </c>
      <c r="I640">
        <v>75.400000000000006</v>
      </c>
      <c r="J640" s="1">
        <v>14604</v>
      </c>
      <c r="K640">
        <v>19.2</v>
      </c>
      <c r="L640" s="2">
        <v>0.35</v>
      </c>
      <c r="M640" s="3">
        <v>2.1999999999999997</v>
      </c>
      <c r="N640">
        <v>2013</v>
      </c>
    </row>
    <row r="641" spans="1:14">
      <c r="A641">
        <v>38</v>
      </c>
      <c r="B641" t="s">
        <v>57</v>
      </c>
      <c r="C641" t="s">
        <v>15</v>
      </c>
      <c r="D641">
        <v>63.4</v>
      </c>
      <c r="E641">
        <v>34.200000000000003</v>
      </c>
      <c r="F641">
        <v>79</v>
      </c>
      <c r="G641">
        <v>96.2</v>
      </c>
      <c r="H641">
        <v>43.9</v>
      </c>
      <c r="I641">
        <v>75.2</v>
      </c>
      <c r="J641" s="1">
        <v>27233</v>
      </c>
      <c r="K641">
        <v>6.5</v>
      </c>
      <c r="L641" s="2">
        <v>0.11</v>
      </c>
      <c r="M641" s="3">
        <v>2.036111111111111</v>
      </c>
      <c r="N641">
        <v>2013</v>
      </c>
    </row>
    <row r="642" spans="1:14">
      <c r="A642">
        <v>39</v>
      </c>
      <c r="B642" t="s">
        <v>120</v>
      </c>
      <c r="C642" t="s">
        <v>24</v>
      </c>
      <c r="D642">
        <v>70.8</v>
      </c>
      <c r="E642">
        <v>87.2</v>
      </c>
      <c r="F642">
        <v>80.8</v>
      </c>
      <c r="G642">
        <v>66.5</v>
      </c>
      <c r="H642">
        <v>42.9</v>
      </c>
      <c r="I642">
        <v>73.099999999999994</v>
      </c>
      <c r="N642">
        <v>2013</v>
      </c>
    </row>
    <row r="643" spans="1:14">
      <c r="A643">
        <v>40</v>
      </c>
      <c r="B643" t="s">
        <v>79</v>
      </c>
      <c r="C643" t="s">
        <v>34</v>
      </c>
      <c r="D643">
        <v>62.4</v>
      </c>
      <c r="E643">
        <v>98.8</v>
      </c>
      <c r="F643">
        <v>57</v>
      </c>
      <c r="G643">
        <v>95</v>
      </c>
      <c r="H643">
        <v>49.8</v>
      </c>
      <c r="I643">
        <v>73</v>
      </c>
      <c r="J643" s="1">
        <v>9666</v>
      </c>
      <c r="K643">
        <v>10.5</v>
      </c>
      <c r="L643" s="2">
        <v>0.54</v>
      </c>
      <c r="M643" t="s">
        <v>80</v>
      </c>
      <c r="N643">
        <v>2013</v>
      </c>
    </row>
    <row r="644" spans="1:14">
      <c r="A644">
        <v>41</v>
      </c>
      <c r="B644" t="s">
        <v>93</v>
      </c>
      <c r="C644" t="s">
        <v>15</v>
      </c>
      <c r="D644">
        <v>73.8</v>
      </c>
      <c r="E644">
        <v>38.700000000000003</v>
      </c>
      <c r="F644">
        <v>67.400000000000006</v>
      </c>
      <c r="G644">
        <v>89.2</v>
      </c>
      <c r="H644">
        <v>29.5</v>
      </c>
      <c r="I644">
        <v>72.8</v>
      </c>
      <c r="J644" s="1">
        <v>42056</v>
      </c>
      <c r="K644">
        <v>6.8</v>
      </c>
      <c r="L644" s="2">
        <v>0.19</v>
      </c>
      <c r="M644" s="3">
        <v>2.3229166666666665</v>
      </c>
      <c r="N644">
        <v>2013</v>
      </c>
    </row>
    <row r="645" spans="1:14">
      <c r="A645">
        <v>42</v>
      </c>
      <c r="B645" t="s">
        <v>73</v>
      </c>
      <c r="C645" t="s">
        <v>74</v>
      </c>
      <c r="D645">
        <v>66.3</v>
      </c>
      <c r="E645">
        <v>64.5</v>
      </c>
      <c r="F645">
        <v>75.7</v>
      </c>
      <c r="G645">
        <v>77.3</v>
      </c>
      <c r="H645">
        <v>71.400000000000006</v>
      </c>
      <c r="I645">
        <v>72.400000000000006</v>
      </c>
      <c r="J645" s="1">
        <v>7774</v>
      </c>
      <c r="K645">
        <v>11.5</v>
      </c>
      <c r="L645" s="2">
        <v>0.22</v>
      </c>
      <c r="M645" s="3">
        <v>2.9375</v>
      </c>
      <c r="N645">
        <v>2013</v>
      </c>
    </row>
    <row r="646" spans="1:14">
      <c r="A646">
        <v>42</v>
      </c>
      <c r="B646" t="s">
        <v>56</v>
      </c>
      <c r="C646" t="s">
        <v>15</v>
      </c>
      <c r="D646">
        <v>70.400000000000006</v>
      </c>
      <c r="E646">
        <v>32.9</v>
      </c>
      <c r="F646">
        <v>69.3</v>
      </c>
      <c r="G646">
        <v>90.1</v>
      </c>
      <c r="H646">
        <v>40</v>
      </c>
      <c r="I646">
        <v>72.400000000000006</v>
      </c>
      <c r="J646" s="1">
        <v>26518</v>
      </c>
      <c r="K646">
        <v>7.3</v>
      </c>
      <c r="L646" s="2">
        <v>0.08</v>
      </c>
      <c r="M646" s="3">
        <v>2.4458333333333333</v>
      </c>
      <c r="N646">
        <v>2013</v>
      </c>
    </row>
    <row r="647" spans="1:14">
      <c r="A647">
        <v>44</v>
      </c>
      <c r="B647" t="s">
        <v>86</v>
      </c>
      <c r="C647" t="s">
        <v>15</v>
      </c>
      <c r="D647">
        <v>67.900000000000006</v>
      </c>
      <c r="E647">
        <v>51.7</v>
      </c>
      <c r="F647">
        <v>71.599999999999994</v>
      </c>
      <c r="G647">
        <v>82.7</v>
      </c>
      <c r="H647">
        <v>52.5</v>
      </c>
      <c r="I647">
        <v>71.8</v>
      </c>
      <c r="J647" s="1">
        <v>35364</v>
      </c>
      <c r="K647">
        <v>13.9</v>
      </c>
      <c r="L647" s="2">
        <v>0.13</v>
      </c>
      <c r="M647" s="3">
        <v>2.2819444444444446</v>
      </c>
      <c r="N647">
        <v>2013</v>
      </c>
    </row>
    <row r="648" spans="1:14">
      <c r="A648">
        <v>44</v>
      </c>
      <c r="B648" t="s">
        <v>66</v>
      </c>
      <c r="C648" t="s">
        <v>15</v>
      </c>
      <c r="D648">
        <v>66</v>
      </c>
      <c r="E648">
        <v>44.3</v>
      </c>
      <c r="F648">
        <v>62.8</v>
      </c>
      <c r="G648">
        <v>95.2</v>
      </c>
      <c r="H648" t="s">
        <v>22</v>
      </c>
      <c r="I648">
        <v>71.8</v>
      </c>
      <c r="J648" s="1">
        <v>12528</v>
      </c>
      <c r="K648">
        <v>5.7</v>
      </c>
      <c r="L648" s="2">
        <v>0.17</v>
      </c>
      <c r="N648">
        <v>2013</v>
      </c>
    </row>
    <row r="649" spans="1:14">
      <c r="A649">
        <v>46</v>
      </c>
      <c r="B649" t="s">
        <v>64</v>
      </c>
      <c r="C649" t="s">
        <v>65</v>
      </c>
      <c r="D649">
        <v>81.5</v>
      </c>
      <c r="E649">
        <v>54.1</v>
      </c>
      <c r="F649">
        <v>67.900000000000006</v>
      </c>
      <c r="G649">
        <v>64.3</v>
      </c>
      <c r="H649">
        <v>99.9</v>
      </c>
      <c r="I649">
        <v>70.7</v>
      </c>
      <c r="J649" s="1">
        <v>40148</v>
      </c>
      <c r="K649">
        <v>8.3000000000000007</v>
      </c>
      <c r="L649" s="2">
        <v>0.14000000000000001</v>
      </c>
      <c r="N649">
        <v>2013</v>
      </c>
    </row>
    <row r="650" spans="1:14">
      <c r="A650">
        <v>47</v>
      </c>
      <c r="B650" t="s">
        <v>84</v>
      </c>
      <c r="C650" t="s">
        <v>15</v>
      </c>
      <c r="D650">
        <v>66.099999999999994</v>
      </c>
      <c r="E650">
        <v>28.7</v>
      </c>
      <c r="F650">
        <v>74</v>
      </c>
      <c r="G650">
        <v>84.7</v>
      </c>
      <c r="H650" t="s">
        <v>22</v>
      </c>
      <c r="I650">
        <v>70.5</v>
      </c>
      <c r="J650" s="1">
        <v>46825</v>
      </c>
      <c r="K650">
        <v>18</v>
      </c>
      <c r="L650" s="2">
        <v>0.13</v>
      </c>
      <c r="M650" s="3">
        <v>2.1999999999999997</v>
      </c>
      <c r="N650">
        <v>2013</v>
      </c>
    </row>
    <row r="651" spans="1:14">
      <c r="A651">
        <v>48</v>
      </c>
      <c r="B651" t="s">
        <v>95</v>
      </c>
      <c r="C651" t="s">
        <v>76</v>
      </c>
      <c r="D651">
        <v>65.400000000000006</v>
      </c>
      <c r="E651">
        <v>54.7</v>
      </c>
      <c r="F651">
        <v>66.5</v>
      </c>
      <c r="G651">
        <v>85.5</v>
      </c>
      <c r="H651">
        <v>42</v>
      </c>
      <c r="I651">
        <v>70.400000000000006</v>
      </c>
      <c r="J651" s="1">
        <v>35691</v>
      </c>
      <c r="K651">
        <v>15.5</v>
      </c>
      <c r="L651" s="2">
        <v>0.13</v>
      </c>
      <c r="M651" s="3">
        <v>2.6097222222222221</v>
      </c>
      <c r="N651">
        <v>2013</v>
      </c>
    </row>
    <row r="652" spans="1:14">
      <c r="A652">
        <v>49</v>
      </c>
      <c r="B652" t="s">
        <v>121</v>
      </c>
      <c r="C652" t="s">
        <v>24</v>
      </c>
      <c r="D652">
        <v>65.900000000000006</v>
      </c>
      <c r="E652">
        <v>77.900000000000006</v>
      </c>
      <c r="F652">
        <v>67.7</v>
      </c>
      <c r="G652">
        <v>76.900000000000006</v>
      </c>
      <c r="H652">
        <v>43.2</v>
      </c>
      <c r="I652">
        <v>70.099999999999994</v>
      </c>
      <c r="J652" s="1">
        <v>34938</v>
      </c>
      <c r="K652">
        <v>15.3</v>
      </c>
      <c r="L652" s="2">
        <v>0.34</v>
      </c>
      <c r="M652" s="3">
        <v>2.1999999999999997</v>
      </c>
      <c r="N652">
        <v>2013</v>
      </c>
    </row>
    <row r="653" spans="1:14">
      <c r="A653">
        <v>50</v>
      </c>
      <c r="B653" t="s">
        <v>52</v>
      </c>
      <c r="C653" t="s">
        <v>53</v>
      </c>
      <c r="D653">
        <v>63.9</v>
      </c>
      <c r="E653">
        <v>28.8</v>
      </c>
      <c r="F653">
        <v>63.9</v>
      </c>
      <c r="G653">
        <v>88.2</v>
      </c>
      <c r="H653">
        <v>100</v>
      </c>
      <c r="I653">
        <v>69.400000000000006</v>
      </c>
      <c r="J653" s="1">
        <v>3055</v>
      </c>
      <c r="K653">
        <v>10.1</v>
      </c>
      <c r="L653" s="2">
        <v>0.04</v>
      </c>
      <c r="M653" s="4">
        <v>0.88888888888888884</v>
      </c>
      <c r="N653">
        <v>2013</v>
      </c>
    </row>
    <row r="654" spans="1:14">
      <c r="A654">
        <v>51</v>
      </c>
      <c r="B654" t="s">
        <v>87</v>
      </c>
      <c r="C654" t="s">
        <v>15</v>
      </c>
      <c r="D654">
        <v>63.7</v>
      </c>
      <c r="E654">
        <v>36.9</v>
      </c>
      <c r="F654">
        <v>60.3</v>
      </c>
      <c r="G654">
        <v>94.1</v>
      </c>
      <c r="H654">
        <v>29.9</v>
      </c>
      <c r="I654">
        <v>68.900000000000006</v>
      </c>
      <c r="J654" s="1">
        <v>8653</v>
      </c>
      <c r="K654">
        <v>10.1</v>
      </c>
      <c r="L654" s="2">
        <v>0.19</v>
      </c>
      <c r="N654">
        <v>2013</v>
      </c>
    </row>
    <row r="655" spans="1:14">
      <c r="A655">
        <v>52</v>
      </c>
      <c r="B655" t="s">
        <v>90</v>
      </c>
      <c r="C655" t="s">
        <v>65</v>
      </c>
      <c r="D655">
        <v>74.5</v>
      </c>
      <c r="E655">
        <v>37.200000000000003</v>
      </c>
      <c r="F655">
        <v>76.400000000000006</v>
      </c>
      <c r="G655">
        <v>55.2</v>
      </c>
      <c r="H655">
        <v>99.2</v>
      </c>
      <c r="I655">
        <v>67.099999999999994</v>
      </c>
      <c r="J655" s="1">
        <v>39763</v>
      </c>
      <c r="K655">
        <v>13.7</v>
      </c>
      <c r="L655" s="2">
        <v>0.1</v>
      </c>
      <c r="M655" t="s">
        <v>91</v>
      </c>
      <c r="N655">
        <v>2013</v>
      </c>
    </row>
    <row r="656" spans="1:14">
      <c r="A656">
        <v>53</v>
      </c>
      <c r="B656" t="s">
        <v>99</v>
      </c>
      <c r="C656" t="s">
        <v>15</v>
      </c>
      <c r="D656">
        <v>66.7</v>
      </c>
      <c r="E656">
        <v>46.3</v>
      </c>
      <c r="F656">
        <v>60.9</v>
      </c>
      <c r="G656">
        <v>80.099999999999994</v>
      </c>
      <c r="H656">
        <v>49.5</v>
      </c>
      <c r="I656">
        <v>67</v>
      </c>
      <c r="J656" s="1">
        <v>51462</v>
      </c>
      <c r="K656">
        <v>13.4</v>
      </c>
      <c r="L656" s="2">
        <v>0.12</v>
      </c>
      <c r="M656" s="3">
        <v>2.0770833333333334</v>
      </c>
      <c r="N656">
        <v>2013</v>
      </c>
    </row>
    <row r="657" spans="1:14">
      <c r="A657">
        <v>54</v>
      </c>
      <c r="B657" t="s">
        <v>92</v>
      </c>
      <c r="C657" t="s">
        <v>15</v>
      </c>
      <c r="D657">
        <v>65.400000000000006</v>
      </c>
      <c r="E657">
        <v>39.200000000000003</v>
      </c>
      <c r="F657">
        <v>50.9</v>
      </c>
      <c r="G657">
        <v>94.2</v>
      </c>
      <c r="H657">
        <v>30.6</v>
      </c>
      <c r="I657">
        <v>66.8</v>
      </c>
      <c r="J657" s="1">
        <v>24789</v>
      </c>
      <c r="K657">
        <v>8.6</v>
      </c>
      <c r="L657" s="2">
        <v>0.17</v>
      </c>
      <c r="M657" s="3">
        <v>2.4458333333333333</v>
      </c>
      <c r="N657">
        <v>2013</v>
      </c>
    </row>
    <row r="658" spans="1:14">
      <c r="A658">
        <v>54</v>
      </c>
      <c r="B658" t="s">
        <v>89</v>
      </c>
      <c r="C658" t="s">
        <v>50</v>
      </c>
      <c r="D658">
        <v>77.099999999999994</v>
      </c>
      <c r="E658">
        <v>26.3</v>
      </c>
      <c r="F658">
        <v>74.8</v>
      </c>
      <c r="G658">
        <v>57.8</v>
      </c>
      <c r="H658">
        <v>76.400000000000006</v>
      </c>
      <c r="I658">
        <v>66.8</v>
      </c>
      <c r="J658" s="1">
        <v>22809</v>
      </c>
      <c r="K658">
        <v>5.6</v>
      </c>
      <c r="L658" s="2">
        <v>7.0000000000000007E-2</v>
      </c>
      <c r="N658">
        <v>2013</v>
      </c>
    </row>
    <row r="659" spans="1:14">
      <c r="A659">
        <v>56</v>
      </c>
      <c r="B659" t="s">
        <v>107</v>
      </c>
      <c r="C659" t="s">
        <v>15</v>
      </c>
      <c r="D659">
        <v>68.400000000000006</v>
      </c>
      <c r="E659">
        <v>43.4</v>
      </c>
      <c r="F659">
        <v>57.1</v>
      </c>
      <c r="G659">
        <v>81.900000000000006</v>
      </c>
      <c r="H659">
        <v>33.5</v>
      </c>
      <c r="I659">
        <v>66.3</v>
      </c>
      <c r="J659" s="1">
        <v>36534</v>
      </c>
      <c r="K659">
        <v>12.9</v>
      </c>
      <c r="L659" s="2">
        <v>0.2</v>
      </c>
      <c r="M659" s="3">
        <v>2.1999999999999997</v>
      </c>
      <c r="N659">
        <v>2013</v>
      </c>
    </row>
    <row r="660" spans="1:14">
      <c r="A660">
        <v>57</v>
      </c>
      <c r="B660" t="s">
        <v>111</v>
      </c>
      <c r="C660" t="s">
        <v>24</v>
      </c>
      <c r="D660">
        <v>53.5</v>
      </c>
      <c r="E660">
        <v>86</v>
      </c>
      <c r="F660">
        <v>59.3</v>
      </c>
      <c r="G660">
        <v>82.8</v>
      </c>
      <c r="H660">
        <v>42.4</v>
      </c>
      <c r="I660">
        <v>66.2</v>
      </c>
      <c r="J660" s="1">
        <v>21394</v>
      </c>
      <c r="K660">
        <v>11.4</v>
      </c>
      <c r="L660" s="2">
        <v>0.37</v>
      </c>
      <c r="M660" s="3">
        <v>2.5687500000000001</v>
      </c>
      <c r="N660">
        <v>2013</v>
      </c>
    </row>
    <row r="661" spans="1:14">
      <c r="A661">
        <v>58</v>
      </c>
      <c r="B661" t="s">
        <v>159</v>
      </c>
      <c r="C661" t="s">
        <v>160</v>
      </c>
      <c r="D661">
        <v>59.7</v>
      </c>
      <c r="E661">
        <v>56.6</v>
      </c>
      <c r="F661">
        <v>71</v>
      </c>
      <c r="G661">
        <v>67.2</v>
      </c>
      <c r="H661">
        <v>99.7</v>
      </c>
      <c r="I661">
        <v>66.099999999999994</v>
      </c>
      <c r="J661" s="1">
        <v>42503</v>
      </c>
      <c r="K661">
        <v>41.9</v>
      </c>
      <c r="L661" s="2">
        <v>0.18</v>
      </c>
      <c r="M661" s="3">
        <v>2.2819444444444446</v>
      </c>
      <c r="N661">
        <v>2013</v>
      </c>
    </row>
    <row r="662" spans="1:14">
      <c r="A662">
        <v>59</v>
      </c>
      <c r="B662" t="s">
        <v>148</v>
      </c>
      <c r="C662" t="s">
        <v>53</v>
      </c>
      <c r="D662">
        <v>76.7</v>
      </c>
      <c r="E662">
        <v>27</v>
      </c>
      <c r="F662">
        <v>81.400000000000006</v>
      </c>
      <c r="G662">
        <v>48</v>
      </c>
      <c r="H662">
        <v>81.7</v>
      </c>
      <c r="I662">
        <v>65.900000000000006</v>
      </c>
      <c r="J662" s="1">
        <v>26389</v>
      </c>
      <c r="K662">
        <v>13.9</v>
      </c>
      <c r="L662" s="2">
        <v>0.1</v>
      </c>
      <c r="N662">
        <v>2013</v>
      </c>
    </row>
    <row r="663" spans="1:14">
      <c r="A663">
        <v>59</v>
      </c>
      <c r="B663" t="s">
        <v>71</v>
      </c>
      <c r="C663" t="s">
        <v>68</v>
      </c>
      <c r="D663">
        <v>61.6</v>
      </c>
      <c r="E663">
        <v>67.3</v>
      </c>
      <c r="F663">
        <v>46.9</v>
      </c>
      <c r="G663">
        <v>90.3</v>
      </c>
      <c r="H663">
        <v>47.2</v>
      </c>
      <c r="I663">
        <v>65.900000000000006</v>
      </c>
      <c r="J663" s="1">
        <v>2400</v>
      </c>
      <c r="K663">
        <v>7.9</v>
      </c>
      <c r="L663" s="2">
        <v>0.2</v>
      </c>
      <c r="M663" s="3">
        <v>1.9541666666666666</v>
      </c>
      <c r="N663">
        <v>2013</v>
      </c>
    </row>
    <row r="664" spans="1:14">
      <c r="A664">
        <v>61</v>
      </c>
      <c r="B664" t="s">
        <v>147</v>
      </c>
      <c r="C664" t="s">
        <v>15</v>
      </c>
      <c r="D664">
        <v>55</v>
      </c>
      <c r="E664">
        <v>34.9</v>
      </c>
      <c r="F664">
        <v>69.2</v>
      </c>
      <c r="G664">
        <v>81.400000000000006</v>
      </c>
      <c r="H664">
        <v>59.7</v>
      </c>
      <c r="I664">
        <v>65.8</v>
      </c>
      <c r="J664" s="1">
        <v>44501</v>
      </c>
      <c r="K664">
        <v>12.4</v>
      </c>
      <c r="L664" s="2">
        <v>0.12</v>
      </c>
      <c r="M664" s="3">
        <v>1.9541666666666666</v>
      </c>
      <c r="N664">
        <v>2013</v>
      </c>
    </row>
    <row r="665" spans="1:14">
      <c r="A665">
        <v>62</v>
      </c>
      <c r="B665" t="s">
        <v>104</v>
      </c>
      <c r="C665" t="s">
        <v>63</v>
      </c>
      <c r="D665">
        <v>59.5</v>
      </c>
      <c r="E665">
        <v>83</v>
      </c>
      <c r="F665">
        <v>70.099999999999994</v>
      </c>
      <c r="G665">
        <v>62.9</v>
      </c>
      <c r="H665">
        <v>69.2</v>
      </c>
      <c r="I665">
        <v>65.7</v>
      </c>
      <c r="J665" s="1">
        <v>41868</v>
      </c>
      <c r="K665">
        <v>20.2</v>
      </c>
      <c r="L665" s="2">
        <v>0.28000000000000003</v>
      </c>
      <c r="M665" s="3">
        <v>2.4048611111111113</v>
      </c>
      <c r="N665">
        <v>2013</v>
      </c>
    </row>
    <row r="666" spans="1:14">
      <c r="A666">
        <v>62</v>
      </c>
      <c r="B666" t="s">
        <v>67</v>
      </c>
      <c r="C666" t="s">
        <v>68</v>
      </c>
      <c r="D666">
        <v>56.5</v>
      </c>
      <c r="E666">
        <v>83</v>
      </c>
      <c r="F666">
        <v>54.7</v>
      </c>
      <c r="G666">
        <v>80.7</v>
      </c>
      <c r="H666">
        <v>75.8</v>
      </c>
      <c r="I666">
        <v>65.7</v>
      </c>
      <c r="J666" s="1">
        <v>2429</v>
      </c>
      <c r="K666">
        <v>4.8</v>
      </c>
      <c r="L666" s="2">
        <v>0.3</v>
      </c>
      <c r="M666" s="4">
        <v>0.80694444444444446</v>
      </c>
      <c r="N666">
        <v>2013</v>
      </c>
    </row>
    <row r="667" spans="1:14">
      <c r="A667">
        <v>64</v>
      </c>
      <c r="B667" t="s">
        <v>168</v>
      </c>
      <c r="C667" t="s">
        <v>154</v>
      </c>
      <c r="D667">
        <v>54</v>
      </c>
      <c r="E667">
        <v>54.8</v>
      </c>
      <c r="F667">
        <v>67.099999999999994</v>
      </c>
      <c r="G667">
        <v>78.400000000000006</v>
      </c>
      <c r="H667">
        <v>46.1</v>
      </c>
      <c r="I667">
        <v>65.099999999999994</v>
      </c>
      <c r="J667" s="1">
        <v>21222</v>
      </c>
      <c r="K667">
        <v>17.100000000000001</v>
      </c>
      <c r="L667" s="2">
        <v>0.1</v>
      </c>
      <c r="M667" s="3">
        <v>2.4868055555555553</v>
      </c>
      <c r="N667">
        <v>2013</v>
      </c>
    </row>
    <row r="668" spans="1:14">
      <c r="A668">
        <v>65</v>
      </c>
      <c r="B668" t="s">
        <v>70</v>
      </c>
      <c r="C668" t="s">
        <v>44</v>
      </c>
      <c r="D668">
        <v>56.9</v>
      </c>
      <c r="E668">
        <v>78.099999999999994</v>
      </c>
      <c r="F668">
        <v>64.599999999999994</v>
      </c>
      <c r="G668">
        <v>68.900000000000006</v>
      </c>
      <c r="H668">
        <v>55.6</v>
      </c>
      <c r="I668">
        <v>64.400000000000006</v>
      </c>
      <c r="J668" s="1">
        <v>11385</v>
      </c>
      <c r="K668">
        <v>23.8</v>
      </c>
      <c r="L668" s="2">
        <v>0.36</v>
      </c>
      <c r="N668">
        <v>2013</v>
      </c>
    </row>
    <row r="669" spans="1:14">
      <c r="A669">
        <v>65</v>
      </c>
      <c r="B669" t="s">
        <v>115</v>
      </c>
      <c r="C669" t="s">
        <v>63</v>
      </c>
      <c r="D669">
        <v>54.4</v>
      </c>
      <c r="E669">
        <v>77.8</v>
      </c>
      <c r="F669">
        <v>66.099999999999994</v>
      </c>
      <c r="G669">
        <v>69.599999999999994</v>
      </c>
      <c r="H669">
        <v>64</v>
      </c>
      <c r="I669">
        <v>64.400000000000006</v>
      </c>
      <c r="J669" s="1">
        <v>34718</v>
      </c>
      <c r="K669">
        <v>32.700000000000003</v>
      </c>
      <c r="L669" s="2">
        <v>0.27</v>
      </c>
      <c r="M669" s="3">
        <v>2.2409722222222221</v>
      </c>
      <c r="N669">
        <v>2013</v>
      </c>
    </row>
    <row r="670" spans="1:14">
      <c r="A670">
        <v>67</v>
      </c>
      <c r="B670" t="s">
        <v>188</v>
      </c>
      <c r="C670" t="s">
        <v>154</v>
      </c>
      <c r="D670">
        <v>48</v>
      </c>
      <c r="E670">
        <v>47.3</v>
      </c>
      <c r="F670">
        <v>64.7</v>
      </c>
      <c r="G670">
        <v>82.4</v>
      </c>
      <c r="H670">
        <v>82.6</v>
      </c>
      <c r="I670">
        <v>64.099999999999994</v>
      </c>
      <c r="J670" s="1">
        <v>30779</v>
      </c>
      <c r="K670">
        <v>15.4</v>
      </c>
      <c r="L670" s="2">
        <v>7.0000000000000007E-2</v>
      </c>
      <c r="M670" s="3">
        <v>2.4868055555555553</v>
      </c>
      <c r="N670">
        <v>2013</v>
      </c>
    </row>
    <row r="671" spans="1:14">
      <c r="A671">
        <v>68</v>
      </c>
      <c r="B671" t="s">
        <v>113</v>
      </c>
      <c r="C671" t="s">
        <v>53</v>
      </c>
      <c r="D671">
        <v>69.900000000000006</v>
      </c>
      <c r="E671">
        <v>31.1</v>
      </c>
      <c r="F671">
        <v>68.900000000000006</v>
      </c>
      <c r="G671">
        <v>58.4</v>
      </c>
      <c r="H671">
        <v>100</v>
      </c>
      <c r="I671">
        <v>64</v>
      </c>
      <c r="J671" s="1">
        <v>9027</v>
      </c>
      <c r="K671">
        <v>10</v>
      </c>
      <c r="L671" s="2">
        <v>0.09</v>
      </c>
      <c r="M671" s="4">
        <v>0.88888888888888884</v>
      </c>
      <c r="N671">
        <v>2013</v>
      </c>
    </row>
    <row r="672" spans="1:14">
      <c r="A672">
        <v>69</v>
      </c>
      <c r="B672" t="s">
        <v>142</v>
      </c>
      <c r="C672" t="s">
        <v>15</v>
      </c>
      <c r="D672">
        <v>59.8</v>
      </c>
      <c r="E672">
        <v>54.8</v>
      </c>
      <c r="F672">
        <v>71.900000000000006</v>
      </c>
      <c r="G672">
        <v>63.1</v>
      </c>
      <c r="H672" t="s">
        <v>22</v>
      </c>
      <c r="I672">
        <v>63.8</v>
      </c>
      <c r="J672" s="1">
        <v>39256</v>
      </c>
      <c r="K672">
        <v>18.100000000000001</v>
      </c>
      <c r="L672" s="2">
        <v>0.22</v>
      </c>
      <c r="M672" s="3">
        <v>1.7902777777777779</v>
      </c>
      <c r="N672">
        <v>2013</v>
      </c>
    </row>
    <row r="673" spans="1:14">
      <c r="A673">
        <v>70</v>
      </c>
      <c r="B673" t="s">
        <v>75</v>
      </c>
      <c r="C673" t="s">
        <v>76</v>
      </c>
      <c r="D673">
        <v>50</v>
      </c>
      <c r="E673">
        <v>51</v>
      </c>
      <c r="F673">
        <v>52.5</v>
      </c>
      <c r="G673">
        <v>92.5</v>
      </c>
      <c r="H673">
        <v>34.4</v>
      </c>
      <c r="I673">
        <v>63.2</v>
      </c>
      <c r="J673" s="1">
        <v>25581</v>
      </c>
      <c r="K673">
        <v>25.6</v>
      </c>
      <c r="L673" s="2">
        <v>0.12</v>
      </c>
      <c r="M673" s="3">
        <v>2.1590277777777778</v>
      </c>
      <c r="N673">
        <v>2013</v>
      </c>
    </row>
    <row r="674" spans="1:14">
      <c r="A674">
        <v>70</v>
      </c>
      <c r="B674" t="s">
        <v>189</v>
      </c>
      <c r="C674" t="s">
        <v>154</v>
      </c>
      <c r="D674">
        <v>54.9</v>
      </c>
      <c r="E674">
        <v>79.2</v>
      </c>
      <c r="F674">
        <v>53.7</v>
      </c>
      <c r="G674">
        <v>73.8</v>
      </c>
      <c r="H674">
        <v>100</v>
      </c>
      <c r="I674">
        <v>63.2</v>
      </c>
      <c r="J674" s="1">
        <v>9248</v>
      </c>
      <c r="K674">
        <v>17</v>
      </c>
      <c r="L674" s="2">
        <v>0.21</v>
      </c>
      <c r="M674" s="3">
        <v>2.3638888888888889</v>
      </c>
      <c r="N674">
        <v>2013</v>
      </c>
    </row>
    <row r="675" spans="1:14">
      <c r="A675">
        <v>72</v>
      </c>
      <c r="B675" t="s">
        <v>207</v>
      </c>
      <c r="C675" t="s">
        <v>154</v>
      </c>
      <c r="D675">
        <v>44.5</v>
      </c>
      <c r="E675">
        <v>62.8</v>
      </c>
      <c r="F675">
        <v>64.099999999999994</v>
      </c>
      <c r="G675">
        <v>80.2</v>
      </c>
      <c r="H675">
        <v>62</v>
      </c>
      <c r="I675">
        <v>62.9</v>
      </c>
      <c r="J675" s="1">
        <v>20580</v>
      </c>
      <c r="K675">
        <v>18.899999999999999</v>
      </c>
      <c r="L675" s="2">
        <v>0.18</v>
      </c>
      <c r="M675" s="3">
        <v>2.036111111111111</v>
      </c>
      <c r="N675">
        <v>2013</v>
      </c>
    </row>
    <row r="676" spans="1:14">
      <c r="A676">
        <v>72</v>
      </c>
      <c r="B676" t="s">
        <v>88</v>
      </c>
      <c r="C676" t="s">
        <v>15</v>
      </c>
      <c r="D676">
        <v>57.1</v>
      </c>
      <c r="E676">
        <v>31.7</v>
      </c>
      <c r="F676">
        <v>62.6</v>
      </c>
      <c r="G676">
        <v>77.8</v>
      </c>
      <c r="H676">
        <v>52.8</v>
      </c>
      <c r="I676">
        <v>62.9</v>
      </c>
      <c r="J676" s="1">
        <v>56959</v>
      </c>
      <c r="K676">
        <v>13</v>
      </c>
      <c r="L676" s="2">
        <v>0.11</v>
      </c>
      <c r="M676" s="3">
        <v>2.0770833333333334</v>
      </c>
      <c r="N676">
        <v>2013</v>
      </c>
    </row>
    <row r="677" spans="1:14">
      <c r="A677">
        <v>74</v>
      </c>
      <c r="B677" t="s">
        <v>101</v>
      </c>
      <c r="C677" t="s">
        <v>24</v>
      </c>
      <c r="D677">
        <v>50.1</v>
      </c>
      <c r="E677">
        <v>71.900000000000006</v>
      </c>
      <c r="F677">
        <v>51.7</v>
      </c>
      <c r="G677">
        <v>85.4</v>
      </c>
      <c r="H677">
        <v>38.700000000000003</v>
      </c>
      <c r="I677">
        <v>62.5</v>
      </c>
      <c r="J677" s="1">
        <v>17906</v>
      </c>
      <c r="K677">
        <v>14</v>
      </c>
      <c r="L677" s="2">
        <v>0.25</v>
      </c>
      <c r="M677" s="3">
        <v>2.2409722222222221</v>
      </c>
      <c r="N677">
        <v>2013</v>
      </c>
    </row>
    <row r="678" spans="1:14">
      <c r="A678">
        <v>75</v>
      </c>
      <c r="B678" t="s">
        <v>78</v>
      </c>
      <c r="C678" t="s">
        <v>15</v>
      </c>
      <c r="D678">
        <v>49.5</v>
      </c>
      <c r="E678">
        <v>59</v>
      </c>
      <c r="F678">
        <v>39.299999999999997</v>
      </c>
      <c r="G678">
        <v>100</v>
      </c>
      <c r="H678">
        <v>36.5</v>
      </c>
      <c r="I678">
        <v>62</v>
      </c>
      <c r="J678" s="1">
        <v>6333</v>
      </c>
      <c r="K678">
        <v>9</v>
      </c>
      <c r="L678" s="2">
        <v>0.26</v>
      </c>
      <c r="M678" s="3">
        <v>1.872222222222222</v>
      </c>
      <c r="N678">
        <v>2013</v>
      </c>
    </row>
    <row r="679" spans="1:14">
      <c r="A679">
        <v>76</v>
      </c>
      <c r="B679" t="s">
        <v>97</v>
      </c>
      <c r="C679" t="s">
        <v>15</v>
      </c>
      <c r="D679">
        <v>54.6</v>
      </c>
      <c r="E679">
        <v>29.4</v>
      </c>
      <c r="F679">
        <v>55.1</v>
      </c>
      <c r="G679">
        <v>85.2</v>
      </c>
      <c r="H679">
        <v>39.299999999999997</v>
      </c>
      <c r="I679">
        <v>61.7</v>
      </c>
      <c r="J679" s="1">
        <v>26485</v>
      </c>
      <c r="K679">
        <v>5.8</v>
      </c>
      <c r="L679" s="2">
        <v>0.1</v>
      </c>
      <c r="M679" s="3">
        <v>2.1590277777777778</v>
      </c>
      <c r="N679">
        <v>2013</v>
      </c>
    </row>
    <row r="680" spans="1:14">
      <c r="A680">
        <v>77</v>
      </c>
      <c r="B680" t="s">
        <v>198</v>
      </c>
      <c r="C680" t="s">
        <v>154</v>
      </c>
      <c r="D680">
        <v>59.9</v>
      </c>
      <c r="E680">
        <v>67.7</v>
      </c>
      <c r="F680">
        <v>75.099999999999994</v>
      </c>
      <c r="G680">
        <v>45.1</v>
      </c>
      <c r="H680">
        <v>99.9</v>
      </c>
      <c r="I680">
        <v>61.6</v>
      </c>
      <c r="J680" s="1">
        <v>15920</v>
      </c>
      <c r="K680">
        <v>19.399999999999999</v>
      </c>
      <c r="L680" s="2">
        <v>0.25</v>
      </c>
      <c r="M680" t="s">
        <v>199</v>
      </c>
      <c r="N680">
        <v>2013</v>
      </c>
    </row>
    <row r="681" spans="1:14">
      <c r="A681">
        <v>78</v>
      </c>
      <c r="B681" t="s">
        <v>117</v>
      </c>
      <c r="C681" t="s">
        <v>76</v>
      </c>
      <c r="D681">
        <v>61.4</v>
      </c>
      <c r="E681">
        <v>61.3</v>
      </c>
      <c r="F681">
        <v>49</v>
      </c>
      <c r="G681">
        <v>75.5</v>
      </c>
      <c r="H681">
        <v>40.700000000000003</v>
      </c>
      <c r="I681">
        <v>61.4</v>
      </c>
      <c r="J681" s="1">
        <v>28881</v>
      </c>
      <c r="K681">
        <v>24.5</v>
      </c>
      <c r="L681" s="2">
        <v>0.17</v>
      </c>
      <c r="M681" s="3">
        <v>2.3229166666666665</v>
      </c>
      <c r="N681">
        <v>2013</v>
      </c>
    </row>
    <row r="682" spans="1:14">
      <c r="A682">
        <v>79</v>
      </c>
      <c r="B682" t="s">
        <v>94</v>
      </c>
      <c r="C682" t="s">
        <v>15</v>
      </c>
      <c r="D682">
        <v>56.7</v>
      </c>
      <c r="E682">
        <v>36.6</v>
      </c>
      <c r="F682">
        <v>44.4</v>
      </c>
      <c r="G682">
        <v>90.9</v>
      </c>
      <c r="H682">
        <v>38.299999999999997</v>
      </c>
      <c r="I682">
        <v>61.3</v>
      </c>
      <c r="J682" s="1">
        <v>12338</v>
      </c>
      <c r="K682">
        <v>4.5</v>
      </c>
      <c r="L682" s="2">
        <v>0.18</v>
      </c>
      <c r="M682" s="3">
        <v>2.3638888888888889</v>
      </c>
      <c r="N682">
        <v>2013</v>
      </c>
    </row>
    <row r="683" spans="1:14">
      <c r="A683">
        <v>80</v>
      </c>
      <c r="B683" t="s">
        <v>119</v>
      </c>
      <c r="C683" t="s">
        <v>24</v>
      </c>
      <c r="D683">
        <v>42.3</v>
      </c>
      <c r="E683">
        <v>77.7</v>
      </c>
      <c r="F683">
        <v>44.5</v>
      </c>
      <c r="G683">
        <v>93.3</v>
      </c>
      <c r="H683">
        <v>34.299999999999997</v>
      </c>
      <c r="I683">
        <v>60.7</v>
      </c>
      <c r="J683" s="1">
        <v>15489</v>
      </c>
      <c r="K683">
        <v>15.7</v>
      </c>
      <c r="L683" s="2">
        <v>0.24</v>
      </c>
      <c r="M683" s="3">
        <v>2.2819444444444446</v>
      </c>
      <c r="N683">
        <v>2013</v>
      </c>
    </row>
    <row r="684" spans="1:14">
      <c r="A684">
        <v>81</v>
      </c>
      <c r="B684" t="s">
        <v>184</v>
      </c>
      <c r="C684" t="s">
        <v>68</v>
      </c>
      <c r="D684">
        <v>59.2</v>
      </c>
      <c r="E684">
        <v>64.400000000000006</v>
      </c>
      <c r="F684">
        <v>43.5</v>
      </c>
      <c r="G684">
        <v>80.599999999999994</v>
      </c>
      <c r="H684">
        <v>28.6</v>
      </c>
      <c r="I684">
        <v>60.5</v>
      </c>
      <c r="J684" s="1">
        <v>27862</v>
      </c>
      <c r="K684">
        <v>8.6999999999999993</v>
      </c>
      <c r="L684" s="2">
        <v>0.18</v>
      </c>
      <c r="M684" s="3">
        <v>2.036111111111111</v>
      </c>
      <c r="N684">
        <v>2013</v>
      </c>
    </row>
    <row r="685" spans="1:14">
      <c r="A685">
        <v>82</v>
      </c>
      <c r="B685" t="s">
        <v>123</v>
      </c>
      <c r="C685" t="s">
        <v>74</v>
      </c>
      <c r="D685">
        <v>43.6</v>
      </c>
      <c r="E685">
        <v>64.400000000000006</v>
      </c>
      <c r="F685">
        <v>61.3</v>
      </c>
      <c r="G685">
        <v>77.099999999999994</v>
      </c>
      <c r="H685">
        <v>34.200000000000003</v>
      </c>
      <c r="I685">
        <v>60.3</v>
      </c>
      <c r="J685" s="1">
        <v>28251</v>
      </c>
      <c r="K685">
        <v>11.5</v>
      </c>
      <c r="L685" s="2">
        <v>0.15</v>
      </c>
      <c r="N685">
        <v>2013</v>
      </c>
    </row>
    <row r="686" spans="1:14">
      <c r="A686">
        <v>83</v>
      </c>
      <c r="B686" t="s">
        <v>213</v>
      </c>
      <c r="C686" t="s">
        <v>154</v>
      </c>
      <c r="D686">
        <v>45.6</v>
      </c>
      <c r="E686">
        <v>57</v>
      </c>
      <c r="F686">
        <v>61.3</v>
      </c>
      <c r="G686">
        <v>75.099999999999994</v>
      </c>
      <c r="H686">
        <v>49</v>
      </c>
      <c r="I686">
        <v>60.1</v>
      </c>
      <c r="J686" s="1">
        <v>24570</v>
      </c>
      <c r="K686">
        <v>14.4</v>
      </c>
      <c r="L686" s="2">
        <v>0.11</v>
      </c>
      <c r="M686" s="3">
        <v>2.2409722222222221</v>
      </c>
      <c r="N686">
        <v>2013</v>
      </c>
    </row>
    <row r="687" spans="1:14">
      <c r="A687">
        <v>84</v>
      </c>
      <c r="B687" t="s">
        <v>182</v>
      </c>
      <c r="C687" t="s">
        <v>38</v>
      </c>
      <c r="D687">
        <v>54</v>
      </c>
      <c r="E687">
        <v>74.599999999999994</v>
      </c>
      <c r="F687">
        <v>57.9</v>
      </c>
      <c r="G687">
        <v>60.9</v>
      </c>
      <c r="H687">
        <v>95</v>
      </c>
      <c r="I687">
        <v>59.8</v>
      </c>
      <c r="J687" s="1">
        <v>38264</v>
      </c>
      <c r="K687">
        <v>20.3</v>
      </c>
      <c r="L687" s="2">
        <v>0.25</v>
      </c>
      <c r="M687" s="3">
        <v>2.4048611111111113</v>
      </c>
      <c r="N687">
        <v>2013</v>
      </c>
    </row>
    <row r="688" spans="1:14">
      <c r="A688">
        <v>85</v>
      </c>
      <c r="B688" t="s">
        <v>202</v>
      </c>
      <c r="C688" t="s">
        <v>63</v>
      </c>
      <c r="D688">
        <v>52.6</v>
      </c>
      <c r="E688">
        <v>84.8</v>
      </c>
      <c r="F688">
        <v>63.8</v>
      </c>
      <c r="G688">
        <v>56.7</v>
      </c>
      <c r="H688">
        <v>50.5</v>
      </c>
      <c r="I688">
        <v>59.6</v>
      </c>
      <c r="J688" s="1">
        <v>38309</v>
      </c>
      <c r="K688">
        <v>25.9</v>
      </c>
      <c r="L688" s="2">
        <v>0.33</v>
      </c>
      <c r="M688" s="3">
        <v>1.9951388888888888</v>
      </c>
      <c r="N688">
        <v>2013</v>
      </c>
    </row>
    <row r="689" spans="1:14">
      <c r="A689">
        <v>86</v>
      </c>
      <c r="B689" t="s">
        <v>222</v>
      </c>
      <c r="C689" t="s">
        <v>60</v>
      </c>
      <c r="D689">
        <v>45.7</v>
      </c>
      <c r="E689">
        <v>90.5</v>
      </c>
      <c r="F689">
        <v>66.900000000000006</v>
      </c>
      <c r="G689">
        <v>54.5</v>
      </c>
      <c r="H689">
        <v>99.5</v>
      </c>
      <c r="I689">
        <v>59.4</v>
      </c>
      <c r="J689" s="1">
        <v>25028</v>
      </c>
      <c r="K689">
        <v>16.2</v>
      </c>
      <c r="L689" s="2">
        <v>0.33</v>
      </c>
      <c r="M689" s="3">
        <v>2.036111111111111</v>
      </c>
      <c r="N689">
        <v>2013</v>
      </c>
    </row>
    <row r="690" spans="1:14">
      <c r="A690">
        <v>87</v>
      </c>
      <c r="B690" t="s">
        <v>85</v>
      </c>
      <c r="C690" t="s">
        <v>15</v>
      </c>
      <c r="D690">
        <v>52.6</v>
      </c>
      <c r="E690">
        <v>39.6</v>
      </c>
      <c r="F690">
        <v>36.4</v>
      </c>
      <c r="G690">
        <v>94.8</v>
      </c>
      <c r="H690">
        <v>39.4</v>
      </c>
      <c r="I690">
        <v>59.1</v>
      </c>
      <c r="J690" s="1">
        <v>10410</v>
      </c>
      <c r="K690">
        <v>10</v>
      </c>
      <c r="L690" s="2">
        <v>0.14000000000000001</v>
      </c>
      <c r="M690" s="3">
        <v>2.2819444444444446</v>
      </c>
      <c r="N690">
        <v>2013</v>
      </c>
    </row>
    <row r="691" spans="1:14">
      <c r="A691">
        <v>88</v>
      </c>
      <c r="B691" t="s">
        <v>127</v>
      </c>
      <c r="C691" t="s">
        <v>38</v>
      </c>
      <c r="D691">
        <v>42.3</v>
      </c>
      <c r="E691">
        <v>66.900000000000006</v>
      </c>
      <c r="F691">
        <v>47.9</v>
      </c>
      <c r="G691">
        <v>81.7</v>
      </c>
      <c r="H691">
        <v>98</v>
      </c>
      <c r="I691">
        <v>59</v>
      </c>
      <c r="J691" s="1">
        <v>23823</v>
      </c>
      <c r="K691">
        <v>19.3</v>
      </c>
      <c r="L691" s="2">
        <v>0.15</v>
      </c>
      <c r="M691" s="3">
        <v>2.2409722222222221</v>
      </c>
      <c r="N691">
        <v>2013</v>
      </c>
    </row>
    <row r="692" spans="1:14">
      <c r="A692">
        <v>89</v>
      </c>
      <c r="B692" t="s">
        <v>218</v>
      </c>
      <c r="C692" t="s">
        <v>154</v>
      </c>
      <c r="D692">
        <v>43.8</v>
      </c>
      <c r="E692">
        <v>49.8</v>
      </c>
      <c r="F692">
        <v>61</v>
      </c>
      <c r="G692">
        <v>71.599999999999994</v>
      </c>
      <c r="H692">
        <v>85.2</v>
      </c>
      <c r="I692">
        <v>58.8</v>
      </c>
      <c r="J692" s="1">
        <v>24556</v>
      </c>
      <c r="K692">
        <v>25.6</v>
      </c>
      <c r="L692" s="2">
        <v>0.12</v>
      </c>
      <c r="M692" s="3">
        <v>2.1999999999999997</v>
      </c>
      <c r="N692">
        <v>2013</v>
      </c>
    </row>
    <row r="693" spans="1:14">
      <c r="A693">
        <v>89</v>
      </c>
      <c r="B693" t="s">
        <v>125</v>
      </c>
      <c r="C693" t="s">
        <v>34</v>
      </c>
      <c r="D693">
        <v>50</v>
      </c>
      <c r="E693">
        <v>84.1</v>
      </c>
      <c r="F693">
        <v>41.6</v>
      </c>
      <c r="G693">
        <v>80</v>
      </c>
      <c r="H693">
        <v>38.299999999999997</v>
      </c>
      <c r="I693">
        <v>58.8</v>
      </c>
      <c r="J693" s="1">
        <v>26583</v>
      </c>
      <c r="K693">
        <v>6.5</v>
      </c>
      <c r="L693" s="2">
        <v>0.19</v>
      </c>
      <c r="M693" s="3">
        <v>2.4048611111111113</v>
      </c>
      <c r="N693">
        <v>2013</v>
      </c>
    </row>
    <row r="694" spans="1:14">
      <c r="A694">
        <v>91</v>
      </c>
      <c r="B694" t="s">
        <v>100</v>
      </c>
      <c r="C694" t="s">
        <v>15</v>
      </c>
      <c r="D694">
        <v>42.3</v>
      </c>
      <c r="E694">
        <v>34.700000000000003</v>
      </c>
      <c r="F694">
        <v>44.4</v>
      </c>
      <c r="G694">
        <v>97.1</v>
      </c>
      <c r="H694" t="s">
        <v>22</v>
      </c>
      <c r="I694">
        <v>58.7</v>
      </c>
      <c r="J694" s="1">
        <v>29325</v>
      </c>
      <c r="K694">
        <v>16.100000000000001</v>
      </c>
      <c r="L694" s="2">
        <v>0.08</v>
      </c>
      <c r="M694" s="3">
        <v>1.9131944444444444</v>
      </c>
      <c r="N694">
        <v>2013</v>
      </c>
    </row>
    <row r="695" spans="1:14">
      <c r="A695">
        <v>92</v>
      </c>
      <c r="B695" t="s">
        <v>480</v>
      </c>
      <c r="C695" t="s">
        <v>68</v>
      </c>
      <c r="D695">
        <v>48</v>
      </c>
      <c r="E695">
        <v>63.9</v>
      </c>
      <c r="F695">
        <v>45.9</v>
      </c>
      <c r="G695">
        <v>82.9</v>
      </c>
      <c r="H695">
        <v>28.4</v>
      </c>
      <c r="I695">
        <v>58.6</v>
      </c>
      <c r="J695" s="1">
        <v>27603</v>
      </c>
      <c r="K695">
        <v>15</v>
      </c>
      <c r="L695" s="2">
        <v>0.17</v>
      </c>
      <c r="N695">
        <v>2013</v>
      </c>
    </row>
    <row r="696" spans="1:14">
      <c r="A696">
        <v>93</v>
      </c>
      <c r="B696" t="s">
        <v>166</v>
      </c>
      <c r="C696" t="s">
        <v>160</v>
      </c>
      <c r="D696">
        <v>46.4</v>
      </c>
      <c r="E696">
        <v>49.1</v>
      </c>
      <c r="F696">
        <v>56.7</v>
      </c>
      <c r="G696">
        <v>71.3</v>
      </c>
      <c r="H696">
        <v>95.9</v>
      </c>
      <c r="I696">
        <v>58.4</v>
      </c>
      <c r="J696" s="1">
        <v>32166</v>
      </c>
      <c r="K696">
        <v>34.1</v>
      </c>
      <c r="L696" s="2">
        <v>0.09</v>
      </c>
      <c r="M696" s="3">
        <v>2.4048611111111113</v>
      </c>
      <c r="N696">
        <v>2013</v>
      </c>
    </row>
    <row r="697" spans="1:14">
      <c r="A697">
        <v>94</v>
      </c>
      <c r="B697" t="s">
        <v>163</v>
      </c>
      <c r="C697" t="s">
        <v>15</v>
      </c>
      <c r="D697">
        <v>51.8</v>
      </c>
      <c r="E697">
        <v>36.799999999999997</v>
      </c>
      <c r="F697">
        <v>56.8</v>
      </c>
      <c r="G697">
        <v>73.8</v>
      </c>
      <c r="H697">
        <v>32.6</v>
      </c>
      <c r="I697">
        <v>58.3</v>
      </c>
      <c r="J697" s="1">
        <v>44750</v>
      </c>
      <c r="K697">
        <v>15.7</v>
      </c>
      <c r="L697" s="2">
        <v>0.15</v>
      </c>
      <c r="M697" s="3">
        <v>2.1590277777777778</v>
      </c>
      <c r="N697">
        <v>2013</v>
      </c>
    </row>
    <row r="698" spans="1:14">
      <c r="A698">
        <v>94</v>
      </c>
      <c r="B698" t="s">
        <v>96</v>
      </c>
      <c r="C698" t="s">
        <v>15</v>
      </c>
      <c r="D698">
        <v>48.3</v>
      </c>
      <c r="E698">
        <v>41.6</v>
      </c>
      <c r="F698">
        <v>39.6</v>
      </c>
      <c r="G698">
        <v>93.5</v>
      </c>
      <c r="H698">
        <v>29.8</v>
      </c>
      <c r="I698">
        <v>58.3</v>
      </c>
      <c r="J698" s="1">
        <v>11829</v>
      </c>
      <c r="K698">
        <v>13.8</v>
      </c>
      <c r="L698" s="2">
        <v>0.1</v>
      </c>
      <c r="M698" s="3">
        <v>1.872222222222222</v>
      </c>
      <c r="N698">
        <v>2013</v>
      </c>
    </row>
    <row r="699" spans="1:14">
      <c r="A699">
        <v>96</v>
      </c>
      <c r="B699" t="s">
        <v>81</v>
      </c>
      <c r="C699" t="s">
        <v>15</v>
      </c>
      <c r="D699">
        <v>44</v>
      </c>
      <c r="E699">
        <v>35.200000000000003</v>
      </c>
      <c r="F699">
        <v>47.2</v>
      </c>
      <c r="G699">
        <v>90.3</v>
      </c>
      <c r="H699">
        <v>42.1</v>
      </c>
      <c r="I699">
        <v>58.2</v>
      </c>
      <c r="J699" s="1">
        <v>26614</v>
      </c>
      <c r="K699">
        <v>16.100000000000001</v>
      </c>
      <c r="L699" s="2">
        <v>0.16</v>
      </c>
      <c r="M699" s="3">
        <v>2.1999999999999997</v>
      </c>
      <c r="N699">
        <v>2013</v>
      </c>
    </row>
    <row r="700" spans="1:14">
      <c r="A700">
        <v>97</v>
      </c>
      <c r="B700" t="s">
        <v>132</v>
      </c>
      <c r="C700" t="s">
        <v>15</v>
      </c>
      <c r="D700">
        <v>44.9</v>
      </c>
      <c r="E700">
        <v>40.4</v>
      </c>
      <c r="F700">
        <v>51.4</v>
      </c>
      <c r="G700">
        <v>83.9</v>
      </c>
      <c r="H700">
        <v>32.1</v>
      </c>
      <c r="I700">
        <v>57.9</v>
      </c>
      <c r="J700" s="1">
        <v>31331</v>
      </c>
      <c r="K700">
        <v>8.4</v>
      </c>
      <c r="L700" s="2">
        <v>0.09</v>
      </c>
      <c r="M700" s="3">
        <v>2.036111111111111</v>
      </c>
      <c r="N700">
        <v>2013</v>
      </c>
    </row>
    <row r="701" spans="1:14">
      <c r="A701">
        <v>98</v>
      </c>
      <c r="B701" t="s">
        <v>130</v>
      </c>
      <c r="C701" t="s">
        <v>15</v>
      </c>
      <c r="D701">
        <v>47</v>
      </c>
      <c r="E701">
        <v>31.3</v>
      </c>
      <c r="F701">
        <v>53.7</v>
      </c>
      <c r="G701">
        <v>76.900000000000006</v>
      </c>
      <c r="H701">
        <v>83.9</v>
      </c>
      <c r="I701">
        <v>57.7</v>
      </c>
      <c r="J701" s="1">
        <v>36429</v>
      </c>
      <c r="K701">
        <v>12.7</v>
      </c>
      <c r="L701" s="2">
        <v>0.08</v>
      </c>
      <c r="M701" s="3">
        <v>2.1999999999999997</v>
      </c>
      <c r="N701">
        <v>2013</v>
      </c>
    </row>
    <row r="702" spans="1:14">
      <c r="A702">
        <v>99</v>
      </c>
      <c r="B702" t="s">
        <v>226</v>
      </c>
      <c r="C702" t="s">
        <v>76</v>
      </c>
      <c r="D702">
        <v>55.4</v>
      </c>
      <c r="E702">
        <v>57.5</v>
      </c>
      <c r="F702">
        <v>58.7</v>
      </c>
      <c r="G702">
        <v>59.5</v>
      </c>
      <c r="H702" t="s">
        <v>22</v>
      </c>
      <c r="I702">
        <v>57.5</v>
      </c>
      <c r="J702" s="1">
        <v>29987</v>
      </c>
      <c r="K702">
        <v>52.5</v>
      </c>
      <c r="L702" s="2">
        <v>0.16</v>
      </c>
      <c r="N702">
        <v>2013</v>
      </c>
    </row>
    <row r="703" spans="1:14">
      <c r="A703">
        <v>99</v>
      </c>
      <c r="B703" t="s">
        <v>227</v>
      </c>
      <c r="C703" t="s">
        <v>63</v>
      </c>
      <c r="D703">
        <v>47.8</v>
      </c>
      <c r="E703">
        <v>66.400000000000006</v>
      </c>
      <c r="F703">
        <v>60.6</v>
      </c>
      <c r="G703">
        <v>60.9</v>
      </c>
      <c r="H703">
        <v>70</v>
      </c>
      <c r="I703">
        <v>57.5</v>
      </c>
      <c r="J703" s="1">
        <v>50882</v>
      </c>
      <c r="K703">
        <v>40.5</v>
      </c>
      <c r="L703" s="2">
        <v>0.36</v>
      </c>
      <c r="M703" s="3">
        <v>2.3638888888888889</v>
      </c>
      <c r="N703">
        <v>2013</v>
      </c>
    </row>
    <row r="704" spans="1:14">
      <c r="A704">
        <v>99</v>
      </c>
      <c r="B704" t="s">
        <v>141</v>
      </c>
      <c r="C704" t="s">
        <v>15</v>
      </c>
      <c r="D704">
        <v>50.9</v>
      </c>
      <c r="E704">
        <v>27.9</v>
      </c>
      <c r="F704">
        <v>61.3</v>
      </c>
      <c r="G704">
        <v>69.5</v>
      </c>
      <c r="H704">
        <v>35.799999999999997</v>
      </c>
      <c r="I704">
        <v>57.5</v>
      </c>
      <c r="J704" s="1">
        <v>37032</v>
      </c>
      <c r="K704">
        <v>17.3</v>
      </c>
      <c r="L704" s="2">
        <v>0.08</v>
      </c>
      <c r="M704" s="3">
        <v>2.1590277777777778</v>
      </c>
      <c r="N704">
        <v>2013</v>
      </c>
    </row>
    <row r="705" spans="1:14">
      <c r="A705">
        <v>102</v>
      </c>
      <c r="B705" t="s">
        <v>252</v>
      </c>
      <c r="C705" t="s">
        <v>15</v>
      </c>
      <c r="D705">
        <v>46</v>
      </c>
      <c r="E705">
        <v>45.9</v>
      </c>
      <c r="F705">
        <v>37.799999999999997</v>
      </c>
      <c r="G705">
        <v>92.3</v>
      </c>
      <c r="H705">
        <v>39.6</v>
      </c>
      <c r="I705">
        <v>57.2</v>
      </c>
      <c r="J705" s="1">
        <v>9390</v>
      </c>
      <c r="K705">
        <v>4.5</v>
      </c>
      <c r="L705" s="2">
        <v>0.26</v>
      </c>
      <c r="M705" s="3">
        <v>2.0770833333333334</v>
      </c>
      <c r="N705">
        <v>2013</v>
      </c>
    </row>
    <row r="706" spans="1:14">
      <c r="A706">
        <v>103</v>
      </c>
      <c r="B706" t="s">
        <v>116</v>
      </c>
      <c r="C706" t="s">
        <v>24</v>
      </c>
      <c r="D706">
        <v>41.9</v>
      </c>
      <c r="E706">
        <v>71.900000000000006</v>
      </c>
      <c r="F706">
        <v>43.9</v>
      </c>
      <c r="G706">
        <v>83.4</v>
      </c>
      <c r="H706">
        <v>38.4</v>
      </c>
      <c r="I706">
        <v>57.1</v>
      </c>
      <c r="N706">
        <v>2013</v>
      </c>
    </row>
    <row r="707" spans="1:14">
      <c r="A707">
        <v>104</v>
      </c>
      <c r="B707" t="s">
        <v>98</v>
      </c>
      <c r="C707" t="s">
        <v>15</v>
      </c>
      <c r="D707">
        <v>56.5</v>
      </c>
      <c r="E707">
        <v>34.200000000000003</v>
      </c>
      <c r="F707">
        <v>42</v>
      </c>
      <c r="G707">
        <v>80.400000000000006</v>
      </c>
      <c r="H707" t="s">
        <v>22</v>
      </c>
      <c r="I707">
        <v>56.9</v>
      </c>
      <c r="J707" s="1">
        <v>9259</v>
      </c>
      <c r="K707">
        <v>6.4</v>
      </c>
      <c r="L707" s="2">
        <v>0.17</v>
      </c>
      <c r="M707" s="3">
        <v>2.036111111111111</v>
      </c>
      <c r="N707">
        <v>2013</v>
      </c>
    </row>
    <row r="708" spans="1:14">
      <c r="A708">
        <v>105</v>
      </c>
      <c r="B708" t="s">
        <v>135</v>
      </c>
      <c r="C708" t="s">
        <v>76</v>
      </c>
      <c r="D708">
        <v>51.2</v>
      </c>
      <c r="E708">
        <v>61.5</v>
      </c>
      <c r="F708">
        <v>42.4</v>
      </c>
      <c r="G708">
        <v>76.5</v>
      </c>
      <c r="H708">
        <v>49.7</v>
      </c>
      <c r="I708">
        <v>56.8</v>
      </c>
      <c r="J708" s="1">
        <v>35565</v>
      </c>
      <c r="K708">
        <v>31.5</v>
      </c>
      <c r="L708" s="2">
        <v>0.2</v>
      </c>
      <c r="M708" t="s">
        <v>17</v>
      </c>
      <c r="N708">
        <v>2013</v>
      </c>
    </row>
    <row r="709" spans="1:14">
      <c r="A709">
        <v>106</v>
      </c>
      <c r="B709" t="s">
        <v>195</v>
      </c>
      <c r="C709" t="s">
        <v>74</v>
      </c>
      <c r="D709">
        <v>48.6</v>
      </c>
      <c r="E709">
        <v>56.3</v>
      </c>
      <c r="F709">
        <v>63.9</v>
      </c>
      <c r="G709">
        <v>58.2</v>
      </c>
      <c r="H709">
        <v>44.1</v>
      </c>
      <c r="I709">
        <v>56.6</v>
      </c>
      <c r="J709" s="1">
        <v>25266</v>
      </c>
      <c r="K709">
        <v>18.2</v>
      </c>
      <c r="L709" s="2">
        <v>0.12</v>
      </c>
      <c r="M709" s="3">
        <v>2.4048611111111113</v>
      </c>
      <c r="N709">
        <v>2013</v>
      </c>
    </row>
    <row r="710" spans="1:14">
      <c r="A710">
        <v>106</v>
      </c>
      <c r="B710" t="s">
        <v>83</v>
      </c>
      <c r="C710" t="s">
        <v>15</v>
      </c>
      <c r="D710">
        <v>51.5</v>
      </c>
      <c r="E710">
        <v>27.5</v>
      </c>
      <c r="F710">
        <v>40.9</v>
      </c>
      <c r="G710">
        <v>85</v>
      </c>
      <c r="H710">
        <v>53</v>
      </c>
      <c r="I710">
        <v>56.6</v>
      </c>
      <c r="J710" s="1">
        <v>12161</v>
      </c>
      <c r="K710">
        <v>3.6</v>
      </c>
      <c r="L710" s="2">
        <v>0.1</v>
      </c>
      <c r="M710" s="3">
        <v>2.1999999999999997</v>
      </c>
      <c r="N710">
        <v>2013</v>
      </c>
    </row>
    <row r="711" spans="1:14">
      <c r="A711">
        <v>108</v>
      </c>
      <c r="B711" t="s">
        <v>138</v>
      </c>
      <c r="C711" t="s">
        <v>24</v>
      </c>
      <c r="D711">
        <v>43.2</v>
      </c>
      <c r="E711">
        <v>86.3</v>
      </c>
      <c r="F711">
        <v>43.8</v>
      </c>
      <c r="G711">
        <v>76.599999999999994</v>
      </c>
      <c r="H711">
        <v>38.9</v>
      </c>
      <c r="I711">
        <v>56.5</v>
      </c>
      <c r="J711" s="1">
        <v>8338</v>
      </c>
      <c r="K711">
        <v>12.7</v>
      </c>
      <c r="L711" s="2">
        <v>0.47</v>
      </c>
      <c r="M711" s="3">
        <v>2.3638888888888889</v>
      </c>
      <c r="N711">
        <v>2013</v>
      </c>
    </row>
    <row r="712" spans="1:14">
      <c r="A712">
        <v>109</v>
      </c>
      <c r="B712" t="s">
        <v>136</v>
      </c>
      <c r="C712" t="s">
        <v>137</v>
      </c>
      <c r="D712">
        <v>42.8</v>
      </c>
      <c r="E712">
        <v>48.3</v>
      </c>
      <c r="F712">
        <v>53</v>
      </c>
      <c r="G712">
        <v>77.7</v>
      </c>
      <c r="H712">
        <v>31.1</v>
      </c>
      <c r="I712">
        <v>56.4</v>
      </c>
      <c r="J712" s="1">
        <v>23505</v>
      </c>
      <c r="K712">
        <v>15.1</v>
      </c>
      <c r="L712" s="2">
        <v>0.06</v>
      </c>
      <c r="M712" s="3">
        <v>2.7736111111111108</v>
      </c>
      <c r="N712">
        <v>2013</v>
      </c>
    </row>
    <row r="713" spans="1:14">
      <c r="A713">
        <v>110</v>
      </c>
      <c r="B713" t="s">
        <v>109</v>
      </c>
      <c r="C713" t="s">
        <v>110</v>
      </c>
      <c r="D713">
        <v>41.9</v>
      </c>
      <c r="E713">
        <v>84.5</v>
      </c>
      <c r="F713">
        <v>33.5</v>
      </c>
      <c r="G713">
        <v>88.1</v>
      </c>
      <c r="H713">
        <v>32.799999999999997</v>
      </c>
      <c r="I713">
        <v>56.2</v>
      </c>
      <c r="J713" s="1">
        <v>15521</v>
      </c>
      <c r="K713">
        <v>18</v>
      </c>
      <c r="L713" s="2">
        <v>0.25</v>
      </c>
      <c r="M713" s="3">
        <v>2.4048611111111113</v>
      </c>
      <c r="N713">
        <v>2013</v>
      </c>
    </row>
    <row r="714" spans="1:14">
      <c r="A714">
        <v>110</v>
      </c>
      <c r="B714" t="s">
        <v>181</v>
      </c>
      <c r="C714" t="s">
        <v>24</v>
      </c>
      <c r="D714">
        <v>49.5</v>
      </c>
      <c r="E714">
        <v>68.099999999999994</v>
      </c>
      <c r="F714">
        <v>46.2</v>
      </c>
      <c r="G714">
        <v>71</v>
      </c>
      <c r="H714">
        <v>41.5</v>
      </c>
      <c r="I714">
        <v>56.2</v>
      </c>
      <c r="J714" s="1">
        <v>23311</v>
      </c>
      <c r="K714">
        <v>15.5</v>
      </c>
      <c r="L714" s="2">
        <v>0.31</v>
      </c>
      <c r="M714" s="3">
        <v>2.1180555555555558</v>
      </c>
      <c r="N714">
        <v>2013</v>
      </c>
    </row>
    <row r="715" spans="1:14">
      <c r="A715">
        <v>110</v>
      </c>
      <c r="B715" t="s">
        <v>114</v>
      </c>
      <c r="C715" t="s">
        <v>24</v>
      </c>
      <c r="D715">
        <v>34.9</v>
      </c>
      <c r="E715">
        <v>76.7</v>
      </c>
      <c r="F715">
        <v>39.5</v>
      </c>
      <c r="G715">
        <v>91.1</v>
      </c>
      <c r="H715">
        <v>32.1</v>
      </c>
      <c r="I715">
        <v>56.2</v>
      </c>
      <c r="J715" s="1">
        <v>12001</v>
      </c>
      <c r="K715">
        <v>17.399999999999999</v>
      </c>
      <c r="L715" s="2">
        <v>0.35</v>
      </c>
      <c r="M715" s="3">
        <v>2.2819444444444446</v>
      </c>
      <c r="N715">
        <v>2013</v>
      </c>
    </row>
    <row r="716" spans="1:14">
      <c r="A716">
        <v>113</v>
      </c>
      <c r="B716" t="s">
        <v>145</v>
      </c>
      <c r="C716" t="s">
        <v>146</v>
      </c>
      <c r="D716">
        <v>34.700000000000003</v>
      </c>
      <c r="E716">
        <v>75.099999999999994</v>
      </c>
      <c r="F716">
        <v>45.5</v>
      </c>
      <c r="G716">
        <v>79.7</v>
      </c>
      <c r="H716">
        <v>87.3</v>
      </c>
      <c r="I716">
        <v>55.8</v>
      </c>
      <c r="J716" s="1">
        <v>20040</v>
      </c>
      <c r="K716">
        <v>12.1</v>
      </c>
      <c r="L716" s="2">
        <v>0.18</v>
      </c>
      <c r="M716" s="3">
        <v>2.2409722222222221</v>
      </c>
      <c r="N716">
        <v>2013</v>
      </c>
    </row>
    <row r="717" spans="1:14">
      <c r="A717">
        <v>114</v>
      </c>
      <c r="B717" t="s">
        <v>153</v>
      </c>
      <c r="C717" t="s">
        <v>154</v>
      </c>
      <c r="D717">
        <v>44.1</v>
      </c>
      <c r="E717">
        <v>69.8</v>
      </c>
      <c r="F717">
        <v>51.8</v>
      </c>
      <c r="G717">
        <v>63.8</v>
      </c>
      <c r="H717">
        <v>100</v>
      </c>
      <c r="I717">
        <v>55.6</v>
      </c>
      <c r="J717" s="1">
        <v>8176</v>
      </c>
      <c r="K717">
        <v>16</v>
      </c>
      <c r="L717" s="2">
        <v>0.14000000000000001</v>
      </c>
      <c r="M717" s="4">
        <v>0.84791666666666676</v>
      </c>
      <c r="N717">
        <v>2013</v>
      </c>
    </row>
    <row r="718" spans="1:14">
      <c r="A718">
        <v>115</v>
      </c>
      <c r="B718" t="s">
        <v>276</v>
      </c>
      <c r="C718" t="s">
        <v>154</v>
      </c>
      <c r="D718">
        <v>39.700000000000003</v>
      </c>
      <c r="E718">
        <v>85.2</v>
      </c>
      <c r="F718">
        <v>53.2</v>
      </c>
      <c r="G718">
        <v>62.5</v>
      </c>
      <c r="H718">
        <v>99.1</v>
      </c>
      <c r="I718">
        <v>55.5</v>
      </c>
      <c r="J718" s="1">
        <v>15626</v>
      </c>
      <c r="K718">
        <v>18.899999999999999</v>
      </c>
      <c r="L718" s="2">
        <v>0.48</v>
      </c>
      <c r="M718" s="3">
        <v>2.3638888888888889</v>
      </c>
      <c r="N718">
        <v>2013</v>
      </c>
    </row>
    <row r="719" spans="1:14">
      <c r="A719">
        <v>116</v>
      </c>
      <c r="B719" t="s">
        <v>215</v>
      </c>
      <c r="C719" t="s">
        <v>165</v>
      </c>
      <c r="D719">
        <v>35.700000000000003</v>
      </c>
      <c r="E719">
        <v>66.400000000000006</v>
      </c>
      <c r="F719">
        <v>54.6</v>
      </c>
      <c r="G719">
        <v>71.599999999999994</v>
      </c>
      <c r="H719">
        <v>69.7</v>
      </c>
      <c r="I719">
        <v>55.3</v>
      </c>
      <c r="J719" s="1">
        <v>23895</v>
      </c>
      <c r="K719">
        <v>13.6</v>
      </c>
      <c r="L719" s="2">
        <v>0.14000000000000001</v>
      </c>
      <c r="M719" s="3">
        <v>2.2819444444444446</v>
      </c>
      <c r="N719">
        <v>2013</v>
      </c>
    </row>
    <row r="720" spans="1:14">
      <c r="A720">
        <v>117</v>
      </c>
      <c r="B720" t="s">
        <v>171</v>
      </c>
      <c r="C720" t="s">
        <v>74</v>
      </c>
      <c r="D720">
        <v>31.3</v>
      </c>
      <c r="E720">
        <v>52.2</v>
      </c>
      <c r="F720">
        <v>43.8</v>
      </c>
      <c r="G720">
        <v>93</v>
      </c>
      <c r="H720">
        <v>32</v>
      </c>
      <c r="I720">
        <v>55.2</v>
      </c>
      <c r="J720" s="1">
        <v>31715</v>
      </c>
      <c r="K720">
        <v>23.7</v>
      </c>
      <c r="L720" s="2">
        <v>0.08</v>
      </c>
      <c r="M720" s="3">
        <v>2.6097222222222221</v>
      </c>
      <c r="N720">
        <v>2013</v>
      </c>
    </row>
    <row r="721" spans="1:14">
      <c r="A721">
        <v>118</v>
      </c>
      <c r="B721" t="s">
        <v>105</v>
      </c>
      <c r="C721" t="s">
        <v>15</v>
      </c>
      <c r="D721">
        <v>55.9</v>
      </c>
      <c r="E721">
        <v>27.9</v>
      </c>
      <c r="F721">
        <v>43</v>
      </c>
      <c r="G721">
        <v>73.5</v>
      </c>
      <c r="H721">
        <v>48.6</v>
      </c>
      <c r="I721">
        <v>55</v>
      </c>
      <c r="J721" s="1">
        <v>23845</v>
      </c>
      <c r="K721">
        <v>10.199999999999999</v>
      </c>
      <c r="L721" s="2">
        <v>0.12</v>
      </c>
      <c r="M721" s="3">
        <v>2.1999999999999997</v>
      </c>
      <c r="N721">
        <v>2013</v>
      </c>
    </row>
    <row r="722" spans="1:14">
      <c r="A722">
        <v>119</v>
      </c>
      <c r="B722" t="s">
        <v>122</v>
      </c>
      <c r="C722" t="s">
        <v>24</v>
      </c>
      <c r="D722">
        <v>30.5</v>
      </c>
      <c r="E722">
        <v>92.5</v>
      </c>
      <c r="F722">
        <v>27.7</v>
      </c>
      <c r="G722">
        <v>99</v>
      </c>
      <c r="H722">
        <v>31.9</v>
      </c>
      <c r="I722">
        <v>54.9</v>
      </c>
      <c r="J722" s="1">
        <v>8747</v>
      </c>
      <c r="K722">
        <v>15.9</v>
      </c>
      <c r="L722" s="2">
        <v>0.37</v>
      </c>
      <c r="M722" s="3">
        <v>2.4048611111111113</v>
      </c>
      <c r="N722">
        <v>2013</v>
      </c>
    </row>
    <row r="723" spans="1:14">
      <c r="A723">
        <v>120</v>
      </c>
      <c r="B723" t="s">
        <v>224</v>
      </c>
      <c r="C723" t="s">
        <v>24</v>
      </c>
      <c r="D723">
        <v>48.1</v>
      </c>
      <c r="E723">
        <v>70.099999999999994</v>
      </c>
      <c r="F723">
        <v>50.8</v>
      </c>
      <c r="G723">
        <v>62.8</v>
      </c>
      <c r="H723">
        <v>38.299999999999997</v>
      </c>
      <c r="I723">
        <v>54.8</v>
      </c>
      <c r="J723" s="1">
        <v>30144</v>
      </c>
      <c r="K723">
        <v>15</v>
      </c>
      <c r="L723" s="2">
        <v>0.27</v>
      </c>
      <c r="M723" s="3">
        <v>2.2819444444444446</v>
      </c>
      <c r="N723">
        <v>2013</v>
      </c>
    </row>
    <row r="724" spans="1:14">
      <c r="A724">
        <v>121</v>
      </c>
      <c r="B724" t="s">
        <v>169</v>
      </c>
      <c r="C724" t="s">
        <v>38</v>
      </c>
      <c r="D724">
        <v>50.9</v>
      </c>
      <c r="E724">
        <v>67.599999999999994</v>
      </c>
      <c r="F724">
        <v>53.9</v>
      </c>
      <c r="G724">
        <v>56.6</v>
      </c>
      <c r="H724">
        <v>50.6</v>
      </c>
      <c r="I724">
        <v>54.7</v>
      </c>
      <c r="J724" s="1">
        <v>36299</v>
      </c>
      <c r="K724">
        <v>21.6</v>
      </c>
      <c r="L724" s="2">
        <v>0.23</v>
      </c>
      <c r="M724" s="3">
        <v>2.3229166666666665</v>
      </c>
      <c r="N724">
        <v>2013</v>
      </c>
    </row>
    <row r="725" spans="1:14">
      <c r="A725">
        <v>122</v>
      </c>
      <c r="B725" t="s">
        <v>102</v>
      </c>
      <c r="C725" t="s">
        <v>15</v>
      </c>
      <c r="D725">
        <v>32.1</v>
      </c>
      <c r="E725">
        <v>32.5</v>
      </c>
      <c r="F725">
        <v>39.6</v>
      </c>
      <c r="G725">
        <v>99.9</v>
      </c>
      <c r="H725" t="s">
        <v>22</v>
      </c>
      <c r="I725">
        <v>54.5</v>
      </c>
      <c r="J725" s="1">
        <v>17404</v>
      </c>
      <c r="K725">
        <v>22.7</v>
      </c>
      <c r="L725" s="2">
        <v>0.01</v>
      </c>
      <c r="M725" s="3">
        <v>2.2409722222222221</v>
      </c>
      <c r="N725">
        <v>2013</v>
      </c>
    </row>
    <row r="726" spans="1:14">
      <c r="A726">
        <v>122</v>
      </c>
      <c r="B726" t="s">
        <v>256</v>
      </c>
      <c r="C726" t="s">
        <v>15</v>
      </c>
      <c r="D726">
        <v>52</v>
      </c>
      <c r="E726">
        <v>31.2</v>
      </c>
      <c r="F726">
        <v>62.9</v>
      </c>
      <c r="G726">
        <v>56</v>
      </c>
      <c r="H726" t="s">
        <v>22</v>
      </c>
      <c r="I726">
        <v>54.5</v>
      </c>
      <c r="J726" s="1">
        <v>50095</v>
      </c>
      <c r="K726">
        <v>18.7</v>
      </c>
      <c r="L726" s="2">
        <v>0.09</v>
      </c>
      <c r="M726" s="3">
        <v>2.2819444444444446</v>
      </c>
      <c r="N726">
        <v>2013</v>
      </c>
    </row>
    <row r="727" spans="1:14">
      <c r="A727">
        <v>124</v>
      </c>
      <c r="B727" t="s">
        <v>258</v>
      </c>
      <c r="C727" t="s">
        <v>44</v>
      </c>
      <c r="D727">
        <v>53.7</v>
      </c>
      <c r="E727">
        <v>62.6</v>
      </c>
      <c r="F727">
        <v>63.1</v>
      </c>
      <c r="G727">
        <v>45.1</v>
      </c>
      <c r="H727">
        <v>44.5</v>
      </c>
      <c r="I727">
        <v>54.4</v>
      </c>
      <c r="J727" s="1">
        <v>17916</v>
      </c>
      <c r="K727">
        <v>10.199999999999999</v>
      </c>
      <c r="L727" s="2">
        <v>0.22</v>
      </c>
      <c r="M727" s="3">
        <v>2.2409722222222221</v>
      </c>
      <c r="N727">
        <v>2013</v>
      </c>
    </row>
    <row r="728" spans="1:14">
      <c r="A728">
        <v>124</v>
      </c>
      <c r="B728" t="s">
        <v>133</v>
      </c>
      <c r="C728" t="s">
        <v>15</v>
      </c>
      <c r="D728">
        <v>47.5</v>
      </c>
      <c r="E728">
        <v>31.5</v>
      </c>
      <c r="F728">
        <v>35.9</v>
      </c>
      <c r="G728">
        <v>87</v>
      </c>
      <c r="H728">
        <v>38.6</v>
      </c>
      <c r="I728">
        <v>54.4</v>
      </c>
      <c r="J728" s="1">
        <v>6178</v>
      </c>
      <c r="K728">
        <v>6.6</v>
      </c>
      <c r="L728" s="2">
        <v>0.16</v>
      </c>
      <c r="M728" s="3">
        <v>1.9951388888888888</v>
      </c>
      <c r="N728">
        <v>2013</v>
      </c>
    </row>
    <row r="729" spans="1:14">
      <c r="A729">
        <v>124</v>
      </c>
      <c r="B729" t="s">
        <v>260</v>
      </c>
      <c r="C729" t="s">
        <v>24</v>
      </c>
      <c r="D729">
        <v>48.9</v>
      </c>
      <c r="E729">
        <v>80.900000000000006</v>
      </c>
      <c r="F729">
        <v>50.5</v>
      </c>
      <c r="G729">
        <v>58.8</v>
      </c>
      <c r="H729">
        <v>35.299999999999997</v>
      </c>
      <c r="I729">
        <v>54.4</v>
      </c>
      <c r="J729" s="1">
        <v>18529</v>
      </c>
      <c r="K729">
        <v>16.600000000000001</v>
      </c>
      <c r="L729" s="2">
        <v>0.37</v>
      </c>
      <c r="M729" s="3">
        <v>2.036111111111111</v>
      </c>
      <c r="N729">
        <v>2013</v>
      </c>
    </row>
    <row r="730" spans="1:14">
      <c r="A730">
        <v>127</v>
      </c>
      <c r="B730" t="s">
        <v>261</v>
      </c>
      <c r="C730" t="s">
        <v>154</v>
      </c>
      <c r="D730">
        <v>35.700000000000003</v>
      </c>
      <c r="E730">
        <v>53.4</v>
      </c>
      <c r="F730">
        <v>54.3</v>
      </c>
      <c r="G730">
        <v>73.3</v>
      </c>
      <c r="H730">
        <v>41.7</v>
      </c>
      <c r="I730">
        <v>54</v>
      </c>
      <c r="J730" s="1">
        <v>17713</v>
      </c>
      <c r="K730">
        <v>13</v>
      </c>
      <c r="L730" s="2">
        <v>0.1</v>
      </c>
      <c r="M730" s="3">
        <v>2.4458333333333333</v>
      </c>
      <c r="N730">
        <v>2013</v>
      </c>
    </row>
    <row r="731" spans="1:14">
      <c r="A731">
        <v>128</v>
      </c>
      <c r="B731" t="s">
        <v>259</v>
      </c>
      <c r="C731" t="s">
        <v>76</v>
      </c>
      <c r="D731">
        <v>53.1</v>
      </c>
      <c r="E731">
        <v>60.9</v>
      </c>
      <c r="F731">
        <v>56.5</v>
      </c>
      <c r="G731">
        <v>51.5</v>
      </c>
      <c r="H731">
        <v>32.799999999999997</v>
      </c>
      <c r="I731">
        <v>53.7</v>
      </c>
      <c r="J731" s="1">
        <v>33062</v>
      </c>
      <c r="K731">
        <v>39.299999999999997</v>
      </c>
      <c r="L731" s="2">
        <v>0.2</v>
      </c>
      <c r="M731" s="3">
        <v>2.4458333333333333</v>
      </c>
      <c r="N731">
        <v>2013</v>
      </c>
    </row>
    <row r="732" spans="1:14">
      <c r="A732">
        <v>128</v>
      </c>
      <c r="B732" t="s">
        <v>152</v>
      </c>
      <c r="C732" t="s">
        <v>50</v>
      </c>
      <c r="D732">
        <v>58</v>
      </c>
      <c r="E732">
        <v>29.6</v>
      </c>
      <c r="F732">
        <v>56.1</v>
      </c>
      <c r="G732">
        <v>52</v>
      </c>
      <c r="H732">
        <v>65.3</v>
      </c>
      <c r="I732">
        <v>53.7</v>
      </c>
      <c r="J732" s="1">
        <v>9586</v>
      </c>
      <c r="K732">
        <v>7.3</v>
      </c>
      <c r="L732" s="2">
        <v>0.13</v>
      </c>
      <c r="M732" s="4">
        <v>0.6020833333333333</v>
      </c>
      <c r="N732">
        <v>2013</v>
      </c>
    </row>
    <row r="733" spans="1:14">
      <c r="A733">
        <v>130</v>
      </c>
      <c r="B733" t="s">
        <v>225</v>
      </c>
      <c r="C733" t="s">
        <v>165</v>
      </c>
      <c r="D733">
        <v>42.2</v>
      </c>
      <c r="E733">
        <v>73.5</v>
      </c>
      <c r="F733">
        <v>40.4</v>
      </c>
      <c r="G733">
        <v>74.3</v>
      </c>
      <c r="H733">
        <v>39.700000000000003</v>
      </c>
      <c r="I733">
        <v>53.6</v>
      </c>
      <c r="J733" s="1">
        <v>27545</v>
      </c>
      <c r="K733">
        <v>4.0999999999999996</v>
      </c>
      <c r="L733" s="2">
        <v>0.19</v>
      </c>
      <c r="M733" s="3">
        <v>2.8145833333333332</v>
      </c>
      <c r="N733">
        <v>2013</v>
      </c>
    </row>
    <row r="734" spans="1:14">
      <c r="A734">
        <v>130</v>
      </c>
      <c r="B734" t="s">
        <v>180</v>
      </c>
      <c r="C734" t="s">
        <v>34</v>
      </c>
      <c r="D734">
        <v>33</v>
      </c>
      <c r="E734">
        <v>82.7</v>
      </c>
      <c r="F734">
        <v>44.8</v>
      </c>
      <c r="G734">
        <v>76.2</v>
      </c>
      <c r="H734">
        <v>45.8</v>
      </c>
      <c r="I734">
        <v>53.6</v>
      </c>
      <c r="J734" s="1">
        <v>11964</v>
      </c>
      <c r="K734">
        <v>13.1</v>
      </c>
      <c r="L734" s="2">
        <v>0.22</v>
      </c>
      <c r="N734">
        <v>2013</v>
      </c>
    </row>
    <row r="735" spans="1:14">
      <c r="A735">
        <v>130</v>
      </c>
      <c r="B735" t="s">
        <v>124</v>
      </c>
      <c r="C735" t="s">
        <v>24</v>
      </c>
      <c r="D735">
        <v>37.9</v>
      </c>
      <c r="E735">
        <v>77.400000000000006</v>
      </c>
      <c r="F735">
        <v>38.9</v>
      </c>
      <c r="G735">
        <v>79.2</v>
      </c>
      <c r="H735">
        <v>41.8</v>
      </c>
      <c r="I735">
        <v>53.6</v>
      </c>
      <c r="J735" s="1">
        <v>20925</v>
      </c>
      <c r="K735">
        <v>13.5</v>
      </c>
      <c r="L735" s="2">
        <v>0.28999999999999998</v>
      </c>
      <c r="M735" s="3">
        <v>2.2409722222222221</v>
      </c>
      <c r="N735">
        <v>2013</v>
      </c>
    </row>
    <row r="736" spans="1:14">
      <c r="A736">
        <v>133</v>
      </c>
      <c r="B736" t="s">
        <v>158</v>
      </c>
      <c r="C736" t="s">
        <v>34</v>
      </c>
      <c r="D736">
        <v>36.200000000000003</v>
      </c>
      <c r="E736">
        <v>95.3</v>
      </c>
      <c r="F736">
        <v>42.5</v>
      </c>
      <c r="G736">
        <v>73.099999999999994</v>
      </c>
      <c r="H736">
        <v>32.4</v>
      </c>
      <c r="I736">
        <v>53.5</v>
      </c>
      <c r="J736" s="1">
        <v>15668</v>
      </c>
      <c r="K736">
        <v>15</v>
      </c>
      <c r="L736" s="2">
        <v>0.39</v>
      </c>
      <c r="M736" s="3">
        <v>2.5687500000000001</v>
      </c>
      <c r="N736">
        <v>2013</v>
      </c>
    </row>
    <row r="737" spans="1:14">
      <c r="A737">
        <v>134</v>
      </c>
      <c r="B737" t="s">
        <v>204</v>
      </c>
      <c r="C737" t="s">
        <v>15</v>
      </c>
      <c r="D737">
        <v>48.3</v>
      </c>
      <c r="E737">
        <v>36</v>
      </c>
      <c r="F737">
        <v>44.2</v>
      </c>
      <c r="G737">
        <v>72.5</v>
      </c>
      <c r="H737" t="s">
        <v>22</v>
      </c>
      <c r="I737">
        <v>53.2</v>
      </c>
      <c r="J737" s="1">
        <v>62468</v>
      </c>
      <c r="K737">
        <v>13.6</v>
      </c>
      <c r="L737" s="2">
        <v>0.13</v>
      </c>
      <c r="M737" s="3">
        <v>2.2409722222222221</v>
      </c>
      <c r="N737">
        <v>2013</v>
      </c>
    </row>
    <row r="738" spans="1:14">
      <c r="A738">
        <v>134</v>
      </c>
      <c r="B738" t="s">
        <v>155</v>
      </c>
      <c r="C738" t="s">
        <v>144</v>
      </c>
      <c r="D738">
        <v>56.4</v>
      </c>
      <c r="E738">
        <v>24.6</v>
      </c>
      <c r="F738">
        <v>65.7</v>
      </c>
      <c r="G738">
        <v>45.5</v>
      </c>
      <c r="H738">
        <v>44</v>
      </c>
      <c r="I738">
        <v>53.2</v>
      </c>
      <c r="J738" s="1">
        <v>31891</v>
      </c>
      <c r="K738">
        <v>11.9</v>
      </c>
      <c r="L738" s="2">
        <v>7.0000000000000007E-2</v>
      </c>
      <c r="M738" t="s">
        <v>42</v>
      </c>
      <c r="N738">
        <v>2013</v>
      </c>
    </row>
    <row r="739" spans="1:14">
      <c r="A739">
        <v>134</v>
      </c>
      <c r="B739" t="s">
        <v>118</v>
      </c>
      <c r="C739" t="s">
        <v>15</v>
      </c>
      <c r="D739">
        <v>43.3</v>
      </c>
      <c r="E739">
        <v>25.2</v>
      </c>
      <c r="F739">
        <v>41.3</v>
      </c>
      <c r="G739">
        <v>81</v>
      </c>
      <c r="H739">
        <v>63.3</v>
      </c>
      <c r="I739">
        <v>53.2</v>
      </c>
      <c r="J739" s="1">
        <v>25674</v>
      </c>
      <c r="K739">
        <v>16.899999999999999</v>
      </c>
      <c r="L739" s="2">
        <v>0.09</v>
      </c>
      <c r="M739" s="3">
        <v>1.9131944444444444</v>
      </c>
      <c r="N739">
        <v>2013</v>
      </c>
    </row>
    <row r="740" spans="1:14">
      <c r="A740">
        <v>137</v>
      </c>
      <c r="B740" t="s">
        <v>254</v>
      </c>
      <c r="C740" t="s">
        <v>255</v>
      </c>
      <c r="D740">
        <v>48.8</v>
      </c>
      <c r="E740">
        <v>50.3</v>
      </c>
      <c r="F740">
        <v>55.8</v>
      </c>
      <c r="G740">
        <v>57</v>
      </c>
      <c r="H740">
        <v>33.6</v>
      </c>
      <c r="I740">
        <v>53.1</v>
      </c>
      <c r="J740" s="1">
        <v>17612</v>
      </c>
      <c r="K740">
        <v>10.7</v>
      </c>
      <c r="L740" s="2">
        <v>0.05</v>
      </c>
      <c r="M740" s="3">
        <v>2.3229166666666665</v>
      </c>
      <c r="N740">
        <v>2013</v>
      </c>
    </row>
    <row r="741" spans="1:14">
      <c r="A741">
        <v>137</v>
      </c>
      <c r="B741" t="s">
        <v>174</v>
      </c>
      <c r="C741" t="s">
        <v>50</v>
      </c>
      <c r="D741">
        <v>57.7</v>
      </c>
      <c r="E741">
        <v>32</v>
      </c>
      <c r="F741">
        <v>55.6</v>
      </c>
      <c r="G741">
        <v>48.9</v>
      </c>
      <c r="H741">
        <v>80.7</v>
      </c>
      <c r="I741">
        <v>53.1</v>
      </c>
      <c r="J741" s="1">
        <v>17200</v>
      </c>
      <c r="K741">
        <v>5</v>
      </c>
      <c r="L741" s="2">
        <v>7.0000000000000007E-2</v>
      </c>
      <c r="M741" t="s">
        <v>175</v>
      </c>
      <c r="N741">
        <v>2013</v>
      </c>
    </row>
    <row r="742" spans="1:14">
      <c r="A742">
        <v>139</v>
      </c>
      <c r="B742" t="s">
        <v>170</v>
      </c>
      <c r="C742" t="s">
        <v>24</v>
      </c>
      <c r="D742">
        <v>37.299999999999997</v>
      </c>
      <c r="E742">
        <v>69.7</v>
      </c>
      <c r="F742">
        <v>40.200000000000003</v>
      </c>
      <c r="G742">
        <v>78.099999999999994</v>
      </c>
      <c r="H742">
        <v>44.1</v>
      </c>
      <c r="I742">
        <v>53</v>
      </c>
      <c r="J742" s="1">
        <v>22616</v>
      </c>
      <c r="K742">
        <v>16</v>
      </c>
      <c r="L742" s="2">
        <v>0.28999999999999998</v>
      </c>
      <c r="M742" s="3">
        <v>2.4048611111111113</v>
      </c>
      <c r="N742">
        <v>2013</v>
      </c>
    </row>
    <row r="743" spans="1:14">
      <c r="A743">
        <v>140</v>
      </c>
      <c r="B743" t="s">
        <v>243</v>
      </c>
      <c r="C743" t="s">
        <v>74</v>
      </c>
      <c r="D743">
        <v>47.5</v>
      </c>
      <c r="E743">
        <v>86.1</v>
      </c>
      <c r="F743">
        <v>49.7</v>
      </c>
      <c r="G743">
        <v>49.1</v>
      </c>
      <c r="H743">
        <v>100</v>
      </c>
      <c r="I743">
        <v>52.9</v>
      </c>
      <c r="J743" s="1">
        <v>12062</v>
      </c>
      <c r="K743">
        <v>14.6</v>
      </c>
      <c r="L743" s="2">
        <v>0.21</v>
      </c>
      <c r="M743" t="s">
        <v>140</v>
      </c>
      <c r="N743">
        <v>2013</v>
      </c>
    </row>
    <row r="744" spans="1:14">
      <c r="A744">
        <v>140</v>
      </c>
      <c r="B744" t="s">
        <v>183</v>
      </c>
      <c r="C744" t="s">
        <v>154</v>
      </c>
      <c r="D744">
        <v>40.5</v>
      </c>
      <c r="E744">
        <v>47.1</v>
      </c>
      <c r="F744">
        <v>45.1</v>
      </c>
      <c r="G744">
        <v>74.2</v>
      </c>
      <c r="H744">
        <v>58.5</v>
      </c>
      <c r="I744">
        <v>52.9</v>
      </c>
      <c r="J744" s="1">
        <v>23280</v>
      </c>
      <c r="K744">
        <v>16.3</v>
      </c>
      <c r="L744" s="2">
        <v>0.06</v>
      </c>
      <c r="M744" s="3">
        <v>2.3638888888888889</v>
      </c>
      <c r="N744">
        <v>2013</v>
      </c>
    </row>
    <row r="745" spans="1:14">
      <c r="A745">
        <v>142</v>
      </c>
      <c r="B745" t="s">
        <v>131</v>
      </c>
      <c r="C745" t="s">
        <v>34</v>
      </c>
      <c r="D745">
        <v>37.1</v>
      </c>
      <c r="E745">
        <v>89.8</v>
      </c>
      <c r="F745">
        <v>23.2</v>
      </c>
      <c r="G745">
        <v>87.8</v>
      </c>
      <c r="H745">
        <v>64.2</v>
      </c>
      <c r="I745">
        <v>52.8</v>
      </c>
      <c r="J745" s="1">
        <v>12551</v>
      </c>
      <c r="K745">
        <v>17.3</v>
      </c>
      <c r="L745" s="2">
        <v>0.24</v>
      </c>
      <c r="M745" s="3">
        <v>2.2819444444444446</v>
      </c>
      <c r="N745">
        <v>2013</v>
      </c>
    </row>
    <row r="746" spans="1:14">
      <c r="A746">
        <v>142</v>
      </c>
      <c r="B746" t="s">
        <v>216</v>
      </c>
      <c r="C746" t="s">
        <v>24</v>
      </c>
      <c r="D746">
        <v>41.5</v>
      </c>
      <c r="E746">
        <v>66.599999999999994</v>
      </c>
      <c r="F746">
        <v>48.6</v>
      </c>
      <c r="G746">
        <v>65.8</v>
      </c>
      <c r="H746">
        <v>41.3</v>
      </c>
      <c r="I746">
        <v>52.8</v>
      </c>
      <c r="J746" s="1">
        <v>27703</v>
      </c>
      <c r="K746">
        <v>14.7</v>
      </c>
      <c r="L746" s="2">
        <v>0.21</v>
      </c>
      <c r="M746" s="3">
        <v>2.4458333333333333</v>
      </c>
      <c r="N746">
        <v>2013</v>
      </c>
    </row>
    <row r="747" spans="1:14">
      <c r="A747">
        <v>144</v>
      </c>
      <c r="B747" t="s">
        <v>176</v>
      </c>
      <c r="C747" t="s">
        <v>76</v>
      </c>
      <c r="D747">
        <v>48.3</v>
      </c>
      <c r="E747">
        <v>54.9</v>
      </c>
      <c r="F747">
        <v>33</v>
      </c>
      <c r="G747">
        <v>72.400000000000006</v>
      </c>
      <c r="H747">
        <v>81.099999999999994</v>
      </c>
      <c r="I747">
        <v>52.3</v>
      </c>
      <c r="J747" s="1">
        <v>26467</v>
      </c>
      <c r="K747">
        <v>31.2</v>
      </c>
      <c r="L747" s="2">
        <v>0.16</v>
      </c>
      <c r="M747" s="3">
        <v>2.1999999999999997</v>
      </c>
      <c r="N747">
        <v>2013</v>
      </c>
    </row>
    <row r="748" spans="1:14">
      <c r="A748">
        <v>145</v>
      </c>
      <c r="B748" t="s">
        <v>167</v>
      </c>
      <c r="C748" t="s">
        <v>24</v>
      </c>
      <c r="D748">
        <v>37.700000000000003</v>
      </c>
      <c r="E748">
        <v>76.2</v>
      </c>
      <c r="F748">
        <v>40.9</v>
      </c>
      <c r="G748">
        <v>73.2</v>
      </c>
      <c r="H748">
        <v>31.8</v>
      </c>
      <c r="I748">
        <v>52.1</v>
      </c>
      <c r="J748" s="1">
        <v>11512</v>
      </c>
      <c r="K748">
        <v>14.9</v>
      </c>
      <c r="L748" s="2">
        <v>0.33</v>
      </c>
      <c r="M748" s="3">
        <v>2.1999999999999997</v>
      </c>
      <c r="N748">
        <v>2013</v>
      </c>
    </row>
    <row r="749" spans="1:14">
      <c r="A749">
        <v>145</v>
      </c>
      <c r="B749" t="s">
        <v>162</v>
      </c>
      <c r="C749" t="s">
        <v>24</v>
      </c>
      <c r="D749">
        <v>33.1</v>
      </c>
      <c r="E749">
        <v>87</v>
      </c>
      <c r="F749">
        <v>30</v>
      </c>
      <c r="G749">
        <v>85.4</v>
      </c>
      <c r="H749">
        <v>42.7</v>
      </c>
      <c r="I749">
        <v>52.1</v>
      </c>
      <c r="J749" s="1">
        <v>14260</v>
      </c>
      <c r="K749">
        <v>14</v>
      </c>
      <c r="L749" s="2">
        <v>0.4</v>
      </c>
      <c r="M749" s="3">
        <v>2.1999999999999997</v>
      </c>
      <c r="N749">
        <v>2013</v>
      </c>
    </row>
    <row r="750" spans="1:14">
      <c r="A750">
        <v>147</v>
      </c>
      <c r="B750" t="s">
        <v>172</v>
      </c>
      <c r="C750" t="s">
        <v>50</v>
      </c>
      <c r="D750">
        <v>59.5</v>
      </c>
      <c r="E750">
        <v>23.6</v>
      </c>
      <c r="F750">
        <v>55.7</v>
      </c>
      <c r="G750">
        <v>46.4</v>
      </c>
      <c r="H750">
        <v>69.599999999999994</v>
      </c>
      <c r="I750">
        <v>52</v>
      </c>
      <c r="J750" s="1">
        <v>23144</v>
      </c>
      <c r="K750">
        <v>7.8</v>
      </c>
      <c r="L750" s="2">
        <v>0.09</v>
      </c>
      <c r="M750" t="s">
        <v>35</v>
      </c>
      <c r="N750">
        <v>2013</v>
      </c>
    </row>
    <row r="751" spans="1:14">
      <c r="A751">
        <v>148</v>
      </c>
      <c r="B751" t="s">
        <v>209</v>
      </c>
      <c r="C751" t="s">
        <v>15</v>
      </c>
      <c r="D751">
        <v>38.4</v>
      </c>
      <c r="E751">
        <v>27.4</v>
      </c>
      <c r="F751">
        <v>45.2</v>
      </c>
      <c r="G751">
        <v>79.900000000000006</v>
      </c>
      <c r="H751">
        <v>31.8</v>
      </c>
      <c r="I751">
        <v>51.9</v>
      </c>
      <c r="J751" s="1">
        <v>83236</v>
      </c>
      <c r="K751">
        <v>29.9</v>
      </c>
      <c r="L751" s="2">
        <v>0.09</v>
      </c>
      <c r="M751" s="3">
        <v>2.1180555555555558</v>
      </c>
      <c r="N751">
        <v>2013</v>
      </c>
    </row>
    <row r="752" spans="1:14">
      <c r="A752">
        <v>149</v>
      </c>
      <c r="B752" t="s">
        <v>164</v>
      </c>
      <c r="C752" t="s">
        <v>165</v>
      </c>
      <c r="D752">
        <v>37.9</v>
      </c>
      <c r="E752">
        <v>77</v>
      </c>
      <c r="F752">
        <v>30</v>
      </c>
      <c r="G752">
        <v>76.900000000000006</v>
      </c>
      <c r="H752">
        <v>98.7</v>
      </c>
      <c r="I752">
        <v>51.7</v>
      </c>
      <c r="J752" s="1">
        <v>9990</v>
      </c>
      <c r="K752">
        <v>5</v>
      </c>
      <c r="L752" s="2">
        <v>0.18</v>
      </c>
      <c r="M752" t="s">
        <v>80</v>
      </c>
      <c r="N752">
        <v>2013</v>
      </c>
    </row>
    <row r="753" spans="1:14">
      <c r="A753">
        <v>150</v>
      </c>
      <c r="B753" t="s">
        <v>210</v>
      </c>
      <c r="C753" t="s">
        <v>15</v>
      </c>
      <c r="D753">
        <v>34.5</v>
      </c>
      <c r="E753">
        <v>52.4</v>
      </c>
      <c r="F753">
        <v>33.200000000000003</v>
      </c>
      <c r="G753">
        <v>88.7</v>
      </c>
      <c r="H753" t="s">
        <v>22</v>
      </c>
      <c r="I753">
        <v>51.6</v>
      </c>
      <c r="J753" s="1">
        <v>13216</v>
      </c>
      <c r="K753">
        <v>17.399999999999999</v>
      </c>
      <c r="L753" s="2">
        <v>0.19</v>
      </c>
      <c r="M753" s="3">
        <v>2.2819444444444446</v>
      </c>
      <c r="N753">
        <v>2013</v>
      </c>
    </row>
    <row r="754" spans="1:14">
      <c r="A754">
        <v>151</v>
      </c>
      <c r="B754" t="s">
        <v>235</v>
      </c>
      <c r="C754" t="s">
        <v>76</v>
      </c>
      <c r="D754">
        <v>46.3</v>
      </c>
      <c r="E754">
        <v>64.5</v>
      </c>
      <c r="F754">
        <v>38.9</v>
      </c>
      <c r="G754">
        <v>63.4</v>
      </c>
      <c r="H754">
        <v>82.9</v>
      </c>
      <c r="I754">
        <v>51.5</v>
      </c>
      <c r="J754" s="1">
        <v>25294</v>
      </c>
      <c r="K754">
        <v>24.6</v>
      </c>
      <c r="L754" s="2">
        <v>0.16</v>
      </c>
      <c r="M754" t="s">
        <v>199</v>
      </c>
      <c r="N754">
        <v>2013</v>
      </c>
    </row>
    <row r="755" spans="1:14">
      <c r="A755">
        <v>151</v>
      </c>
      <c r="B755" t="s">
        <v>253</v>
      </c>
      <c r="C755" t="s">
        <v>34</v>
      </c>
      <c r="D755">
        <v>43</v>
      </c>
      <c r="E755">
        <v>77.3</v>
      </c>
      <c r="F755">
        <v>36</v>
      </c>
      <c r="G755">
        <v>69.7</v>
      </c>
      <c r="H755">
        <v>42</v>
      </c>
      <c r="I755">
        <v>51.5</v>
      </c>
      <c r="J755" s="1">
        <v>14708</v>
      </c>
      <c r="K755">
        <v>22.5</v>
      </c>
      <c r="L755" s="2">
        <v>0.14000000000000001</v>
      </c>
      <c r="M755" s="3">
        <v>2.2819444444444446</v>
      </c>
      <c r="N755">
        <v>2013</v>
      </c>
    </row>
    <row r="756" spans="1:14">
      <c r="A756">
        <v>153</v>
      </c>
      <c r="B756" t="s">
        <v>232</v>
      </c>
      <c r="C756" t="s">
        <v>24</v>
      </c>
      <c r="D756">
        <v>33.200000000000003</v>
      </c>
      <c r="E756">
        <v>74.099999999999994</v>
      </c>
      <c r="F756">
        <v>38.1</v>
      </c>
      <c r="G756">
        <v>78.099999999999994</v>
      </c>
      <c r="H756">
        <v>37.1</v>
      </c>
      <c r="I756">
        <v>51.3</v>
      </c>
      <c r="J756" s="1">
        <v>17755</v>
      </c>
      <c r="K756">
        <v>18.8</v>
      </c>
      <c r="L756" s="2">
        <v>0.28000000000000003</v>
      </c>
      <c r="M756" s="3">
        <v>2.2819444444444446</v>
      </c>
      <c r="N756">
        <v>2013</v>
      </c>
    </row>
    <row r="757" spans="1:14">
      <c r="A757">
        <v>154</v>
      </c>
      <c r="B757" t="s">
        <v>230</v>
      </c>
      <c r="C757" t="s">
        <v>76</v>
      </c>
      <c r="D757">
        <v>45.3</v>
      </c>
      <c r="E757">
        <v>53.9</v>
      </c>
      <c r="F757">
        <v>32.4</v>
      </c>
      <c r="G757">
        <v>73.8</v>
      </c>
      <c r="H757">
        <v>63.1</v>
      </c>
      <c r="I757">
        <v>51.1</v>
      </c>
      <c r="J757" s="1">
        <v>37917</v>
      </c>
      <c r="K757">
        <v>27.6</v>
      </c>
      <c r="L757" s="2">
        <v>0.16</v>
      </c>
      <c r="M757" t="s">
        <v>35</v>
      </c>
      <c r="N757">
        <v>2013</v>
      </c>
    </row>
    <row r="758" spans="1:14">
      <c r="A758">
        <v>154</v>
      </c>
      <c r="B758" t="s">
        <v>157</v>
      </c>
      <c r="C758" t="s">
        <v>15</v>
      </c>
      <c r="D758">
        <v>29.1</v>
      </c>
      <c r="E758">
        <v>62.8</v>
      </c>
      <c r="F758">
        <v>32.5</v>
      </c>
      <c r="G758">
        <v>90.3</v>
      </c>
      <c r="H758">
        <v>33.5</v>
      </c>
      <c r="I758">
        <v>51.1</v>
      </c>
      <c r="J758" s="1">
        <v>20626</v>
      </c>
      <c r="K758">
        <v>22</v>
      </c>
      <c r="L758" s="2">
        <v>0.12</v>
      </c>
      <c r="M758" s="3">
        <v>2.1590277777777778</v>
      </c>
      <c r="N758">
        <v>2013</v>
      </c>
    </row>
    <row r="759" spans="1:14">
      <c r="A759">
        <v>156</v>
      </c>
      <c r="B759" t="s">
        <v>263</v>
      </c>
      <c r="C759" t="s">
        <v>15</v>
      </c>
      <c r="D759">
        <v>46.4</v>
      </c>
      <c r="E759">
        <v>47.2</v>
      </c>
      <c r="F759">
        <v>58.3</v>
      </c>
      <c r="G759">
        <v>49.3</v>
      </c>
      <c r="H759">
        <v>45.5</v>
      </c>
      <c r="I759">
        <v>50.9</v>
      </c>
      <c r="J759" s="1">
        <v>50657</v>
      </c>
      <c r="K759">
        <v>21.4</v>
      </c>
      <c r="L759" s="2">
        <v>0.09</v>
      </c>
      <c r="M759" s="3">
        <v>1.9951388888888888</v>
      </c>
      <c r="N759">
        <v>2013</v>
      </c>
    </row>
    <row r="760" spans="1:14">
      <c r="A760">
        <v>156</v>
      </c>
      <c r="B760" t="s">
        <v>103</v>
      </c>
      <c r="C760" t="s">
        <v>15</v>
      </c>
      <c r="D760">
        <v>51.7</v>
      </c>
      <c r="E760">
        <v>28.4</v>
      </c>
      <c r="F760">
        <v>30.1</v>
      </c>
      <c r="G760">
        <v>78.8</v>
      </c>
      <c r="H760" t="s">
        <v>22</v>
      </c>
      <c r="I760">
        <v>50.9</v>
      </c>
      <c r="J760" s="1">
        <v>6753</v>
      </c>
      <c r="K760">
        <v>5.5</v>
      </c>
      <c r="L760" s="2">
        <v>7.0000000000000007E-2</v>
      </c>
      <c r="M760" s="3">
        <v>2.2409722222222221</v>
      </c>
      <c r="N760">
        <v>2013</v>
      </c>
    </row>
    <row r="761" spans="1:14">
      <c r="A761">
        <v>158</v>
      </c>
      <c r="B761" t="s">
        <v>265</v>
      </c>
      <c r="C761" t="s">
        <v>255</v>
      </c>
      <c r="D761">
        <v>50.7</v>
      </c>
      <c r="E761">
        <v>39.5</v>
      </c>
      <c r="F761">
        <v>59.8</v>
      </c>
      <c r="G761">
        <v>43.7</v>
      </c>
      <c r="H761">
        <v>49.2</v>
      </c>
      <c r="I761">
        <v>50.5</v>
      </c>
      <c r="J761" s="1">
        <v>23977</v>
      </c>
      <c r="K761">
        <v>24.4</v>
      </c>
      <c r="L761" s="2">
        <v>0.04</v>
      </c>
      <c r="N761">
        <v>2013</v>
      </c>
    </row>
    <row r="762" spans="1:14">
      <c r="A762">
        <v>158</v>
      </c>
      <c r="B762" t="s">
        <v>192</v>
      </c>
      <c r="C762" t="s">
        <v>24</v>
      </c>
      <c r="D762">
        <v>44.8</v>
      </c>
      <c r="E762">
        <v>69.7</v>
      </c>
      <c r="F762">
        <v>46.7</v>
      </c>
      <c r="G762">
        <v>56.3</v>
      </c>
      <c r="H762">
        <v>38.4</v>
      </c>
      <c r="I762">
        <v>50.5</v>
      </c>
      <c r="J762" s="1">
        <v>25295</v>
      </c>
      <c r="K762">
        <v>16.399999999999999</v>
      </c>
      <c r="L762" s="2">
        <v>0.23</v>
      </c>
      <c r="M762" s="3">
        <v>2.2819444444444446</v>
      </c>
      <c r="N762">
        <v>2013</v>
      </c>
    </row>
    <row r="763" spans="1:14">
      <c r="A763">
        <v>158</v>
      </c>
      <c r="B763" t="s">
        <v>270</v>
      </c>
      <c r="C763" t="s">
        <v>271</v>
      </c>
      <c r="D763">
        <v>63</v>
      </c>
      <c r="E763">
        <v>24.5</v>
      </c>
      <c r="F763">
        <v>65.7</v>
      </c>
      <c r="G763">
        <v>30.2</v>
      </c>
      <c r="H763">
        <v>40</v>
      </c>
      <c r="I763">
        <v>50.5</v>
      </c>
      <c r="J763" s="1">
        <v>81402</v>
      </c>
      <c r="K763">
        <v>14.6</v>
      </c>
      <c r="L763" s="2">
        <v>0.04</v>
      </c>
      <c r="M763" s="3">
        <v>2.036111111111111</v>
      </c>
      <c r="N763">
        <v>2013</v>
      </c>
    </row>
    <row r="764" spans="1:14">
      <c r="A764">
        <v>161</v>
      </c>
      <c r="B764" t="s">
        <v>190</v>
      </c>
      <c r="C764" t="s">
        <v>191</v>
      </c>
      <c r="D764">
        <v>34</v>
      </c>
      <c r="E764">
        <v>88</v>
      </c>
      <c r="F764">
        <v>40.9</v>
      </c>
      <c r="G764">
        <v>64.2</v>
      </c>
      <c r="H764">
        <v>76.599999999999994</v>
      </c>
      <c r="I764">
        <v>50.3</v>
      </c>
      <c r="J764" s="1">
        <v>29787</v>
      </c>
      <c r="K764">
        <v>18.899999999999999</v>
      </c>
      <c r="L764" s="2">
        <v>0.28000000000000003</v>
      </c>
      <c r="M764" s="3">
        <v>2.2819444444444446</v>
      </c>
      <c r="N764">
        <v>2013</v>
      </c>
    </row>
    <row r="765" spans="1:14">
      <c r="A765">
        <v>162</v>
      </c>
      <c r="B765" t="s">
        <v>112</v>
      </c>
      <c r="C765" t="s">
        <v>15</v>
      </c>
      <c r="D765">
        <v>38.799999999999997</v>
      </c>
      <c r="E765">
        <v>52.8</v>
      </c>
      <c r="F765">
        <v>29.9</v>
      </c>
      <c r="G765">
        <v>82.9</v>
      </c>
      <c r="H765">
        <v>31.6</v>
      </c>
      <c r="I765">
        <v>50.2</v>
      </c>
      <c r="J765" s="1">
        <v>21908</v>
      </c>
      <c r="K765">
        <v>10.9</v>
      </c>
      <c r="L765" s="2">
        <v>0.24</v>
      </c>
      <c r="M765" s="3">
        <v>2.1180555555555558</v>
      </c>
      <c r="N765">
        <v>2013</v>
      </c>
    </row>
    <row r="766" spans="1:14">
      <c r="A766">
        <v>162</v>
      </c>
      <c r="B766" t="s">
        <v>244</v>
      </c>
      <c r="C766" t="s">
        <v>237</v>
      </c>
      <c r="D766">
        <v>44.3</v>
      </c>
      <c r="E766">
        <v>86.3</v>
      </c>
      <c r="F766">
        <v>46.7</v>
      </c>
      <c r="G766">
        <v>52.4</v>
      </c>
      <c r="H766">
        <v>29.1</v>
      </c>
      <c r="I766">
        <v>50.2</v>
      </c>
      <c r="J766" s="1">
        <v>34651</v>
      </c>
      <c r="K766">
        <v>20.5</v>
      </c>
      <c r="L766" s="2">
        <v>0.25</v>
      </c>
      <c r="M766" s="3">
        <v>2.8145833333333332</v>
      </c>
      <c r="N766">
        <v>2013</v>
      </c>
    </row>
    <row r="767" spans="1:14">
      <c r="A767">
        <v>164</v>
      </c>
      <c r="B767" t="s">
        <v>267</v>
      </c>
      <c r="C767" t="s">
        <v>160</v>
      </c>
      <c r="D767">
        <v>38.6</v>
      </c>
      <c r="E767">
        <v>64.3</v>
      </c>
      <c r="F767">
        <v>40.5</v>
      </c>
      <c r="G767">
        <v>68.8</v>
      </c>
      <c r="H767">
        <v>34.5</v>
      </c>
      <c r="I767">
        <v>50</v>
      </c>
      <c r="J767" s="1">
        <v>28856</v>
      </c>
      <c r="K767">
        <v>42</v>
      </c>
      <c r="L767" s="2">
        <v>0.19</v>
      </c>
      <c r="M767" s="3">
        <v>2.2819444444444446</v>
      </c>
      <c r="N767">
        <v>2013</v>
      </c>
    </row>
    <row r="768" spans="1:14">
      <c r="A768">
        <v>165</v>
      </c>
      <c r="B768" t="s">
        <v>208</v>
      </c>
      <c r="C768" t="s">
        <v>15</v>
      </c>
      <c r="D768">
        <v>30</v>
      </c>
      <c r="E768">
        <v>37.299999999999997</v>
      </c>
      <c r="F768">
        <v>41.6</v>
      </c>
      <c r="G768">
        <v>76.599999999999994</v>
      </c>
      <c r="H768">
        <v>97.7</v>
      </c>
      <c r="I768">
        <v>49.7</v>
      </c>
      <c r="J768" s="1">
        <v>19262</v>
      </c>
      <c r="K768">
        <v>15.9</v>
      </c>
      <c r="L768" s="2">
        <v>0.1</v>
      </c>
      <c r="M768" s="3">
        <v>2.3638888888888889</v>
      </c>
      <c r="N768">
        <v>2013</v>
      </c>
    </row>
    <row r="769" spans="1:14">
      <c r="A769">
        <v>166</v>
      </c>
      <c r="B769" t="s">
        <v>266</v>
      </c>
      <c r="C769" t="s">
        <v>68</v>
      </c>
      <c r="D769">
        <v>31.9</v>
      </c>
      <c r="E769">
        <v>66.8</v>
      </c>
      <c r="F769">
        <v>27.1</v>
      </c>
      <c r="G769">
        <v>87.9</v>
      </c>
      <c r="H769" t="s">
        <v>22</v>
      </c>
      <c r="I769">
        <v>49.6</v>
      </c>
      <c r="J769" s="1">
        <v>27756</v>
      </c>
      <c r="K769">
        <v>14.8</v>
      </c>
      <c r="L769" s="2">
        <v>0.17</v>
      </c>
      <c r="M769" s="3">
        <v>2.6506944444444445</v>
      </c>
      <c r="N769">
        <v>2013</v>
      </c>
    </row>
    <row r="770" spans="1:14">
      <c r="A770">
        <v>167</v>
      </c>
      <c r="B770" t="s">
        <v>336</v>
      </c>
      <c r="C770" t="s">
        <v>15</v>
      </c>
      <c r="D770">
        <v>32.6</v>
      </c>
      <c r="E770">
        <v>46.8</v>
      </c>
      <c r="F770">
        <v>32.200000000000003</v>
      </c>
      <c r="G770">
        <v>85.2</v>
      </c>
      <c r="H770">
        <v>40</v>
      </c>
      <c r="I770">
        <v>49.5</v>
      </c>
      <c r="J770" s="1">
        <v>16306</v>
      </c>
      <c r="K770">
        <v>22.8</v>
      </c>
      <c r="L770" s="2">
        <v>0.23</v>
      </c>
      <c r="M770" s="3">
        <v>1.872222222222222</v>
      </c>
      <c r="N770">
        <v>2013</v>
      </c>
    </row>
    <row r="771" spans="1:14">
      <c r="A771">
        <v>168</v>
      </c>
      <c r="B771" t="s">
        <v>129</v>
      </c>
      <c r="C771" t="s">
        <v>15</v>
      </c>
      <c r="D771">
        <v>48.1</v>
      </c>
      <c r="E771">
        <v>36.6</v>
      </c>
      <c r="F771">
        <v>28</v>
      </c>
      <c r="G771">
        <v>77.099999999999994</v>
      </c>
      <c r="H771">
        <v>30</v>
      </c>
      <c r="I771">
        <v>49.4</v>
      </c>
      <c r="J771" s="1">
        <v>20541</v>
      </c>
      <c r="K771">
        <v>12</v>
      </c>
      <c r="L771" s="2">
        <v>0.16</v>
      </c>
      <c r="M771" s="3">
        <v>2.3638888888888889</v>
      </c>
      <c r="N771">
        <v>2013</v>
      </c>
    </row>
    <row r="772" spans="1:14">
      <c r="A772">
        <v>169</v>
      </c>
      <c r="B772" t="s">
        <v>177</v>
      </c>
      <c r="C772" t="s">
        <v>15</v>
      </c>
      <c r="D772">
        <v>49</v>
      </c>
      <c r="E772">
        <v>26.4</v>
      </c>
      <c r="F772">
        <v>40.9</v>
      </c>
      <c r="G772">
        <v>65.7</v>
      </c>
      <c r="H772" t="s">
        <v>22</v>
      </c>
      <c r="I772">
        <v>49.3</v>
      </c>
      <c r="J772" s="1">
        <v>27526</v>
      </c>
      <c r="K772">
        <v>11.6</v>
      </c>
      <c r="L772" s="2">
        <v>0.11</v>
      </c>
      <c r="M772" s="3">
        <v>2.1999999999999997</v>
      </c>
      <c r="N772">
        <v>2013</v>
      </c>
    </row>
    <row r="773" spans="1:14">
      <c r="A773">
        <v>170</v>
      </c>
      <c r="B773" t="s">
        <v>134</v>
      </c>
      <c r="C773" t="s">
        <v>68</v>
      </c>
      <c r="D773">
        <v>40.799999999999997</v>
      </c>
      <c r="E773">
        <v>61</v>
      </c>
      <c r="F773">
        <v>25.9</v>
      </c>
      <c r="G773">
        <v>79.599999999999994</v>
      </c>
      <c r="H773">
        <v>28.9</v>
      </c>
      <c r="I773">
        <v>49.2</v>
      </c>
      <c r="J773" s="1">
        <v>2218</v>
      </c>
      <c r="K773">
        <v>8</v>
      </c>
      <c r="L773" s="2">
        <v>0.14000000000000001</v>
      </c>
      <c r="M773" s="3">
        <v>2.0770833333333334</v>
      </c>
      <c r="N773">
        <v>2013</v>
      </c>
    </row>
    <row r="774" spans="1:14">
      <c r="A774">
        <v>171</v>
      </c>
      <c r="B774" t="s">
        <v>228</v>
      </c>
      <c r="C774" t="s">
        <v>76</v>
      </c>
      <c r="D774">
        <v>40.9</v>
      </c>
      <c r="E774">
        <v>54</v>
      </c>
      <c r="F774">
        <v>26.1</v>
      </c>
      <c r="G774">
        <v>80.400000000000006</v>
      </c>
      <c r="H774" t="s">
        <v>22</v>
      </c>
      <c r="I774">
        <v>49</v>
      </c>
      <c r="J774" s="1">
        <v>32474</v>
      </c>
      <c r="K774">
        <v>70.400000000000006</v>
      </c>
      <c r="L774" s="2">
        <v>0.13</v>
      </c>
      <c r="M774" s="3">
        <v>2.3229166666666665</v>
      </c>
      <c r="N774">
        <v>2013</v>
      </c>
    </row>
    <row r="775" spans="1:14">
      <c r="A775">
        <v>171</v>
      </c>
      <c r="B775" t="s">
        <v>214</v>
      </c>
      <c r="C775" t="s">
        <v>24</v>
      </c>
      <c r="D775">
        <v>38.700000000000003</v>
      </c>
      <c r="E775">
        <v>73.7</v>
      </c>
      <c r="F775">
        <v>37.5</v>
      </c>
      <c r="G775">
        <v>64.8</v>
      </c>
      <c r="H775">
        <v>46.4</v>
      </c>
      <c r="I775">
        <v>49</v>
      </c>
      <c r="J775" s="1">
        <v>18815</v>
      </c>
      <c r="K775">
        <v>13.6</v>
      </c>
      <c r="L775" s="2">
        <v>0.3</v>
      </c>
      <c r="M775" s="3">
        <v>2.1999999999999997</v>
      </c>
      <c r="N775">
        <v>2013</v>
      </c>
    </row>
    <row r="776" spans="1:14">
      <c r="A776">
        <v>171</v>
      </c>
      <c r="B776" t="s">
        <v>273</v>
      </c>
      <c r="C776" t="s">
        <v>38</v>
      </c>
      <c r="D776">
        <v>40.799999999999997</v>
      </c>
      <c r="E776">
        <v>58.1</v>
      </c>
      <c r="F776">
        <v>41.4</v>
      </c>
      <c r="G776">
        <v>63.1</v>
      </c>
      <c r="H776">
        <v>43</v>
      </c>
      <c r="I776">
        <v>49</v>
      </c>
      <c r="J776" s="1">
        <v>36733</v>
      </c>
      <c r="K776">
        <v>26.3</v>
      </c>
      <c r="L776" s="2">
        <v>0.15</v>
      </c>
      <c r="M776" s="3">
        <v>2.5277777777777777</v>
      </c>
      <c r="N776">
        <v>2013</v>
      </c>
    </row>
    <row r="777" spans="1:14">
      <c r="A777">
        <v>174</v>
      </c>
      <c r="B777" t="s">
        <v>212</v>
      </c>
      <c r="C777" t="s">
        <v>15</v>
      </c>
      <c r="D777">
        <v>56.4</v>
      </c>
      <c r="E777">
        <v>32.9</v>
      </c>
      <c r="F777">
        <v>35.6</v>
      </c>
      <c r="G777">
        <v>59.8</v>
      </c>
      <c r="H777" t="s">
        <v>22</v>
      </c>
      <c r="I777">
        <v>48.9</v>
      </c>
      <c r="J777" s="1">
        <v>15408</v>
      </c>
      <c r="K777">
        <v>8.5</v>
      </c>
      <c r="L777" s="2">
        <v>0.14000000000000001</v>
      </c>
      <c r="M777" s="3">
        <v>2.2409722222222221</v>
      </c>
      <c r="N777">
        <v>2013</v>
      </c>
    </row>
    <row r="778" spans="1:14">
      <c r="A778">
        <v>174</v>
      </c>
      <c r="B778" t="s">
        <v>139</v>
      </c>
      <c r="C778" t="s">
        <v>15</v>
      </c>
      <c r="D778">
        <v>36.200000000000003</v>
      </c>
      <c r="E778">
        <v>32.9</v>
      </c>
      <c r="F778">
        <v>40.200000000000003</v>
      </c>
      <c r="G778">
        <v>73</v>
      </c>
      <c r="H778">
        <v>66.8</v>
      </c>
      <c r="I778">
        <v>48.9</v>
      </c>
      <c r="J778" s="1">
        <v>6671</v>
      </c>
      <c r="K778">
        <v>15</v>
      </c>
      <c r="L778" s="2">
        <v>0.16</v>
      </c>
      <c r="M778" t="s">
        <v>140</v>
      </c>
      <c r="N778">
        <v>2013</v>
      </c>
    </row>
    <row r="779" spans="1:14">
      <c r="A779">
        <v>176</v>
      </c>
      <c r="B779" t="s">
        <v>197</v>
      </c>
      <c r="C779" t="s">
        <v>24</v>
      </c>
      <c r="D779">
        <v>31.9</v>
      </c>
      <c r="E779">
        <v>84.1</v>
      </c>
      <c r="F779">
        <v>34.299999999999997</v>
      </c>
      <c r="G779">
        <v>71.5</v>
      </c>
      <c r="H779">
        <v>48.9</v>
      </c>
      <c r="I779">
        <v>48.8</v>
      </c>
      <c r="J779" s="1">
        <v>12938</v>
      </c>
      <c r="K779">
        <v>15.8</v>
      </c>
      <c r="L779" s="2">
        <v>0.33</v>
      </c>
      <c r="M779" s="3">
        <v>2.2819444444444446</v>
      </c>
      <c r="N779">
        <v>2013</v>
      </c>
    </row>
    <row r="780" spans="1:14">
      <c r="A780">
        <v>176</v>
      </c>
      <c r="B780" t="s">
        <v>106</v>
      </c>
      <c r="C780" t="s">
        <v>63</v>
      </c>
      <c r="D780">
        <v>37.299999999999997</v>
      </c>
      <c r="E780">
        <v>82.2</v>
      </c>
      <c r="F780">
        <v>43.7</v>
      </c>
      <c r="G780">
        <v>55.9</v>
      </c>
      <c r="H780">
        <v>63.2</v>
      </c>
      <c r="I780">
        <v>48.8</v>
      </c>
      <c r="J780" s="1">
        <v>20771</v>
      </c>
      <c r="K780">
        <v>30.1</v>
      </c>
      <c r="L780" s="2">
        <v>0.26</v>
      </c>
      <c r="M780" s="3">
        <v>2.036111111111111</v>
      </c>
      <c r="N780">
        <v>2013</v>
      </c>
    </row>
    <row r="781" spans="1:14">
      <c r="A781">
        <v>176</v>
      </c>
      <c r="B781" t="s">
        <v>223</v>
      </c>
      <c r="C781" t="s">
        <v>24</v>
      </c>
      <c r="D781">
        <v>29.6</v>
      </c>
      <c r="E781">
        <v>68.900000000000006</v>
      </c>
      <c r="F781">
        <v>27.7</v>
      </c>
      <c r="G781">
        <v>85.5</v>
      </c>
      <c r="H781">
        <v>30.7</v>
      </c>
      <c r="I781">
        <v>48.8</v>
      </c>
      <c r="J781" s="1">
        <v>14992</v>
      </c>
      <c r="K781">
        <v>14.7</v>
      </c>
      <c r="L781" s="2">
        <v>0.28000000000000003</v>
      </c>
      <c r="M781" s="3">
        <v>2.4458333333333333</v>
      </c>
      <c r="N781">
        <v>2013</v>
      </c>
    </row>
    <row r="782" spans="1:14">
      <c r="A782">
        <v>176</v>
      </c>
      <c r="B782" t="s">
        <v>264</v>
      </c>
      <c r="C782" t="s">
        <v>24</v>
      </c>
      <c r="D782">
        <v>39.299999999999997</v>
      </c>
      <c r="E782">
        <v>72.400000000000006</v>
      </c>
      <c r="F782">
        <v>41.1</v>
      </c>
      <c r="G782">
        <v>61.3</v>
      </c>
      <c r="H782">
        <v>35.200000000000003</v>
      </c>
      <c r="I782">
        <v>48.8</v>
      </c>
      <c r="J782" s="1">
        <v>12050</v>
      </c>
      <c r="K782">
        <v>14.8</v>
      </c>
      <c r="L782" s="2">
        <v>0.28000000000000003</v>
      </c>
      <c r="M782" s="3">
        <v>2.3229166666666665</v>
      </c>
      <c r="N782">
        <v>2013</v>
      </c>
    </row>
    <row r="783" spans="1:14">
      <c r="A783">
        <v>180</v>
      </c>
      <c r="B783" t="s">
        <v>481</v>
      </c>
      <c r="C783" t="s">
        <v>68</v>
      </c>
      <c r="D783">
        <v>36.6</v>
      </c>
      <c r="E783">
        <v>56.3</v>
      </c>
      <c r="F783">
        <v>26.5</v>
      </c>
      <c r="G783">
        <v>81.8</v>
      </c>
      <c r="H783">
        <v>36.299999999999997</v>
      </c>
      <c r="I783">
        <v>48.6</v>
      </c>
      <c r="J783" s="1">
        <v>16130</v>
      </c>
      <c r="K783">
        <v>12.1</v>
      </c>
      <c r="L783" s="2">
        <v>0.13</v>
      </c>
      <c r="N783">
        <v>2013</v>
      </c>
    </row>
    <row r="784" spans="1:14">
      <c r="A784">
        <v>180</v>
      </c>
      <c r="B784" t="s">
        <v>201</v>
      </c>
      <c r="C784" t="s">
        <v>24</v>
      </c>
      <c r="D784">
        <v>37.9</v>
      </c>
      <c r="E784">
        <v>74.400000000000006</v>
      </c>
      <c r="F784">
        <v>30.5</v>
      </c>
      <c r="G784">
        <v>72.099999999999994</v>
      </c>
      <c r="H784">
        <v>37.4</v>
      </c>
      <c r="I784">
        <v>48.6</v>
      </c>
      <c r="J784" s="1">
        <v>20174</v>
      </c>
      <c r="K784">
        <v>15.2</v>
      </c>
      <c r="L784" s="2">
        <v>0.28999999999999998</v>
      </c>
      <c r="M784" s="3">
        <v>2.1180555555555558</v>
      </c>
      <c r="N784">
        <v>2013</v>
      </c>
    </row>
    <row r="785" spans="1:14">
      <c r="A785">
        <v>182</v>
      </c>
      <c r="B785" t="s">
        <v>275</v>
      </c>
      <c r="C785" t="s">
        <v>44</v>
      </c>
      <c r="D785">
        <v>35.200000000000003</v>
      </c>
      <c r="E785">
        <v>64</v>
      </c>
      <c r="F785">
        <v>41.8</v>
      </c>
      <c r="G785">
        <v>64.099999999999994</v>
      </c>
      <c r="H785">
        <v>53.6</v>
      </c>
      <c r="I785">
        <v>48.5</v>
      </c>
      <c r="J785" s="1">
        <v>10015</v>
      </c>
      <c r="K785">
        <v>7.1</v>
      </c>
      <c r="L785" s="2">
        <v>0.28000000000000003</v>
      </c>
      <c r="M785" s="3">
        <v>2.1590277777777778</v>
      </c>
      <c r="N785">
        <v>2013</v>
      </c>
    </row>
    <row r="786" spans="1:14">
      <c r="A786">
        <v>183</v>
      </c>
      <c r="B786" t="s">
        <v>241</v>
      </c>
      <c r="C786" t="s">
        <v>53</v>
      </c>
      <c r="D786">
        <v>48.3</v>
      </c>
      <c r="E786">
        <v>33.4</v>
      </c>
      <c r="F786">
        <v>50.6</v>
      </c>
      <c r="G786">
        <v>48.6</v>
      </c>
      <c r="H786">
        <v>56.1</v>
      </c>
      <c r="I786">
        <v>48.2</v>
      </c>
      <c r="J786" s="1">
        <v>24774</v>
      </c>
      <c r="K786">
        <v>11.6</v>
      </c>
      <c r="L786" s="2">
        <v>0.14000000000000001</v>
      </c>
      <c r="N786">
        <v>2013</v>
      </c>
    </row>
    <row r="787" spans="1:14">
      <c r="A787">
        <v>184</v>
      </c>
      <c r="B787" t="s">
        <v>281</v>
      </c>
      <c r="C787" t="s">
        <v>15</v>
      </c>
      <c r="D787">
        <v>24.9</v>
      </c>
      <c r="E787">
        <v>51.2</v>
      </c>
      <c r="F787">
        <v>22.5</v>
      </c>
      <c r="G787">
        <v>94.3</v>
      </c>
      <c r="H787">
        <v>66</v>
      </c>
      <c r="I787">
        <v>48</v>
      </c>
      <c r="J787" s="1">
        <v>5287</v>
      </c>
      <c r="K787">
        <v>18.2</v>
      </c>
      <c r="L787" s="2">
        <v>0.12</v>
      </c>
      <c r="M787" t="s">
        <v>199</v>
      </c>
      <c r="N787">
        <v>2013</v>
      </c>
    </row>
    <row r="788" spans="1:14">
      <c r="A788">
        <v>184</v>
      </c>
      <c r="B788" t="s">
        <v>246</v>
      </c>
      <c r="C788" t="s">
        <v>15</v>
      </c>
      <c r="D788">
        <v>53.9</v>
      </c>
      <c r="E788">
        <v>29.1</v>
      </c>
      <c r="F788">
        <v>42.6</v>
      </c>
      <c r="G788">
        <v>52.9</v>
      </c>
      <c r="H788">
        <v>40.4</v>
      </c>
      <c r="I788">
        <v>48</v>
      </c>
      <c r="J788" s="1">
        <v>24313</v>
      </c>
      <c r="K788">
        <v>9.1999999999999993</v>
      </c>
      <c r="L788" s="2">
        <v>0.17</v>
      </c>
      <c r="M788" s="3">
        <v>2.2409722222222221</v>
      </c>
      <c r="N788">
        <v>2013</v>
      </c>
    </row>
    <row r="789" spans="1:14">
      <c r="A789">
        <v>184</v>
      </c>
      <c r="B789" t="s">
        <v>108</v>
      </c>
      <c r="C789" t="s">
        <v>15</v>
      </c>
      <c r="D789">
        <v>41.3</v>
      </c>
      <c r="E789">
        <v>25.8</v>
      </c>
      <c r="F789">
        <v>22.6</v>
      </c>
      <c r="G789">
        <v>87.1</v>
      </c>
      <c r="H789">
        <v>29.9</v>
      </c>
      <c r="I789">
        <v>48</v>
      </c>
      <c r="J789" s="1">
        <v>7867</v>
      </c>
      <c r="K789">
        <v>11.8</v>
      </c>
      <c r="L789" s="2">
        <v>7.0000000000000007E-2</v>
      </c>
      <c r="M789" s="3">
        <v>2.2819444444444446</v>
      </c>
      <c r="N789">
        <v>2013</v>
      </c>
    </row>
    <row r="790" spans="1:14">
      <c r="A790">
        <v>187</v>
      </c>
      <c r="B790" t="s">
        <v>128</v>
      </c>
      <c r="C790" t="s">
        <v>110</v>
      </c>
      <c r="D790">
        <v>31.1</v>
      </c>
      <c r="E790">
        <v>76.5</v>
      </c>
      <c r="F790">
        <v>31.8</v>
      </c>
      <c r="G790">
        <v>74.900000000000006</v>
      </c>
      <c r="H790">
        <v>35.299999999999997</v>
      </c>
      <c r="I790">
        <v>47.9</v>
      </c>
      <c r="J790" s="1">
        <v>22193</v>
      </c>
      <c r="K790">
        <v>24.5</v>
      </c>
      <c r="L790" s="2">
        <v>0.23</v>
      </c>
      <c r="N790">
        <v>2013</v>
      </c>
    </row>
    <row r="791" spans="1:14">
      <c r="A791">
        <v>187</v>
      </c>
      <c r="B791" t="s">
        <v>233</v>
      </c>
      <c r="C791" t="s">
        <v>154</v>
      </c>
      <c r="D791">
        <v>35.799999999999997</v>
      </c>
      <c r="E791">
        <v>61.5</v>
      </c>
      <c r="F791">
        <v>46.4</v>
      </c>
      <c r="G791">
        <v>55.6</v>
      </c>
      <c r="H791">
        <v>79.7</v>
      </c>
      <c r="I791">
        <v>47.9</v>
      </c>
      <c r="J791" s="1">
        <v>6631</v>
      </c>
      <c r="K791">
        <v>12</v>
      </c>
      <c r="L791" s="2">
        <v>0.26</v>
      </c>
      <c r="M791" t="s">
        <v>19</v>
      </c>
      <c r="N791">
        <v>2013</v>
      </c>
    </row>
    <row r="792" spans="1:14">
      <c r="A792">
        <v>189</v>
      </c>
      <c r="B792" t="s">
        <v>262</v>
      </c>
      <c r="C792" t="s">
        <v>15</v>
      </c>
      <c r="D792">
        <v>46.2</v>
      </c>
      <c r="E792">
        <v>27.7</v>
      </c>
      <c r="F792">
        <v>39.6</v>
      </c>
      <c r="G792">
        <v>59.7</v>
      </c>
      <c r="H792">
        <v>77.099999999999994</v>
      </c>
      <c r="I792">
        <v>47.7</v>
      </c>
      <c r="N792">
        <v>2013</v>
      </c>
    </row>
    <row r="793" spans="1:14">
      <c r="A793">
        <v>190</v>
      </c>
      <c r="B793" t="s">
        <v>274</v>
      </c>
      <c r="C793" t="s">
        <v>63</v>
      </c>
      <c r="D793">
        <v>35</v>
      </c>
      <c r="E793">
        <v>88.4</v>
      </c>
      <c r="F793">
        <v>39.9</v>
      </c>
      <c r="G793">
        <v>55.7</v>
      </c>
      <c r="H793">
        <v>60</v>
      </c>
      <c r="I793">
        <v>47.3</v>
      </c>
      <c r="J793" s="1">
        <v>20851</v>
      </c>
      <c r="K793">
        <v>20.7</v>
      </c>
      <c r="L793" s="2">
        <v>0.27</v>
      </c>
      <c r="M793" s="3">
        <v>2.1180555555555558</v>
      </c>
      <c r="N793">
        <v>2013</v>
      </c>
    </row>
    <row r="794" spans="1:14">
      <c r="A794">
        <v>190</v>
      </c>
      <c r="B794" t="s">
        <v>126</v>
      </c>
      <c r="C794" t="s">
        <v>15</v>
      </c>
      <c r="D794">
        <v>37.5</v>
      </c>
      <c r="E794">
        <v>19</v>
      </c>
      <c r="F794">
        <v>22.4</v>
      </c>
      <c r="G794">
        <v>89.1</v>
      </c>
      <c r="H794">
        <v>48</v>
      </c>
      <c r="I794">
        <v>47.3</v>
      </c>
      <c r="J794" s="1">
        <v>7326</v>
      </c>
      <c r="K794">
        <v>4.5999999999999996</v>
      </c>
      <c r="L794" s="2">
        <v>0.05</v>
      </c>
      <c r="M794" s="3">
        <v>2.1590277777777778</v>
      </c>
      <c r="N794">
        <v>2013</v>
      </c>
    </row>
    <row r="795" spans="1:14">
      <c r="A795">
        <v>192</v>
      </c>
      <c r="B795" t="s">
        <v>358</v>
      </c>
      <c r="C795" t="s">
        <v>160</v>
      </c>
      <c r="D795">
        <v>33.799999999999997</v>
      </c>
      <c r="E795">
        <v>58.5</v>
      </c>
      <c r="F795">
        <v>35.5</v>
      </c>
      <c r="G795">
        <v>64.8</v>
      </c>
      <c r="H795">
        <v>100</v>
      </c>
      <c r="I795">
        <v>47.1</v>
      </c>
      <c r="J795" s="1">
        <v>12346</v>
      </c>
      <c r="K795">
        <v>30.3</v>
      </c>
      <c r="L795" s="2">
        <v>0.16</v>
      </c>
      <c r="M795" s="3">
        <v>2.3638888888888889</v>
      </c>
      <c r="N795">
        <v>2013</v>
      </c>
    </row>
    <row r="796" spans="1:14">
      <c r="A796">
        <v>193</v>
      </c>
      <c r="B796" t="s">
        <v>205</v>
      </c>
      <c r="C796" t="s">
        <v>15</v>
      </c>
      <c r="D796">
        <v>35.700000000000003</v>
      </c>
      <c r="E796">
        <v>30.5</v>
      </c>
      <c r="F796">
        <v>34.299999999999997</v>
      </c>
      <c r="G796">
        <v>74.900000000000006</v>
      </c>
      <c r="H796">
        <v>44</v>
      </c>
      <c r="I796">
        <v>46.9</v>
      </c>
      <c r="J796" s="1">
        <v>29991</v>
      </c>
      <c r="K796">
        <v>17.399999999999999</v>
      </c>
      <c r="L796" s="2">
        <v>0.11</v>
      </c>
      <c r="M796" s="3">
        <v>1.872222222222222</v>
      </c>
      <c r="N796">
        <v>2013</v>
      </c>
    </row>
    <row r="797" spans="1:14">
      <c r="A797">
        <v>193</v>
      </c>
      <c r="B797" t="s">
        <v>285</v>
      </c>
      <c r="C797" t="s">
        <v>255</v>
      </c>
      <c r="D797">
        <v>44.8</v>
      </c>
      <c r="E797">
        <v>55.9</v>
      </c>
      <c r="F797">
        <v>50.2</v>
      </c>
      <c r="G797">
        <v>44</v>
      </c>
      <c r="H797">
        <v>40.799999999999997</v>
      </c>
      <c r="I797">
        <v>46.9</v>
      </c>
      <c r="J797" s="1">
        <v>13855</v>
      </c>
      <c r="K797">
        <v>19.399999999999999</v>
      </c>
      <c r="L797" s="2">
        <v>0.04</v>
      </c>
      <c r="M797" t="s">
        <v>286</v>
      </c>
      <c r="N797">
        <v>2013</v>
      </c>
    </row>
    <row r="798" spans="1:14">
      <c r="A798">
        <v>193</v>
      </c>
      <c r="B798" t="s">
        <v>268</v>
      </c>
      <c r="C798" t="s">
        <v>15</v>
      </c>
      <c r="D798">
        <v>48.7</v>
      </c>
      <c r="E798">
        <v>33.1</v>
      </c>
      <c r="F798">
        <v>27</v>
      </c>
      <c r="G798">
        <v>69.7</v>
      </c>
      <c r="H798" t="s">
        <v>22</v>
      </c>
      <c r="I798">
        <v>46.9</v>
      </c>
      <c r="J798" s="1">
        <v>15286</v>
      </c>
      <c r="K798">
        <v>5.7</v>
      </c>
      <c r="L798" s="2">
        <v>0.14000000000000001</v>
      </c>
      <c r="M798" s="3">
        <v>2.1180555555555558</v>
      </c>
      <c r="N798">
        <v>2013</v>
      </c>
    </row>
    <row r="799" spans="1:14">
      <c r="A799">
        <v>196</v>
      </c>
      <c r="B799" t="s">
        <v>277</v>
      </c>
      <c r="C799" t="s">
        <v>24</v>
      </c>
      <c r="D799">
        <v>33</v>
      </c>
      <c r="E799">
        <v>83.7</v>
      </c>
      <c r="F799">
        <v>32.5</v>
      </c>
      <c r="G799">
        <v>66.5</v>
      </c>
      <c r="H799">
        <v>34.9</v>
      </c>
      <c r="I799">
        <v>46.7</v>
      </c>
      <c r="J799" s="1">
        <v>14541</v>
      </c>
      <c r="K799">
        <v>13.4</v>
      </c>
      <c r="L799" s="2">
        <v>0.35</v>
      </c>
      <c r="M799" s="3">
        <v>2.2819444444444446</v>
      </c>
      <c r="N799">
        <v>2013</v>
      </c>
    </row>
    <row r="800" spans="1:14">
      <c r="A800">
        <v>196</v>
      </c>
      <c r="B800" t="s">
        <v>173</v>
      </c>
      <c r="C800" t="s">
        <v>38</v>
      </c>
      <c r="D800">
        <v>20.2</v>
      </c>
      <c r="E800">
        <v>65.900000000000006</v>
      </c>
      <c r="F800">
        <v>33.700000000000003</v>
      </c>
      <c r="G800">
        <v>82.7</v>
      </c>
      <c r="H800">
        <v>30.6</v>
      </c>
      <c r="I800">
        <v>46.7</v>
      </c>
      <c r="J800" s="1">
        <v>17581</v>
      </c>
      <c r="K800">
        <v>21.5</v>
      </c>
      <c r="L800" s="2">
        <v>0.11</v>
      </c>
      <c r="M800" s="3">
        <v>2.3638888888888889</v>
      </c>
      <c r="N800">
        <v>2013</v>
      </c>
    </row>
    <row r="801" spans="1:14">
      <c r="A801">
        <v>198</v>
      </c>
      <c r="B801" t="s">
        <v>290</v>
      </c>
      <c r="C801" t="s">
        <v>15</v>
      </c>
      <c r="D801">
        <v>46.3</v>
      </c>
      <c r="E801">
        <v>50.7</v>
      </c>
      <c r="F801">
        <v>40.6</v>
      </c>
      <c r="G801">
        <v>52.1</v>
      </c>
      <c r="H801">
        <v>42.4</v>
      </c>
      <c r="I801">
        <v>46.6</v>
      </c>
      <c r="J801" s="1">
        <v>25668</v>
      </c>
      <c r="K801">
        <v>19</v>
      </c>
      <c r="L801" s="2">
        <v>0.19</v>
      </c>
      <c r="M801" s="3">
        <v>1.9951388888888888</v>
      </c>
      <c r="N801">
        <v>2013</v>
      </c>
    </row>
    <row r="802" spans="1:14">
      <c r="A802">
        <v>199</v>
      </c>
      <c r="B802" t="s">
        <v>220</v>
      </c>
      <c r="C802" t="s">
        <v>76</v>
      </c>
      <c r="D802">
        <v>33.299999999999997</v>
      </c>
      <c r="E802">
        <v>57.6</v>
      </c>
      <c r="F802">
        <v>29.7</v>
      </c>
      <c r="G802">
        <v>73.900000000000006</v>
      </c>
      <c r="H802">
        <v>41.4</v>
      </c>
      <c r="I802">
        <v>46.4</v>
      </c>
      <c r="J802" s="1">
        <v>31861</v>
      </c>
      <c r="K802">
        <v>9.3000000000000007</v>
      </c>
      <c r="L802" s="2">
        <v>0.15</v>
      </c>
      <c r="M802" s="3">
        <v>2.5277777777777777</v>
      </c>
      <c r="N802">
        <v>2013</v>
      </c>
    </row>
    <row r="803" spans="1:14">
      <c r="A803">
        <v>200</v>
      </c>
      <c r="B803" t="s">
        <v>200</v>
      </c>
      <c r="C803" t="s">
        <v>24</v>
      </c>
      <c r="D803">
        <v>27.6</v>
      </c>
      <c r="E803">
        <v>83.2</v>
      </c>
      <c r="F803">
        <v>30.5</v>
      </c>
      <c r="G803">
        <v>72.8</v>
      </c>
      <c r="H803">
        <v>29.4</v>
      </c>
      <c r="I803">
        <v>46.2</v>
      </c>
      <c r="J803" s="1">
        <v>9454</v>
      </c>
      <c r="K803">
        <v>17.2</v>
      </c>
      <c r="L803" s="2">
        <v>0.38</v>
      </c>
      <c r="M803" s="3">
        <v>2.3229166666666665</v>
      </c>
      <c r="N803">
        <v>2013</v>
      </c>
    </row>
    <row r="804" spans="1:14">
      <c r="A804" t="s">
        <v>278</v>
      </c>
      <c r="B804" t="s">
        <v>279</v>
      </c>
      <c r="C804" t="s">
        <v>187</v>
      </c>
      <c r="D804">
        <v>39</v>
      </c>
      <c r="E804">
        <v>47.1</v>
      </c>
      <c r="F804">
        <v>35.700000000000003</v>
      </c>
      <c r="G804">
        <v>62.8</v>
      </c>
      <c r="H804">
        <v>37.299999999999997</v>
      </c>
      <c r="I804" t="s">
        <v>22</v>
      </c>
      <c r="J804" s="1">
        <v>30538</v>
      </c>
      <c r="K804">
        <v>12.3</v>
      </c>
      <c r="L804" s="2">
        <v>0.1</v>
      </c>
      <c r="M804" s="3">
        <v>2.4868055555555553</v>
      </c>
      <c r="N804">
        <v>2013</v>
      </c>
    </row>
    <row r="805" spans="1:14">
      <c r="A805" t="s">
        <v>278</v>
      </c>
      <c r="B805" t="s">
        <v>257</v>
      </c>
      <c r="C805" t="s">
        <v>15</v>
      </c>
      <c r="D805">
        <v>27.3</v>
      </c>
      <c r="E805">
        <v>45.3</v>
      </c>
      <c r="F805">
        <v>27.9</v>
      </c>
      <c r="G805">
        <v>83.1</v>
      </c>
      <c r="H805">
        <v>37.4</v>
      </c>
      <c r="I805" t="s">
        <v>22</v>
      </c>
      <c r="J805" s="1">
        <v>5495</v>
      </c>
      <c r="K805">
        <v>12.6</v>
      </c>
      <c r="L805" s="2">
        <v>0.22</v>
      </c>
      <c r="M805" s="3">
        <v>2.3229166666666665</v>
      </c>
      <c r="N805">
        <v>2013</v>
      </c>
    </row>
    <row r="806" spans="1:14">
      <c r="A806" t="s">
        <v>278</v>
      </c>
      <c r="B806" t="s">
        <v>280</v>
      </c>
      <c r="C806" t="s">
        <v>24</v>
      </c>
      <c r="D806">
        <v>32.5</v>
      </c>
      <c r="E806">
        <v>68.099999999999994</v>
      </c>
      <c r="F806">
        <v>38.200000000000003</v>
      </c>
      <c r="G806">
        <v>60.2</v>
      </c>
      <c r="H806">
        <v>39.799999999999997</v>
      </c>
      <c r="I806" t="s">
        <v>22</v>
      </c>
      <c r="J806" s="1">
        <v>23347</v>
      </c>
      <c r="K806">
        <v>13.1</v>
      </c>
      <c r="L806" s="2">
        <v>0.23</v>
      </c>
      <c r="M806" s="3">
        <v>2.4048611111111113</v>
      </c>
      <c r="N806">
        <v>2013</v>
      </c>
    </row>
    <row r="807" spans="1:14">
      <c r="A807" t="s">
        <v>278</v>
      </c>
      <c r="B807" t="s">
        <v>306</v>
      </c>
      <c r="C807" t="s">
        <v>65</v>
      </c>
      <c r="D807">
        <v>45.3</v>
      </c>
      <c r="E807">
        <v>38.6</v>
      </c>
      <c r="F807">
        <v>39.5</v>
      </c>
      <c r="G807">
        <v>51.3</v>
      </c>
      <c r="H807">
        <v>46.3</v>
      </c>
      <c r="I807" t="s">
        <v>22</v>
      </c>
      <c r="J807" s="1">
        <v>32175</v>
      </c>
      <c r="K807">
        <v>12.2</v>
      </c>
      <c r="L807" s="2">
        <v>0.11</v>
      </c>
      <c r="M807" s="3">
        <v>2.1180555555555558</v>
      </c>
      <c r="N807">
        <v>2013</v>
      </c>
    </row>
    <row r="808" spans="1:14">
      <c r="A808" t="s">
        <v>278</v>
      </c>
      <c r="B808" t="s">
        <v>482</v>
      </c>
      <c r="C808" t="s">
        <v>76</v>
      </c>
      <c r="D808">
        <v>33.5</v>
      </c>
      <c r="E808">
        <v>57</v>
      </c>
      <c r="F808">
        <v>18.399999999999999</v>
      </c>
      <c r="G808">
        <v>85.2</v>
      </c>
      <c r="H808" t="s">
        <v>22</v>
      </c>
      <c r="I808" t="s">
        <v>22</v>
      </c>
      <c r="J808" s="1">
        <v>35609</v>
      </c>
      <c r="K808">
        <v>32.6</v>
      </c>
      <c r="L808" s="2">
        <v>0.1</v>
      </c>
      <c r="M808" s="3">
        <v>2.4458333333333333</v>
      </c>
      <c r="N808">
        <v>2013</v>
      </c>
    </row>
    <row r="809" spans="1:14">
      <c r="A809" t="s">
        <v>278</v>
      </c>
      <c r="B809" t="s">
        <v>350</v>
      </c>
      <c r="C809" t="s">
        <v>351</v>
      </c>
      <c r="D809">
        <v>63.5</v>
      </c>
      <c r="E809">
        <v>50.3</v>
      </c>
      <c r="F809">
        <v>48.1</v>
      </c>
      <c r="G809">
        <v>19.7</v>
      </c>
      <c r="H809">
        <v>70.099999999999994</v>
      </c>
      <c r="I809" t="s">
        <v>22</v>
      </c>
      <c r="J809" s="1">
        <v>30822</v>
      </c>
      <c r="K809">
        <v>7.7</v>
      </c>
      <c r="L809" s="2">
        <v>0.2</v>
      </c>
      <c r="M809" s="3">
        <v>1.83125</v>
      </c>
      <c r="N809">
        <v>2013</v>
      </c>
    </row>
    <row r="810" spans="1:14">
      <c r="A810" t="s">
        <v>278</v>
      </c>
      <c r="B810" t="s">
        <v>231</v>
      </c>
      <c r="C810" t="s">
        <v>151</v>
      </c>
      <c r="D810">
        <v>50.8</v>
      </c>
      <c r="E810">
        <v>28</v>
      </c>
      <c r="F810">
        <v>46</v>
      </c>
      <c r="G810">
        <v>44.6</v>
      </c>
      <c r="H810">
        <v>50.6</v>
      </c>
      <c r="I810" t="s">
        <v>22</v>
      </c>
      <c r="J810" s="1">
        <v>25779</v>
      </c>
      <c r="K810">
        <v>22.2</v>
      </c>
      <c r="L810" s="2">
        <v>7.0000000000000007E-2</v>
      </c>
      <c r="M810" s="3">
        <v>1.872222222222222</v>
      </c>
      <c r="N810">
        <v>2013</v>
      </c>
    </row>
    <row r="811" spans="1:14">
      <c r="A811" t="s">
        <v>278</v>
      </c>
      <c r="B811" t="s">
        <v>282</v>
      </c>
      <c r="C811" t="s">
        <v>50</v>
      </c>
      <c r="D811">
        <v>44.2</v>
      </c>
      <c r="E811">
        <v>25.3</v>
      </c>
      <c r="F811">
        <v>39.200000000000003</v>
      </c>
      <c r="G811">
        <v>53.3</v>
      </c>
      <c r="H811">
        <v>35.5</v>
      </c>
      <c r="I811" t="s">
        <v>22</v>
      </c>
      <c r="J811" s="1">
        <v>15529</v>
      </c>
      <c r="K811">
        <v>7.9</v>
      </c>
      <c r="L811" s="2">
        <v>0.1</v>
      </c>
      <c r="M811" t="s">
        <v>283</v>
      </c>
      <c r="N811">
        <v>2013</v>
      </c>
    </row>
    <row r="812" spans="1:14">
      <c r="A812" t="s">
        <v>278</v>
      </c>
      <c r="B812" t="s">
        <v>284</v>
      </c>
      <c r="C812" t="s">
        <v>15</v>
      </c>
      <c r="D812">
        <v>40.1</v>
      </c>
      <c r="E812">
        <v>41</v>
      </c>
      <c r="F812">
        <v>21.2</v>
      </c>
      <c r="G812">
        <v>76.400000000000006</v>
      </c>
      <c r="H812">
        <v>33.799999999999997</v>
      </c>
      <c r="I812" t="s">
        <v>22</v>
      </c>
      <c r="J812" s="1">
        <v>18539</v>
      </c>
      <c r="K812">
        <v>15.1</v>
      </c>
      <c r="L812" s="2">
        <v>0.26</v>
      </c>
      <c r="M812" s="3">
        <v>2.1180555555555558</v>
      </c>
      <c r="N812">
        <v>2013</v>
      </c>
    </row>
    <row r="813" spans="1:14">
      <c r="A813" t="s">
        <v>278</v>
      </c>
      <c r="B813" t="s">
        <v>203</v>
      </c>
      <c r="C813" t="s">
        <v>187</v>
      </c>
      <c r="D813">
        <v>27.3</v>
      </c>
      <c r="E813">
        <v>49.9</v>
      </c>
      <c r="F813">
        <v>23.2</v>
      </c>
      <c r="G813">
        <v>77.5</v>
      </c>
      <c r="H813">
        <v>34.200000000000003</v>
      </c>
      <c r="I813" t="s">
        <v>22</v>
      </c>
      <c r="J813" s="1">
        <v>10901</v>
      </c>
      <c r="K813">
        <v>18.3</v>
      </c>
      <c r="L813" s="2">
        <v>0.13</v>
      </c>
      <c r="M813" s="3">
        <v>2.4868055555555553</v>
      </c>
      <c r="N813">
        <v>2013</v>
      </c>
    </row>
    <row r="814" spans="1:14">
      <c r="A814" t="s">
        <v>278</v>
      </c>
      <c r="B814" t="s">
        <v>269</v>
      </c>
      <c r="C814" t="s">
        <v>38</v>
      </c>
      <c r="D814">
        <v>39.5</v>
      </c>
      <c r="E814">
        <v>58</v>
      </c>
      <c r="F814">
        <v>35.4</v>
      </c>
      <c r="G814">
        <v>51.2</v>
      </c>
      <c r="H814">
        <v>77.3</v>
      </c>
      <c r="I814" t="s">
        <v>22</v>
      </c>
      <c r="J814" s="1">
        <v>20488</v>
      </c>
      <c r="K814">
        <v>22.1</v>
      </c>
      <c r="L814" s="2">
        <v>0.1</v>
      </c>
      <c r="M814" s="3">
        <v>2.4458333333333333</v>
      </c>
      <c r="N814">
        <v>2013</v>
      </c>
    </row>
    <row r="815" spans="1:14">
      <c r="A815" t="s">
        <v>278</v>
      </c>
      <c r="B815" t="s">
        <v>483</v>
      </c>
      <c r="C815" t="s">
        <v>24</v>
      </c>
      <c r="D815">
        <v>20</v>
      </c>
      <c r="E815">
        <v>57.9</v>
      </c>
      <c r="F815">
        <v>22.6</v>
      </c>
      <c r="G815">
        <v>89.7</v>
      </c>
      <c r="H815">
        <v>44.1</v>
      </c>
      <c r="I815" t="s">
        <v>22</v>
      </c>
      <c r="J815" s="1">
        <v>2958</v>
      </c>
      <c r="K815">
        <v>13.4</v>
      </c>
      <c r="L815" s="2">
        <v>0.17</v>
      </c>
      <c r="M815" s="3">
        <v>2.5687500000000001</v>
      </c>
      <c r="N815">
        <v>2013</v>
      </c>
    </row>
    <row r="816" spans="1:14">
      <c r="A816" t="s">
        <v>278</v>
      </c>
      <c r="B816" t="s">
        <v>396</v>
      </c>
      <c r="C816" t="s">
        <v>53</v>
      </c>
      <c r="D816">
        <v>47.1</v>
      </c>
      <c r="E816">
        <v>30.9</v>
      </c>
      <c r="F816">
        <v>48.7</v>
      </c>
      <c r="G816">
        <v>39.299999999999997</v>
      </c>
      <c r="H816">
        <v>98.7</v>
      </c>
      <c r="I816" t="s">
        <v>22</v>
      </c>
      <c r="J816" s="1">
        <v>24365</v>
      </c>
      <c r="K816">
        <v>20.3</v>
      </c>
      <c r="L816" s="2">
        <v>0.09</v>
      </c>
      <c r="M816" t="s">
        <v>42</v>
      </c>
      <c r="N816">
        <v>2013</v>
      </c>
    </row>
    <row r="817" spans="1:14">
      <c r="A817" t="s">
        <v>278</v>
      </c>
      <c r="B817" t="s">
        <v>330</v>
      </c>
      <c r="C817" t="s">
        <v>154</v>
      </c>
      <c r="D817">
        <v>38.200000000000003</v>
      </c>
      <c r="E817">
        <v>56.6</v>
      </c>
      <c r="F817">
        <v>54.5</v>
      </c>
      <c r="G817">
        <v>33.700000000000003</v>
      </c>
      <c r="H817">
        <v>54.8</v>
      </c>
      <c r="I817" t="s">
        <v>22</v>
      </c>
      <c r="J817" s="1">
        <v>7576</v>
      </c>
      <c r="K817">
        <v>22.4</v>
      </c>
      <c r="L817" s="2">
        <v>0.1</v>
      </c>
      <c r="M817" s="3">
        <v>2.0770833333333334</v>
      </c>
      <c r="N817">
        <v>2013</v>
      </c>
    </row>
    <row r="818" spans="1:14">
      <c r="A818" t="s">
        <v>278</v>
      </c>
      <c r="B818" t="s">
        <v>186</v>
      </c>
      <c r="C818" t="s">
        <v>187</v>
      </c>
      <c r="D818">
        <v>32.5</v>
      </c>
      <c r="E818">
        <v>46</v>
      </c>
      <c r="F818">
        <v>33.4</v>
      </c>
      <c r="G818">
        <v>71.400000000000006</v>
      </c>
      <c r="H818">
        <v>30.9</v>
      </c>
      <c r="I818" t="s">
        <v>22</v>
      </c>
      <c r="J818" s="1">
        <v>47491</v>
      </c>
      <c r="K818">
        <v>12.2</v>
      </c>
      <c r="L818" s="2">
        <v>0.1</v>
      </c>
      <c r="M818" s="3">
        <v>2.6097222222222221</v>
      </c>
      <c r="N818">
        <v>2013</v>
      </c>
    </row>
    <row r="819" spans="1:14">
      <c r="A819" t="s">
        <v>278</v>
      </c>
      <c r="B819" t="s">
        <v>185</v>
      </c>
      <c r="C819" t="s">
        <v>24</v>
      </c>
      <c r="D819">
        <v>24.8</v>
      </c>
      <c r="E819">
        <v>66.599999999999994</v>
      </c>
      <c r="F819">
        <v>23.2</v>
      </c>
      <c r="G819">
        <v>81.099999999999994</v>
      </c>
      <c r="H819">
        <v>49.9</v>
      </c>
      <c r="I819" t="s">
        <v>22</v>
      </c>
      <c r="J819" s="1">
        <v>11628</v>
      </c>
      <c r="K819">
        <v>15.3</v>
      </c>
      <c r="L819" s="2">
        <v>0.25</v>
      </c>
      <c r="M819" s="3">
        <v>2.5277777777777777</v>
      </c>
      <c r="N819">
        <v>2013</v>
      </c>
    </row>
    <row r="820" spans="1:14">
      <c r="A820" t="s">
        <v>278</v>
      </c>
      <c r="B820" t="s">
        <v>484</v>
      </c>
      <c r="C820" t="s">
        <v>76</v>
      </c>
      <c r="D820">
        <v>35</v>
      </c>
      <c r="E820">
        <v>49</v>
      </c>
      <c r="F820">
        <v>18.7</v>
      </c>
      <c r="G820">
        <v>74.599999999999994</v>
      </c>
      <c r="H820">
        <v>45.2</v>
      </c>
      <c r="I820" t="s">
        <v>22</v>
      </c>
      <c r="J820" s="1">
        <v>36146</v>
      </c>
      <c r="K820">
        <v>53.9</v>
      </c>
      <c r="L820" s="2">
        <v>0.09</v>
      </c>
      <c r="M820" s="3">
        <v>2.0770833333333334</v>
      </c>
      <c r="N820">
        <v>2013</v>
      </c>
    </row>
    <row r="821" spans="1:14">
      <c r="A821" t="s">
        <v>278</v>
      </c>
      <c r="B821" t="s">
        <v>292</v>
      </c>
      <c r="C821" t="s">
        <v>15</v>
      </c>
      <c r="D821">
        <v>45.4</v>
      </c>
      <c r="E821">
        <v>36.200000000000003</v>
      </c>
      <c r="F821">
        <v>40.1</v>
      </c>
      <c r="G821">
        <v>46.8</v>
      </c>
      <c r="H821">
        <v>31.3</v>
      </c>
      <c r="I821" t="s">
        <v>22</v>
      </c>
      <c r="J821" s="1">
        <v>33119</v>
      </c>
      <c r="K821">
        <v>19.899999999999999</v>
      </c>
      <c r="L821" s="2">
        <v>7.0000000000000007E-2</v>
      </c>
      <c r="M821" s="3">
        <v>2.4048611111111113</v>
      </c>
      <c r="N821">
        <v>2013</v>
      </c>
    </row>
    <row r="822" spans="1:14">
      <c r="A822" t="s">
        <v>278</v>
      </c>
      <c r="B822" t="s">
        <v>293</v>
      </c>
      <c r="C822" t="s">
        <v>74</v>
      </c>
      <c r="D822">
        <v>28.3</v>
      </c>
      <c r="E822">
        <v>48.4</v>
      </c>
      <c r="F822">
        <v>41.9</v>
      </c>
      <c r="G822">
        <v>63.8</v>
      </c>
      <c r="H822">
        <v>38.6</v>
      </c>
      <c r="I822" t="s">
        <v>22</v>
      </c>
      <c r="J822" s="1">
        <v>26420</v>
      </c>
      <c r="K822">
        <v>16.399999999999999</v>
      </c>
      <c r="L822" s="2">
        <v>0.12</v>
      </c>
      <c r="N822">
        <v>2013</v>
      </c>
    </row>
    <row r="823" spans="1:14">
      <c r="A823" t="s">
        <v>278</v>
      </c>
      <c r="B823" t="s">
        <v>236</v>
      </c>
      <c r="C823" t="s">
        <v>237</v>
      </c>
      <c r="D823">
        <v>36.6</v>
      </c>
      <c r="E823">
        <v>88.7</v>
      </c>
      <c r="F823">
        <v>17.899999999999999</v>
      </c>
      <c r="G823">
        <v>71.599999999999994</v>
      </c>
      <c r="H823">
        <v>38.200000000000003</v>
      </c>
      <c r="I823" t="s">
        <v>22</v>
      </c>
      <c r="J823" s="1">
        <v>18209</v>
      </c>
      <c r="K823">
        <v>16.899999999999999</v>
      </c>
      <c r="L823" s="2">
        <v>0.39</v>
      </c>
      <c r="M823" s="3">
        <v>2.2819444444444446</v>
      </c>
      <c r="N823">
        <v>2013</v>
      </c>
    </row>
    <row r="824" spans="1:14">
      <c r="A824" t="s">
        <v>278</v>
      </c>
      <c r="B824" t="s">
        <v>234</v>
      </c>
      <c r="C824" t="s">
        <v>76</v>
      </c>
      <c r="D824">
        <v>32.6</v>
      </c>
      <c r="E824">
        <v>58.5</v>
      </c>
      <c r="F824">
        <v>35.6</v>
      </c>
      <c r="G824">
        <v>64.5</v>
      </c>
      <c r="H824">
        <v>51.9</v>
      </c>
      <c r="I824" t="s">
        <v>22</v>
      </c>
      <c r="J824" s="1">
        <v>10930</v>
      </c>
      <c r="K824">
        <v>59.1</v>
      </c>
      <c r="L824" s="2">
        <v>0.12</v>
      </c>
      <c r="M824" s="3">
        <v>2.2819444444444446</v>
      </c>
      <c r="N824">
        <v>2013</v>
      </c>
    </row>
    <row r="825" spans="1:14">
      <c r="A825" t="s">
        <v>278</v>
      </c>
      <c r="B825" t="s">
        <v>272</v>
      </c>
      <c r="C825" t="s">
        <v>179</v>
      </c>
      <c r="D825">
        <v>33.5</v>
      </c>
      <c r="E825">
        <v>59</v>
      </c>
      <c r="F825">
        <v>39.799999999999997</v>
      </c>
      <c r="G825">
        <v>62.3</v>
      </c>
      <c r="H825">
        <v>31.4</v>
      </c>
      <c r="I825" t="s">
        <v>22</v>
      </c>
      <c r="J825" s="1">
        <v>27139</v>
      </c>
      <c r="K825">
        <v>18.8</v>
      </c>
      <c r="L825" s="2">
        <v>0.18</v>
      </c>
      <c r="N825">
        <v>2013</v>
      </c>
    </row>
    <row r="826" spans="1:14">
      <c r="A826" t="s">
        <v>278</v>
      </c>
      <c r="B826" t="s">
        <v>82</v>
      </c>
      <c r="C826" t="s">
        <v>65</v>
      </c>
      <c r="D826">
        <v>39.200000000000003</v>
      </c>
      <c r="E826">
        <v>22</v>
      </c>
      <c r="F826">
        <v>27.7</v>
      </c>
      <c r="G826">
        <v>72.7</v>
      </c>
      <c r="H826">
        <v>50.1</v>
      </c>
      <c r="I826" t="s">
        <v>22</v>
      </c>
      <c r="J826" s="1">
        <v>14290</v>
      </c>
      <c r="K826">
        <v>7.9</v>
      </c>
      <c r="L826" s="2">
        <v>0.02</v>
      </c>
      <c r="N826">
        <v>2013</v>
      </c>
    </row>
    <row r="827" spans="1:14">
      <c r="A827" t="s">
        <v>278</v>
      </c>
      <c r="B827" t="s">
        <v>297</v>
      </c>
      <c r="C827" t="s">
        <v>68</v>
      </c>
      <c r="D827">
        <v>29.7</v>
      </c>
      <c r="E827">
        <v>68.3</v>
      </c>
      <c r="F827">
        <v>29.2</v>
      </c>
      <c r="G827">
        <v>72</v>
      </c>
      <c r="H827">
        <v>34.799999999999997</v>
      </c>
      <c r="I827" t="s">
        <v>22</v>
      </c>
      <c r="J827" s="1">
        <v>46208</v>
      </c>
      <c r="K827">
        <v>17.8</v>
      </c>
      <c r="L827" s="2">
        <v>0.21</v>
      </c>
      <c r="M827" s="3">
        <v>2.4458333333333333</v>
      </c>
      <c r="N827">
        <v>2013</v>
      </c>
    </row>
    <row r="828" spans="1:14">
      <c r="A828" t="s">
        <v>278</v>
      </c>
      <c r="B828" t="s">
        <v>238</v>
      </c>
      <c r="C828" t="s">
        <v>76</v>
      </c>
      <c r="D828">
        <v>36.299999999999997</v>
      </c>
      <c r="E828">
        <v>56.3</v>
      </c>
      <c r="F828">
        <v>25.1</v>
      </c>
      <c r="G828">
        <v>73.8</v>
      </c>
      <c r="H828">
        <v>31.6</v>
      </c>
      <c r="I828" t="s">
        <v>22</v>
      </c>
      <c r="J828" s="1">
        <v>28327</v>
      </c>
      <c r="K828">
        <v>38.9</v>
      </c>
      <c r="L828" s="2">
        <v>0.12</v>
      </c>
      <c r="M828" s="3">
        <v>2.4458333333333333</v>
      </c>
      <c r="N828">
        <v>2013</v>
      </c>
    </row>
    <row r="829" spans="1:14">
      <c r="A829" t="s">
        <v>301</v>
      </c>
      <c r="B829" t="s">
        <v>150</v>
      </c>
      <c r="C829" t="s">
        <v>151</v>
      </c>
      <c r="D829">
        <v>34.700000000000003</v>
      </c>
      <c r="E829">
        <v>42</v>
      </c>
      <c r="F829">
        <v>30.5</v>
      </c>
      <c r="G829">
        <v>60.1</v>
      </c>
      <c r="H829">
        <v>39.9</v>
      </c>
      <c r="I829" t="s">
        <v>22</v>
      </c>
      <c r="N829">
        <v>2013</v>
      </c>
    </row>
    <row r="830" spans="1:14">
      <c r="A830" t="s">
        <v>301</v>
      </c>
      <c r="B830" t="s">
        <v>302</v>
      </c>
      <c r="C830" t="s">
        <v>38</v>
      </c>
      <c r="D830">
        <v>18.3</v>
      </c>
      <c r="E830">
        <v>56.8</v>
      </c>
      <c r="F830">
        <v>26.7</v>
      </c>
      <c r="G830">
        <v>75.099999999999994</v>
      </c>
      <c r="H830" t="s">
        <v>22</v>
      </c>
      <c r="I830" t="s">
        <v>22</v>
      </c>
      <c r="J830" s="1">
        <v>25036</v>
      </c>
      <c r="K830">
        <v>29.8</v>
      </c>
      <c r="L830" s="2">
        <v>0.18</v>
      </c>
      <c r="M830" s="3">
        <v>1.9951388888888888</v>
      </c>
      <c r="N830">
        <v>2013</v>
      </c>
    </row>
    <row r="831" spans="1:14">
      <c r="A831" t="s">
        <v>301</v>
      </c>
      <c r="B831" t="s">
        <v>303</v>
      </c>
      <c r="C831" t="s">
        <v>74</v>
      </c>
      <c r="D831">
        <v>29.9</v>
      </c>
      <c r="E831">
        <v>65.3</v>
      </c>
      <c r="F831">
        <v>41.5</v>
      </c>
      <c r="G831">
        <v>47.7</v>
      </c>
      <c r="H831">
        <v>78.5</v>
      </c>
      <c r="I831" t="s">
        <v>22</v>
      </c>
      <c r="J831" s="1">
        <v>8605</v>
      </c>
      <c r="K831">
        <v>11.6</v>
      </c>
      <c r="L831" s="2">
        <v>0.15</v>
      </c>
      <c r="M831" t="s">
        <v>140</v>
      </c>
      <c r="N831">
        <v>2013</v>
      </c>
    </row>
    <row r="832" spans="1:14">
      <c r="A832" t="s">
        <v>301</v>
      </c>
      <c r="B832" t="s">
        <v>485</v>
      </c>
      <c r="C832" t="s">
        <v>15</v>
      </c>
      <c r="D832">
        <v>16.2</v>
      </c>
      <c r="E832">
        <v>58.4</v>
      </c>
      <c r="F832">
        <v>11.9</v>
      </c>
      <c r="G832">
        <v>92.5</v>
      </c>
      <c r="H832">
        <v>28.7</v>
      </c>
      <c r="I832" t="s">
        <v>22</v>
      </c>
      <c r="J832" s="1">
        <v>4408</v>
      </c>
      <c r="K832">
        <v>13.7</v>
      </c>
      <c r="L832" s="2">
        <v>0.26</v>
      </c>
      <c r="M832" t="s">
        <v>349</v>
      </c>
      <c r="N832">
        <v>2013</v>
      </c>
    </row>
    <row r="833" spans="1:14">
      <c r="A833" t="s">
        <v>301</v>
      </c>
      <c r="B833" t="s">
        <v>206</v>
      </c>
      <c r="C833" t="s">
        <v>15</v>
      </c>
      <c r="D833">
        <v>49.4</v>
      </c>
      <c r="E833">
        <v>32.6</v>
      </c>
      <c r="F833">
        <v>17.5</v>
      </c>
      <c r="G833">
        <v>62</v>
      </c>
      <c r="H833">
        <v>43.6</v>
      </c>
      <c r="I833" t="s">
        <v>22</v>
      </c>
      <c r="N833">
        <v>2013</v>
      </c>
    </row>
    <row r="834" spans="1:14">
      <c r="A834" t="s">
        <v>301</v>
      </c>
      <c r="B834" t="s">
        <v>486</v>
      </c>
      <c r="C834" t="s">
        <v>382</v>
      </c>
      <c r="D834">
        <v>44.2</v>
      </c>
      <c r="E834">
        <v>16.100000000000001</v>
      </c>
      <c r="F834">
        <v>45.3</v>
      </c>
      <c r="G834">
        <v>39</v>
      </c>
      <c r="H834">
        <v>72.400000000000006</v>
      </c>
      <c r="I834" t="s">
        <v>22</v>
      </c>
      <c r="J834" s="1">
        <v>9928</v>
      </c>
      <c r="K834">
        <v>17.5</v>
      </c>
      <c r="L834" s="2">
        <v>0</v>
      </c>
      <c r="M834" s="4">
        <v>0.68402777777777779</v>
      </c>
      <c r="N834">
        <v>2013</v>
      </c>
    </row>
    <row r="835" spans="1:14">
      <c r="A835" t="s">
        <v>301</v>
      </c>
      <c r="B835" t="s">
        <v>307</v>
      </c>
      <c r="C835" t="s">
        <v>53</v>
      </c>
      <c r="D835">
        <v>44.7</v>
      </c>
      <c r="E835">
        <v>27.3</v>
      </c>
      <c r="F835">
        <v>43.7</v>
      </c>
      <c r="G835">
        <v>39.4</v>
      </c>
      <c r="H835">
        <v>52.1</v>
      </c>
      <c r="I835" t="s">
        <v>22</v>
      </c>
      <c r="J835" s="1">
        <v>24043</v>
      </c>
      <c r="K835">
        <v>15.8</v>
      </c>
      <c r="L835" s="2">
        <v>0.14000000000000001</v>
      </c>
      <c r="N835">
        <v>2013</v>
      </c>
    </row>
    <row r="836" spans="1:14">
      <c r="A836" t="s">
        <v>301</v>
      </c>
      <c r="B836" t="s">
        <v>487</v>
      </c>
      <c r="C836" t="s">
        <v>151</v>
      </c>
      <c r="D836">
        <v>20.399999999999999</v>
      </c>
      <c r="E836">
        <v>52.8</v>
      </c>
      <c r="F836">
        <v>22.3</v>
      </c>
      <c r="G836">
        <v>79.2</v>
      </c>
      <c r="H836">
        <v>37.9</v>
      </c>
      <c r="I836" t="s">
        <v>22</v>
      </c>
      <c r="J836" s="1">
        <v>4488</v>
      </c>
      <c r="K836">
        <v>14.6</v>
      </c>
      <c r="L836" s="2">
        <v>0.08</v>
      </c>
      <c r="M836" s="3">
        <v>2.1999999999999997</v>
      </c>
      <c r="N836">
        <v>2013</v>
      </c>
    </row>
    <row r="837" spans="1:14">
      <c r="A837" t="s">
        <v>301</v>
      </c>
      <c r="B837" t="s">
        <v>488</v>
      </c>
      <c r="C837" t="s">
        <v>38</v>
      </c>
      <c r="D837">
        <v>36.4</v>
      </c>
      <c r="E837">
        <v>54.4</v>
      </c>
      <c r="F837">
        <v>27.3</v>
      </c>
      <c r="G837">
        <v>57.5</v>
      </c>
      <c r="H837">
        <v>56.6</v>
      </c>
      <c r="I837" t="s">
        <v>22</v>
      </c>
      <c r="J837" s="1">
        <v>27227</v>
      </c>
      <c r="K837">
        <v>16.2</v>
      </c>
      <c r="L837" s="2">
        <v>0.12</v>
      </c>
      <c r="N837">
        <v>2013</v>
      </c>
    </row>
    <row r="838" spans="1:14">
      <c r="A838" t="s">
        <v>301</v>
      </c>
      <c r="B838" t="s">
        <v>489</v>
      </c>
      <c r="C838" t="s">
        <v>68</v>
      </c>
      <c r="D838">
        <v>39.5</v>
      </c>
      <c r="E838">
        <v>62.4</v>
      </c>
      <c r="F838">
        <v>25.6</v>
      </c>
      <c r="G838">
        <v>51.7</v>
      </c>
      <c r="H838">
        <v>99.4</v>
      </c>
      <c r="I838" t="s">
        <v>22</v>
      </c>
      <c r="J838" s="1">
        <v>1283</v>
      </c>
      <c r="K838">
        <v>5.6</v>
      </c>
      <c r="L838" s="2">
        <v>0.22</v>
      </c>
      <c r="M838" t="s">
        <v>325</v>
      </c>
      <c r="N838">
        <v>2013</v>
      </c>
    </row>
    <row r="839" spans="1:14">
      <c r="A839" t="s">
        <v>301</v>
      </c>
      <c r="B839" t="s">
        <v>490</v>
      </c>
      <c r="C839" t="s">
        <v>351</v>
      </c>
      <c r="D839">
        <v>20.9</v>
      </c>
      <c r="E839">
        <v>18.8</v>
      </c>
      <c r="F839">
        <v>10.6</v>
      </c>
      <c r="G839">
        <v>100</v>
      </c>
      <c r="H839">
        <v>59.6</v>
      </c>
      <c r="I839" t="s">
        <v>22</v>
      </c>
      <c r="J839" s="1">
        <v>7801</v>
      </c>
      <c r="K839">
        <v>7.3</v>
      </c>
      <c r="L839" s="2">
        <v>7.0000000000000007E-2</v>
      </c>
      <c r="M839" t="s">
        <v>283</v>
      </c>
      <c r="N839">
        <v>2013</v>
      </c>
    </row>
    <row r="840" spans="1:14">
      <c r="A840" t="s">
        <v>301</v>
      </c>
      <c r="B840" t="s">
        <v>143</v>
      </c>
      <c r="C840" t="s">
        <v>144</v>
      </c>
      <c r="D840">
        <v>45.5</v>
      </c>
      <c r="E840">
        <v>20.100000000000001</v>
      </c>
      <c r="F840">
        <v>44.1</v>
      </c>
      <c r="G840">
        <v>44.4</v>
      </c>
      <c r="H840">
        <v>44</v>
      </c>
      <c r="I840" t="s">
        <v>22</v>
      </c>
      <c r="J840" s="1">
        <v>10221</v>
      </c>
      <c r="K840">
        <v>13.5</v>
      </c>
      <c r="L840" s="2">
        <v>0.05</v>
      </c>
      <c r="M840" t="s">
        <v>17</v>
      </c>
      <c r="N840">
        <v>2013</v>
      </c>
    </row>
    <row r="841" spans="1:14">
      <c r="A841" t="s">
        <v>301</v>
      </c>
      <c r="B841" t="s">
        <v>248</v>
      </c>
      <c r="C841" t="s">
        <v>38</v>
      </c>
      <c r="D841">
        <v>24</v>
      </c>
      <c r="E841">
        <v>55.6</v>
      </c>
      <c r="F841">
        <v>35.299999999999997</v>
      </c>
      <c r="G841">
        <v>61</v>
      </c>
      <c r="H841">
        <v>41.6</v>
      </c>
      <c r="I841" t="s">
        <v>22</v>
      </c>
      <c r="J841" s="1">
        <v>26640</v>
      </c>
      <c r="K841">
        <v>28.3</v>
      </c>
      <c r="L841" s="2">
        <v>0.19</v>
      </c>
      <c r="M841" s="3">
        <v>2.3229166666666665</v>
      </c>
      <c r="N841">
        <v>2013</v>
      </c>
    </row>
    <row r="842" spans="1:14">
      <c r="A842" t="s">
        <v>301</v>
      </c>
      <c r="B842" t="s">
        <v>355</v>
      </c>
      <c r="C842" t="s">
        <v>76</v>
      </c>
      <c r="D842">
        <v>37.799999999999997</v>
      </c>
      <c r="E842">
        <v>64.400000000000006</v>
      </c>
      <c r="F842">
        <v>31.8</v>
      </c>
      <c r="G842">
        <v>44.4</v>
      </c>
      <c r="H842">
        <v>84.4</v>
      </c>
      <c r="I842" t="s">
        <v>22</v>
      </c>
      <c r="J842" s="1">
        <v>20300</v>
      </c>
      <c r="K842">
        <v>53.6</v>
      </c>
      <c r="L842" s="2">
        <v>0.18</v>
      </c>
      <c r="M842" t="s">
        <v>325</v>
      </c>
      <c r="N842">
        <v>2013</v>
      </c>
    </row>
    <row r="843" spans="1:14">
      <c r="A843" t="s">
        <v>301</v>
      </c>
      <c r="B843" t="s">
        <v>287</v>
      </c>
      <c r="C843" t="s">
        <v>15</v>
      </c>
      <c r="D843">
        <v>42.8</v>
      </c>
      <c r="E843">
        <v>31.2</v>
      </c>
      <c r="F843">
        <v>22.6</v>
      </c>
      <c r="G843">
        <v>66.8</v>
      </c>
      <c r="H843" t="s">
        <v>22</v>
      </c>
      <c r="I843" t="s">
        <v>22</v>
      </c>
      <c r="J843" s="1">
        <v>11381</v>
      </c>
      <c r="K843">
        <v>8.4</v>
      </c>
      <c r="L843" s="2">
        <v>0.08</v>
      </c>
      <c r="M843" s="3">
        <v>2.3638888888888889</v>
      </c>
      <c r="N843">
        <v>2013</v>
      </c>
    </row>
    <row r="844" spans="1:14">
      <c r="A844" t="s">
        <v>301</v>
      </c>
      <c r="B844" t="s">
        <v>178</v>
      </c>
      <c r="C844" t="s">
        <v>179</v>
      </c>
      <c r="D844">
        <v>28.3</v>
      </c>
      <c r="E844">
        <v>71</v>
      </c>
      <c r="F844">
        <v>26.8</v>
      </c>
      <c r="G844">
        <v>66.2</v>
      </c>
      <c r="H844">
        <v>41.1</v>
      </c>
      <c r="I844" t="s">
        <v>22</v>
      </c>
      <c r="J844" s="1">
        <v>11623</v>
      </c>
      <c r="K844">
        <v>11.1</v>
      </c>
      <c r="L844" s="2">
        <v>0.12</v>
      </c>
      <c r="M844" s="3">
        <v>2.5277777777777777</v>
      </c>
      <c r="N844">
        <v>2013</v>
      </c>
    </row>
    <row r="845" spans="1:14">
      <c r="A845" t="s">
        <v>301</v>
      </c>
      <c r="B845" t="s">
        <v>313</v>
      </c>
      <c r="C845" t="s">
        <v>38</v>
      </c>
      <c r="D845">
        <v>37.299999999999997</v>
      </c>
      <c r="E845">
        <v>62.2</v>
      </c>
      <c r="F845">
        <v>35.799999999999997</v>
      </c>
      <c r="G845">
        <v>47.1</v>
      </c>
      <c r="H845">
        <v>42.8</v>
      </c>
      <c r="I845" t="s">
        <v>22</v>
      </c>
      <c r="J845" s="1">
        <v>28341</v>
      </c>
      <c r="K845">
        <v>16.5</v>
      </c>
      <c r="L845" s="2">
        <v>0.17</v>
      </c>
      <c r="M845" s="3">
        <v>2.2409722222222221</v>
      </c>
      <c r="N845">
        <v>2013</v>
      </c>
    </row>
    <row r="846" spans="1:14">
      <c r="A846" t="s">
        <v>301</v>
      </c>
      <c r="B846" t="s">
        <v>240</v>
      </c>
      <c r="C846" t="s">
        <v>15</v>
      </c>
      <c r="D846">
        <v>34.9</v>
      </c>
      <c r="E846">
        <v>23.9</v>
      </c>
      <c r="F846">
        <v>26.5</v>
      </c>
      <c r="G846">
        <v>69.5</v>
      </c>
      <c r="H846">
        <v>35.799999999999997</v>
      </c>
      <c r="I846" t="s">
        <v>22</v>
      </c>
      <c r="J846" s="1">
        <v>36108</v>
      </c>
      <c r="K846">
        <v>15.7</v>
      </c>
      <c r="L846" s="2">
        <v>0.06</v>
      </c>
      <c r="M846" s="3">
        <v>2.2819444444444446</v>
      </c>
      <c r="N846">
        <v>2013</v>
      </c>
    </row>
    <row r="847" spans="1:14">
      <c r="A847" t="s">
        <v>301</v>
      </c>
      <c r="B847" t="s">
        <v>317</v>
      </c>
      <c r="C847" t="s">
        <v>15</v>
      </c>
      <c r="D847">
        <v>40.4</v>
      </c>
      <c r="E847">
        <v>30.8</v>
      </c>
      <c r="F847">
        <v>45.8</v>
      </c>
      <c r="G847">
        <v>45.2</v>
      </c>
      <c r="H847">
        <v>31.1</v>
      </c>
      <c r="I847" t="s">
        <v>22</v>
      </c>
      <c r="J847" s="1">
        <v>29885</v>
      </c>
      <c r="K847">
        <v>14.1</v>
      </c>
      <c r="L847" s="2">
        <v>0.05</v>
      </c>
      <c r="M847" s="3">
        <v>2.2409722222222221</v>
      </c>
      <c r="N847">
        <v>2013</v>
      </c>
    </row>
    <row r="848" spans="1:14">
      <c r="A848" t="s">
        <v>301</v>
      </c>
      <c r="B848" t="s">
        <v>295</v>
      </c>
      <c r="C848" t="s">
        <v>191</v>
      </c>
      <c r="D848">
        <v>28.8</v>
      </c>
      <c r="E848">
        <v>85.4</v>
      </c>
      <c r="F848">
        <v>30.9</v>
      </c>
      <c r="G848">
        <v>54.8</v>
      </c>
      <c r="H848">
        <v>37.200000000000003</v>
      </c>
      <c r="I848" t="s">
        <v>22</v>
      </c>
      <c r="J848" s="1">
        <v>18600</v>
      </c>
      <c r="K848">
        <v>20.3</v>
      </c>
      <c r="L848" s="2">
        <v>0.21</v>
      </c>
      <c r="M848" s="3">
        <v>2.4048611111111113</v>
      </c>
      <c r="N848">
        <v>2013</v>
      </c>
    </row>
    <row r="849" spans="1:14">
      <c r="A849" t="s">
        <v>301</v>
      </c>
      <c r="B849" t="s">
        <v>413</v>
      </c>
      <c r="C849" t="s">
        <v>15</v>
      </c>
      <c r="D849">
        <v>32.6</v>
      </c>
      <c r="E849">
        <v>19.7</v>
      </c>
      <c r="F849">
        <v>42</v>
      </c>
      <c r="G849">
        <v>48.4</v>
      </c>
      <c r="H849">
        <v>98.9</v>
      </c>
      <c r="I849" t="s">
        <v>22</v>
      </c>
      <c r="J849" s="1">
        <v>31424</v>
      </c>
      <c r="K849">
        <v>21.5</v>
      </c>
      <c r="L849" s="2">
        <v>0.1</v>
      </c>
      <c r="N849">
        <v>2013</v>
      </c>
    </row>
    <row r="850" spans="1:14">
      <c r="A850" t="s">
        <v>301</v>
      </c>
      <c r="B850" t="s">
        <v>337</v>
      </c>
      <c r="C850" t="s">
        <v>146</v>
      </c>
      <c r="D850">
        <v>28.6</v>
      </c>
      <c r="E850">
        <v>65.099999999999994</v>
      </c>
      <c r="F850">
        <v>38.299999999999997</v>
      </c>
      <c r="G850">
        <v>49.8</v>
      </c>
      <c r="H850">
        <v>98.4</v>
      </c>
      <c r="I850" t="s">
        <v>22</v>
      </c>
      <c r="J850" s="1">
        <v>23321</v>
      </c>
      <c r="K850">
        <v>18.600000000000001</v>
      </c>
      <c r="L850" s="2">
        <v>0.09</v>
      </c>
      <c r="M850" s="3">
        <v>2.3638888888888889</v>
      </c>
      <c r="N850">
        <v>2013</v>
      </c>
    </row>
    <row r="851" spans="1:14">
      <c r="A851" t="s">
        <v>301</v>
      </c>
      <c r="B851" t="s">
        <v>298</v>
      </c>
      <c r="C851" t="s">
        <v>38</v>
      </c>
      <c r="D851">
        <v>34.700000000000003</v>
      </c>
      <c r="E851">
        <v>58.3</v>
      </c>
      <c r="F851">
        <v>42.1</v>
      </c>
      <c r="G851">
        <v>41.8</v>
      </c>
      <c r="H851">
        <v>39.4</v>
      </c>
      <c r="I851" t="s">
        <v>22</v>
      </c>
      <c r="J851" s="1">
        <v>30726</v>
      </c>
      <c r="K851">
        <v>24.2</v>
      </c>
      <c r="L851" s="2">
        <v>0.14000000000000001</v>
      </c>
      <c r="M851" s="3">
        <v>1.9131944444444444</v>
      </c>
      <c r="N851">
        <v>2013</v>
      </c>
    </row>
    <row r="852" spans="1:14">
      <c r="A852" t="s">
        <v>301</v>
      </c>
      <c r="B852" t="s">
        <v>299</v>
      </c>
      <c r="C852" t="s">
        <v>38</v>
      </c>
      <c r="D852">
        <v>39.4</v>
      </c>
      <c r="E852">
        <v>51.3</v>
      </c>
      <c r="F852">
        <v>37.200000000000003</v>
      </c>
      <c r="G852">
        <v>44.8</v>
      </c>
      <c r="H852">
        <v>44.6</v>
      </c>
      <c r="I852" t="s">
        <v>22</v>
      </c>
      <c r="J852" s="1">
        <v>27387</v>
      </c>
      <c r="K852">
        <v>20.7</v>
      </c>
      <c r="L852" s="2">
        <v>0.16</v>
      </c>
      <c r="M852" s="3">
        <v>2.2819444444444446</v>
      </c>
      <c r="N852">
        <v>2013</v>
      </c>
    </row>
    <row r="853" spans="1:14">
      <c r="A853" t="s">
        <v>301</v>
      </c>
      <c r="B853" t="s">
        <v>217</v>
      </c>
      <c r="C853" t="s">
        <v>76</v>
      </c>
      <c r="D853">
        <v>33</v>
      </c>
      <c r="E853">
        <v>44.8</v>
      </c>
      <c r="F853">
        <v>19.399999999999999</v>
      </c>
      <c r="G853">
        <v>70.900000000000006</v>
      </c>
      <c r="H853">
        <v>30.4</v>
      </c>
      <c r="I853" t="s">
        <v>22</v>
      </c>
      <c r="J853" s="1">
        <v>26576</v>
      </c>
      <c r="K853">
        <v>38.4</v>
      </c>
      <c r="L853" s="2">
        <v>0.08</v>
      </c>
      <c r="M853" s="3">
        <v>2.4048611111111113</v>
      </c>
      <c r="N853">
        <v>2013</v>
      </c>
    </row>
    <row r="854" spans="1:14">
      <c r="A854" t="s">
        <v>301</v>
      </c>
      <c r="B854" t="s">
        <v>300</v>
      </c>
      <c r="C854" t="s">
        <v>160</v>
      </c>
      <c r="D854">
        <v>25.6</v>
      </c>
      <c r="E854">
        <v>78.2</v>
      </c>
      <c r="F854">
        <v>30.6</v>
      </c>
      <c r="G854">
        <v>59.3</v>
      </c>
      <c r="H854">
        <v>54.9</v>
      </c>
      <c r="I854" t="s">
        <v>22</v>
      </c>
      <c r="J854" s="1">
        <v>23819</v>
      </c>
      <c r="K854">
        <v>26.1</v>
      </c>
      <c r="L854" s="2">
        <v>0.32</v>
      </c>
      <c r="M854" s="3">
        <v>2.2819444444444446</v>
      </c>
      <c r="N854">
        <v>2013</v>
      </c>
    </row>
    <row r="855" spans="1:14">
      <c r="A855" t="s">
        <v>320</v>
      </c>
      <c r="B855" t="s">
        <v>373</v>
      </c>
      <c r="C855" t="s">
        <v>137</v>
      </c>
      <c r="D855">
        <v>34.4</v>
      </c>
      <c r="E855">
        <v>52</v>
      </c>
      <c r="F855">
        <v>26.8</v>
      </c>
      <c r="G855">
        <v>50.1</v>
      </c>
      <c r="H855">
        <v>73.7</v>
      </c>
      <c r="I855" t="s">
        <v>22</v>
      </c>
      <c r="J855" s="1">
        <v>16099</v>
      </c>
      <c r="K855">
        <v>24.2</v>
      </c>
      <c r="L855" s="2">
        <v>0.17</v>
      </c>
      <c r="M855" t="s">
        <v>91</v>
      </c>
      <c r="N855">
        <v>2013</v>
      </c>
    </row>
    <row r="856" spans="1:14">
      <c r="A856" t="s">
        <v>320</v>
      </c>
      <c r="B856" t="s">
        <v>242</v>
      </c>
      <c r="C856" t="s">
        <v>38</v>
      </c>
      <c r="D856">
        <v>30.2</v>
      </c>
      <c r="E856">
        <v>59.1</v>
      </c>
      <c r="F856">
        <v>29.8</v>
      </c>
      <c r="G856">
        <v>54.3</v>
      </c>
      <c r="H856">
        <v>65</v>
      </c>
      <c r="I856" t="s">
        <v>22</v>
      </c>
      <c r="J856" s="1">
        <v>15064</v>
      </c>
      <c r="K856">
        <v>14.4</v>
      </c>
      <c r="L856" s="2">
        <v>0.18</v>
      </c>
      <c r="M856" s="3">
        <v>2.3229166666666665</v>
      </c>
      <c r="N856">
        <v>2013</v>
      </c>
    </row>
    <row r="857" spans="1:14">
      <c r="A857" t="s">
        <v>320</v>
      </c>
      <c r="B857" t="s">
        <v>196</v>
      </c>
      <c r="C857" t="s">
        <v>44</v>
      </c>
      <c r="D857">
        <v>34.6</v>
      </c>
      <c r="E857">
        <v>65.400000000000006</v>
      </c>
      <c r="F857">
        <v>41.2</v>
      </c>
      <c r="G857">
        <v>39.799999999999997</v>
      </c>
      <c r="H857">
        <v>42.2</v>
      </c>
      <c r="I857" t="s">
        <v>22</v>
      </c>
      <c r="J857" s="1">
        <v>22064</v>
      </c>
      <c r="K857">
        <v>25.9</v>
      </c>
      <c r="L857" s="2">
        <v>0.26</v>
      </c>
      <c r="M857" s="3">
        <v>2.1590277777777778</v>
      </c>
      <c r="N857">
        <v>2013</v>
      </c>
    </row>
    <row r="858" spans="1:14">
      <c r="A858" t="s">
        <v>320</v>
      </c>
      <c r="B858" t="s">
        <v>381</v>
      </c>
      <c r="C858" t="s">
        <v>382</v>
      </c>
      <c r="D858">
        <v>47.3</v>
      </c>
      <c r="E858">
        <v>19.899999999999999</v>
      </c>
      <c r="F858">
        <v>33.1</v>
      </c>
      <c r="G858">
        <v>45.6</v>
      </c>
      <c r="H858">
        <v>52.7</v>
      </c>
      <c r="I858" t="s">
        <v>22</v>
      </c>
      <c r="J858" s="1">
        <v>8327</v>
      </c>
      <c r="K858">
        <v>14.9</v>
      </c>
      <c r="L858" s="2">
        <v>0.01</v>
      </c>
      <c r="M858" s="4">
        <v>0.72499999999999998</v>
      </c>
      <c r="N858">
        <v>2013</v>
      </c>
    </row>
    <row r="859" spans="1:14">
      <c r="A859" t="s">
        <v>320</v>
      </c>
      <c r="B859" t="s">
        <v>308</v>
      </c>
      <c r="C859" t="s">
        <v>63</v>
      </c>
      <c r="D859">
        <v>22</v>
      </c>
      <c r="E859">
        <v>86.8</v>
      </c>
      <c r="F859">
        <v>29.6</v>
      </c>
      <c r="G859">
        <v>54.8</v>
      </c>
      <c r="H859">
        <v>37.200000000000003</v>
      </c>
      <c r="I859" t="s">
        <v>22</v>
      </c>
      <c r="J859" s="1">
        <v>27930</v>
      </c>
      <c r="K859">
        <v>20</v>
      </c>
      <c r="L859" s="2">
        <v>0.44</v>
      </c>
      <c r="M859" s="3">
        <v>2.3229166666666665</v>
      </c>
      <c r="N859">
        <v>2013</v>
      </c>
    </row>
    <row r="860" spans="1:14">
      <c r="A860" t="s">
        <v>320</v>
      </c>
      <c r="B860" t="s">
        <v>161</v>
      </c>
      <c r="C860" t="s">
        <v>65</v>
      </c>
      <c r="D860">
        <v>41.3</v>
      </c>
      <c r="E860">
        <v>48.4</v>
      </c>
      <c r="F860">
        <v>25.3</v>
      </c>
      <c r="G860">
        <v>52.1</v>
      </c>
      <c r="H860">
        <v>47.7</v>
      </c>
      <c r="I860" t="s">
        <v>22</v>
      </c>
      <c r="J860" s="1">
        <v>29743</v>
      </c>
      <c r="K860">
        <v>13.3</v>
      </c>
      <c r="L860" s="2">
        <v>0.1</v>
      </c>
      <c r="M860" s="3">
        <v>1.9541666666666666</v>
      </c>
      <c r="N860">
        <v>2013</v>
      </c>
    </row>
    <row r="861" spans="1:14">
      <c r="A861" t="s">
        <v>320</v>
      </c>
      <c r="B861" t="s">
        <v>229</v>
      </c>
      <c r="C861" t="s">
        <v>144</v>
      </c>
      <c r="D861">
        <v>39.6</v>
      </c>
      <c r="E861">
        <v>27.2</v>
      </c>
      <c r="F861">
        <v>49.6</v>
      </c>
      <c r="G861">
        <v>31.5</v>
      </c>
      <c r="H861">
        <v>99</v>
      </c>
      <c r="I861" t="s">
        <v>22</v>
      </c>
      <c r="J861" s="1">
        <v>12646</v>
      </c>
      <c r="K861">
        <v>16.600000000000001</v>
      </c>
      <c r="L861" s="2">
        <v>0.05</v>
      </c>
      <c r="M861" t="s">
        <v>80</v>
      </c>
      <c r="N861">
        <v>2013</v>
      </c>
    </row>
    <row r="862" spans="1:14">
      <c r="A862" t="s">
        <v>320</v>
      </c>
      <c r="B862" t="s">
        <v>326</v>
      </c>
      <c r="C862" t="s">
        <v>179</v>
      </c>
      <c r="D862">
        <v>34.200000000000003</v>
      </c>
      <c r="E862">
        <v>57.5</v>
      </c>
      <c r="F862">
        <v>27.7</v>
      </c>
      <c r="G862">
        <v>50.8</v>
      </c>
      <c r="H862">
        <v>45.2</v>
      </c>
      <c r="I862" t="s">
        <v>22</v>
      </c>
      <c r="J862" s="1">
        <v>17381</v>
      </c>
      <c r="K862">
        <v>13.9</v>
      </c>
      <c r="L862" s="2">
        <v>0.09</v>
      </c>
      <c r="M862" s="3">
        <v>1.9541666666666666</v>
      </c>
      <c r="N862">
        <v>2013</v>
      </c>
    </row>
    <row r="863" spans="1:14">
      <c r="A863" t="s">
        <v>320</v>
      </c>
      <c r="B863" t="s">
        <v>353</v>
      </c>
      <c r="C863" t="s">
        <v>63</v>
      </c>
      <c r="D863">
        <v>27.6</v>
      </c>
      <c r="E863">
        <v>69.2</v>
      </c>
      <c r="F863">
        <v>37</v>
      </c>
      <c r="G863">
        <v>47</v>
      </c>
      <c r="H863">
        <v>58.9</v>
      </c>
      <c r="I863" t="s">
        <v>22</v>
      </c>
      <c r="J863" s="1">
        <v>33391</v>
      </c>
      <c r="K863">
        <v>35.799999999999997</v>
      </c>
      <c r="L863" s="2">
        <v>0.17</v>
      </c>
      <c r="M863" s="3">
        <v>2.2819444444444446</v>
      </c>
      <c r="N863">
        <v>2013</v>
      </c>
    </row>
    <row r="864" spans="1:14">
      <c r="A864" t="s">
        <v>320</v>
      </c>
      <c r="B864" t="s">
        <v>354</v>
      </c>
      <c r="C864" t="s">
        <v>271</v>
      </c>
      <c r="D864">
        <v>51.7</v>
      </c>
      <c r="E864">
        <v>20.9</v>
      </c>
      <c r="F864">
        <v>46.8</v>
      </c>
      <c r="G864">
        <v>26.5</v>
      </c>
      <c r="H864">
        <v>44.9</v>
      </c>
      <c r="I864" t="s">
        <v>22</v>
      </c>
      <c r="J864" s="1">
        <v>27095</v>
      </c>
      <c r="K864">
        <v>15.3</v>
      </c>
      <c r="L864" s="2">
        <v>0.03</v>
      </c>
      <c r="M864" s="3">
        <v>2.036111111111111</v>
      </c>
      <c r="N864">
        <v>2013</v>
      </c>
    </row>
    <row r="865" spans="1:14">
      <c r="A865" t="s">
        <v>320</v>
      </c>
      <c r="B865" t="s">
        <v>329</v>
      </c>
      <c r="C865" t="s">
        <v>146</v>
      </c>
      <c r="D865">
        <v>31.5</v>
      </c>
      <c r="E865">
        <v>47.8</v>
      </c>
      <c r="F865">
        <v>35</v>
      </c>
      <c r="G865">
        <v>48.9</v>
      </c>
      <c r="H865">
        <v>96.6</v>
      </c>
      <c r="I865" t="s">
        <v>22</v>
      </c>
      <c r="J865" s="1">
        <v>21849</v>
      </c>
      <c r="K865">
        <v>23</v>
      </c>
      <c r="L865" s="2">
        <v>0.08</v>
      </c>
      <c r="M865" s="3">
        <v>2.2409722222222221</v>
      </c>
      <c r="N865">
        <v>2013</v>
      </c>
    </row>
    <row r="866" spans="1:14">
      <c r="A866" t="s">
        <v>320</v>
      </c>
      <c r="B866" t="s">
        <v>310</v>
      </c>
      <c r="C866" t="s">
        <v>50</v>
      </c>
      <c r="D866">
        <v>19</v>
      </c>
      <c r="E866">
        <v>19.600000000000001</v>
      </c>
      <c r="F866">
        <v>9.8000000000000007</v>
      </c>
      <c r="G866">
        <v>97.1</v>
      </c>
      <c r="H866">
        <v>31.1</v>
      </c>
      <c r="I866" t="s">
        <v>22</v>
      </c>
      <c r="J866" s="1">
        <v>9303</v>
      </c>
      <c r="K866">
        <v>9.9</v>
      </c>
      <c r="L866" s="2">
        <v>0.04</v>
      </c>
      <c r="M866" t="s">
        <v>286</v>
      </c>
      <c r="N866">
        <v>2013</v>
      </c>
    </row>
    <row r="867" spans="1:14">
      <c r="A867" t="s">
        <v>320</v>
      </c>
      <c r="B867" t="s">
        <v>289</v>
      </c>
      <c r="C867" t="s">
        <v>74</v>
      </c>
      <c r="D867">
        <v>23.5</v>
      </c>
      <c r="E867">
        <v>52.4</v>
      </c>
      <c r="F867">
        <v>34.5</v>
      </c>
      <c r="G867">
        <v>59.6</v>
      </c>
      <c r="H867">
        <v>29.7</v>
      </c>
      <c r="I867" t="s">
        <v>22</v>
      </c>
      <c r="J867" s="1">
        <v>16667</v>
      </c>
      <c r="K867">
        <v>11.9</v>
      </c>
      <c r="L867" s="2">
        <v>7.0000000000000007E-2</v>
      </c>
      <c r="M867" s="3">
        <v>2.5277777777777777</v>
      </c>
      <c r="N867">
        <v>2013</v>
      </c>
    </row>
    <row r="868" spans="1:14">
      <c r="A868" t="s">
        <v>320</v>
      </c>
      <c r="B868" t="s">
        <v>491</v>
      </c>
      <c r="C868" t="s">
        <v>15</v>
      </c>
      <c r="D868">
        <v>42.5</v>
      </c>
      <c r="E868">
        <v>40.5</v>
      </c>
      <c r="F868">
        <v>29.7</v>
      </c>
      <c r="G868">
        <v>50</v>
      </c>
      <c r="H868">
        <v>32.6</v>
      </c>
      <c r="I868" t="s">
        <v>22</v>
      </c>
      <c r="J868" s="1">
        <v>25742</v>
      </c>
      <c r="K868">
        <v>13</v>
      </c>
      <c r="L868" s="2">
        <v>0.11</v>
      </c>
      <c r="M868" s="3">
        <v>2.1590277777777778</v>
      </c>
      <c r="N868">
        <v>2013</v>
      </c>
    </row>
    <row r="869" spans="1:14">
      <c r="A869" t="s">
        <v>320</v>
      </c>
      <c r="B869" t="s">
        <v>291</v>
      </c>
      <c r="C869" t="s">
        <v>24</v>
      </c>
      <c r="D869">
        <v>33.700000000000003</v>
      </c>
      <c r="E869">
        <v>86.4</v>
      </c>
      <c r="F869">
        <v>34.6</v>
      </c>
      <c r="G869">
        <v>39.6</v>
      </c>
      <c r="H869">
        <v>31</v>
      </c>
      <c r="I869" t="s">
        <v>22</v>
      </c>
      <c r="J869" s="1">
        <v>12695</v>
      </c>
      <c r="K869">
        <v>19.8</v>
      </c>
      <c r="L869" s="2">
        <v>0.39</v>
      </c>
      <c r="M869" s="3">
        <v>2.3229166666666665</v>
      </c>
      <c r="N869">
        <v>2013</v>
      </c>
    </row>
    <row r="870" spans="1:14">
      <c r="A870" t="s">
        <v>320</v>
      </c>
      <c r="B870" t="s">
        <v>362</v>
      </c>
      <c r="C870" t="s">
        <v>363</v>
      </c>
      <c r="D870">
        <v>11.4</v>
      </c>
      <c r="E870">
        <v>59.9</v>
      </c>
      <c r="F870">
        <v>28</v>
      </c>
      <c r="G870">
        <v>71</v>
      </c>
      <c r="H870">
        <v>74.400000000000006</v>
      </c>
      <c r="I870" t="s">
        <v>22</v>
      </c>
      <c r="J870" s="1">
        <v>13960</v>
      </c>
      <c r="K870">
        <v>25.9</v>
      </c>
      <c r="L870" s="2">
        <v>0.08</v>
      </c>
      <c r="M870" s="3">
        <v>2.7736111111111108</v>
      </c>
      <c r="N870">
        <v>2013</v>
      </c>
    </row>
    <row r="871" spans="1:14">
      <c r="A871" t="s">
        <v>320</v>
      </c>
      <c r="B871" t="s">
        <v>334</v>
      </c>
      <c r="C871" t="s">
        <v>76</v>
      </c>
      <c r="D871">
        <v>32.1</v>
      </c>
      <c r="E871">
        <v>44.6</v>
      </c>
      <c r="F871">
        <v>27</v>
      </c>
      <c r="G871">
        <v>62.5</v>
      </c>
      <c r="H871">
        <v>35.6</v>
      </c>
      <c r="I871" t="s">
        <v>22</v>
      </c>
      <c r="J871" s="1">
        <v>24444</v>
      </c>
      <c r="K871">
        <v>23.8</v>
      </c>
      <c r="L871" s="2">
        <v>0.08</v>
      </c>
      <c r="M871" s="3">
        <v>2.2409722222222221</v>
      </c>
      <c r="N871">
        <v>2013</v>
      </c>
    </row>
    <row r="872" spans="1:14">
      <c r="A872" t="s">
        <v>320</v>
      </c>
      <c r="B872" t="s">
        <v>315</v>
      </c>
      <c r="C872" t="s">
        <v>312</v>
      </c>
      <c r="D872">
        <v>36.299999999999997</v>
      </c>
      <c r="E872">
        <v>35.700000000000003</v>
      </c>
      <c r="F872">
        <v>24.2</v>
      </c>
      <c r="G872">
        <v>61</v>
      </c>
      <c r="H872">
        <v>38.200000000000003</v>
      </c>
      <c r="I872" t="s">
        <v>22</v>
      </c>
      <c r="J872" s="1">
        <v>58618</v>
      </c>
      <c r="K872">
        <v>24.3</v>
      </c>
      <c r="L872" s="2">
        <v>0.05</v>
      </c>
      <c r="M872" s="3">
        <v>2.5277777777777777</v>
      </c>
      <c r="N872">
        <v>2013</v>
      </c>
    </row>
    <row r="873" spans="1:14">
      <c r="A873" t="s">
        <v>320</v>
      </c>
      <c r="B873" t="s">
        <v>316</v>
      </c>
      <c r="C873" t="s">
        <v>312</v>
      </c>
      <c r="D873">
        <v>26.1</v>
      </c>
      <c r="E873">
        <v>36.200000000000003</v>
      </c>
      <c r="F873">
        <v>21.1</v>
      </c>
      <c r="G873">
        <v>76</v>
      </c>
      <c r="H873">
        <v>39</v>
      </c>
      <c r="I873" t="s">
        <v>22</v>
      </c>
      <c r="J873" s="1">
        <v>33370</v>
      </c>
      <c r="K873">
        <v>72.5</v>
      </c>
      <c r="L873" s="2">
        <v>0.05</v>
      </c>
      <c r="M873" s="3">
        <v>2.5277777777777777</v>
      </c>
      <c r="N873">
        <v>2013</v>
      </c>
    </row>
    <row r="874" spans="1:14">
      <c r="A874" t="s">
        <v>320</v>
      </c>
      <c r="B874" t="s">
        <v>366</v>
      </c>
      <c r="C874" t="s">
        <v>76</v>
      </c>
      <c r="D874">
        <v>35.9</v>
      </c>
      <c r="E874">
        <v>43.2</v>
      </c>
      <c r="F874">
        <v>20.399999999999999</v>
      </c>
      <c r="G874">
        <v>63.6</v>
      </c>
      <c r="H874">
        <v>38.200000000000003</v>
      </c>
      <c r="I874" t="s">
        <v>22</v>
      </c>
      <c r="J874" s="1">
        <v>39838</v>
      </c>
      <c r="K874">
        <v>46.1</v>
      </c>
      <c r="L874" s="2">
        <v>0.08</v>
      </c>
      <c r="M874" s="3">
        <v>2.2409722222222221</v>
      </c>
      <c r="N874">
        <v>2013</v>
      </c>
    </row>
    <row r="875" spans="1:14">
      <c r="A875" t="s">
        <v>320</v>
      </c>
      <c r="B875" t="s">
        <v>492</v>
      </c>
      <c r="C875" t="s">
        <v>15</v>
      </c>
      <c r="D875">
        <v>31.5</v>
      </c>
      <c r="E875">
        <v>30.2</v>
      </c>
      <c r="F875">
        <v>21.7</v>
      </c>
      <c r="G875">
        <v>70.400000000000006</v>
      </c>
      <c r="H875" t="s">
        <v>22</v>
      </c>
      <c r="I875" t="s">
        <v>22</v>
      </c>
      <c r="J875" s="1">
        <v>24418</v>
      </c>
      <c r="K875">
        <v>20.2</v>
      </c>
      <c r="L875" s="2">
        <v>0.11</v>
      </c>
      <c r="M875" s="3">
        <v>2.1999999999999997</v>
      </c>
      <c r="N875">
        <v>2013</v>
      </c>
    </row>
    <row r="876" spans="1:14">
      <c r="A876" t="s">
        <v>320</v>
      </c>
      <c r="B876" t="s">
        <v>319</v>
      </c>
      <c r="C876" t="s">
        <v>312</v>
      </c>
      <c r="D876">
        <v>19.600000000000001</v>
      </c>
      <c r="E876">
        <v>48.5</v>
      </c>
      <c r="F876">
        <v>14.3</v>
      </c>
      <c r="G876">
        <v>82.2</v>
      </c>
      <c r="H876">
        <v>33.6</v>
      </c>
      <c r="I876" t="s">
        <v>22</v>
      </c>
      <c r="J876" s="1">
        <v>18135</v>
      </c>
      <c r="K876">
        <v>25.8</v>
      </c>
      <c r="L876" s="2">
        <v>0.09</v>
      </c>
      <c r="M876" s="3">
        <v>2.3638888888888889</v>
      </c>
      <c r="N876">
        <v>2013</v>
      </c>
    </row>
    <row r="877" spans="1:14">
      <c r="A877" t="s">
        <v>320</v>
      </c>
      <c r="B877" t="s">
        <v>341</v>
      </c>
      <c r="C877" t="s">
        <v>191</v>
      </c>
      <c r="D877">
        <v>22.3</v>
      </c>
      <c r="E877">
        <v>84.8</v>
      </c>
      <c r="F877">
        <v>29.1</v>
      </c>
      <c r="G877">
        <v>55.6</v>
      </c>
      <c r="H877">
        <v>43</v>
      </c>
      <c r="I877" t="s">
        <v>22</v>
      </c>
      <c r="J877" s="1">
        <v>17142</v>
      </c>
      <c r="K877">
        <v>21.1</v>
      </c>
      <c r="L877" s="2">
        <v>0.21</v>
      </c>
      <c r="M877" s="3">
        <v>2.3229166666666665</v>
      </c>
      <c r="N877">
        <v>2013</v>
      </c>
    </row>
    <row r="878" spans="1:14">
      <c r="A878" t="s">
        <v>320</v>
      </c>
      <c r="B878" t="s">
        <v>421</v>
      </c>
      <c r="C878" t="s">
        <v>237</v>
      </c>
      <c r="D878">
        <v>44.8</v>
      </c>
      <c r="E878">
        <v>71.400000000000006</v>
      </c>
      <c r="F878">
        <v>32.4</v>
      </c>
      <c r="G878">
        <v>34.200000000000003</v>
      </c>
      <c r="H878">
        <v>65.5</v>
      </c>
      <c r="I878" t="s">
        <v>22</v>
      </c>
      <c r="J878" s="1">
        <v>26419</v>
      </c>
      <c r="K878">
        <v>52</v>
      </c>
      <c r="L878" s="2">
        <v>0.27</v>
      </c>
      <c r="M878" t="s">
        <v>80</v>
      </c>
      <c r="N878">
        <v>2013</v>
      </c>
    </row>
    <row r="879" spans="1:14">
      <c r="A879" t="s">
        <v>344</v>
      </c>
      <c r="B879" t="s">
        <v>345</v>
      </c>
      <c r="C879" t="s">
        <v>24</v>
      </c>
      <c r="D879">
        <v>23.8</v>
      </c>
      <c r="E879">
        <v>63.1</v>
      </c>
      <c r="F879">
        <v>21.7</v>
      </c>
      <c r="G879">
        <v>64.3</v>
      </c>
      <c r="H879">
        <v>34.9</v>
      </c>
      <c r="I879" t="s">
        <v>22</v>
      </c>
      <c r="J879" s="1">
        <v>9252</v>
      </c>
      <c r="K879">
        <v>19.2</v>
      </c>
      <c r="L879" s="2">
        <v>0.18</v>
      </c>
      <c r="M879" s="3">
        <v>2.036111111111111</v>
      </c>
      <c r="N879">
        <v>2013</v>
      </c>
    </row>
    <row r="880" spans="1:14">
      <c r="A880" t="s">
        <v>344</v>
      </c>
      <c r="B880" t="s">
        <v>321</v>
      </c>
      <c r="C880" t="s">
        <v>24</v>
      </c>
      <c r="D880">
        <v>27.6</v>
      </c>
      <c r="E880">
        <v>70.3</v>
      </c>
      <c r="F880">
        <v>25.7</v>
      </c>
      <c r="G880">
        <v>53.8</v>
      </c>
      <c r="H880">
        <v>31.6</v>
      </c>
      <c r="I880" t="s">
        <v>22</v>
      </c>
      <c r="J880" s="1">
        <v>9567</v>
      </c>
      <c r="K880">
        <v>19.5</v>
      </c>
      <c r="L880" s="2">
        <v>0.22</v>
      </c>
      <c r="M880" s="3">
        <v>2.3229166666666665</v>
      </c>
      <c r="N880">
        <v>2013</v>
      </c>
    </row>
    <row r="881" spans="1:14">
      <c r="A881" t="s">
        <v>344</v>
      </c>
      <c r="B881" t="s">
        <v>493</v>
      </c>
      <c r="C881" t="s">
        <v>76</v>
      </c>
      <c r="D881">
        <v>25.6</v>
      </c>
      <c r="E881">
        <v>50.4</v>
      </c>
      <c r="F881">
        <v>14.9</v>
      </c>
      <c r="G881">
        <v>72.099999999999994</v>
      </c>
      <c r="H881">
        <v>35.4</v>
      </c>
      <c r="I881" t="s">
        <v>22</v>
      </c>
      <c r="J881" s="1">
        <v>12520</v>
      </c>
      <c r="K881">
        <v>35.5</v>
      </c>
      <c r="L881" s="2">
        <v>0.08</v>
      </c>
      <c r="M881" s="3">
        <v>1.9541666666666666</v>
      </c>
      <c r="N881">
        <v>2013</v>
      </c>
    </row>
    <row r="882" spans="1:14">
      <c r="A882" t="s">
        <v>344</v>
      </c>
      <c r="B882" t="s">
        <v>221</v>
      </c>
      <c r="C882" t="s">
        <v>76</v>
      </c>
      <c r="D882">
        <v>27.4</v>
      </c>
      <c r="E882">
        <v>47.5</v>
      </c>
      <c r="F882">
        <v>20.3</v>
      </c>
      <c r="G882">
        <v>63.5</v>
      </c>
      <c r="H882">
        <v>35.1</v>
      </c>
      <c r="I882" t="s">
        <v>22</v>
      </c>
      <c r="J882" s="1">
        <v>21428</v>
      </c>
      <c r="K882">
        <v>67.8</v>
      </c>
      <c r="L882" s="2">
        <v>0.08</v>
      </c>
      <c r="M882" s="3">
        <v>2.4048611111111113</v>
      </c>
      <c r="N882">
        <v>2013</v>
      </c>
    </row>
    <row r="883" spans="1:14">
      <c r="A883" t="s">
        <v>344</v>
      </c>
      <c r="B883" t="s">
        <v>376</v>
      </c>
      <c r="C883" t="s">
        <v>151</v>
      </c>
      <c r="D883">
        <v>35.4</v>
      </c>
      <c r="E883">
        <v>36.700000000000003</v>
      </c>
      <c r="F883">
        <v>33.9</v>
      </c>
      <c r="G883">
        <v>48.1</v>
      </c>
      <c r="H883">
        <v>38.4</v>
      </c>
      <c r="I883" t="s">
        <v>22</v>
      </c>
      <c r="J883" s="1">
        <v>11506</v>
      </c>
      <c r="K883">
        <v>25</v>
      </c>
      <c r="L883" s="2">
        <v>7.0000000000000007E-2</v>
      </c>
      <c r="M883" s="3">
        <v>2.1180555555555558</v>
      </c>
      <c r="N883">
        <v>2013</v>
      </c>
    </row>
    <row r="884" spans="1:14">
      <c r="A884" t="s">
        <v>344</v>
      </c>
      <c r="B884" t="s">
        <v>304</v>
      </c>
      <c r="C884" t="s">
        <v>15</v>
      </c>
      <c r="D884">
        <v>30.8</v>
      </c>
      <c r="E884">
        <v>29.8</v>
      </c>
      <c r="F884">
        <v>32</v>
      </c>
      <c r="G884">
        <v>55.8</v>
      </c>
      <c r="H884" t="s">
        <v>22</v>
      </c>
      <c r="I884" t="s">
        <v>22</v>
      </c>
      <c r="J884" s="1">
        <v>26769</v>
      </c>
      <c r="K884">
        <v>19</v>
      </c>
      <c r="L884" s="2">
        <v>0.05</v>
      </c>
      <c r="M884" s="3">
        <v>2.1999999999999997</v>
      </c>
      <c r="N884">
        <v>2013</v>
      </c>
    </row>
    <row r="885" spans="1:14">
      <c r="A885" t="s">
        <v>344</v>
      </c>
      <c r="B885" t="s">
        <v>239</v>
      </c>
      <c r="C885" t="s">
        <v>15</v>
      </c>
      <c r="D885">
        <v>34.700000000000003</v>
      </c>
      <c r="E885">
        <v>36.6</v>
      </c>
      <c r="F885">
        <v>14.9</v>
      </c>
      <c r="G885">
        <v>65.099999999999994</v>
      </c>
      <c r="H885">
        <v>34.700000000000003</v>
      </c>
      <c r="I885" t="s">
        <v>22</v>
      </c>
      <c r="J885" s="1">
        <v>20713</v>
      </c>
      <c r="K885">
        <v>10.8</v>
      </c>
      <c r="L885" s="2">
        <v>0.18</v>
      </c>
      <c r="M885" s="3">
        <v>2.036111111111111</v>
      </c>
      <c r="N885">
        <v>2013</v>
      </c>
    </row>
    <row r="886" spans="1:14">
      <c r="A886" t="s">
        <v>344</v>
      </c>
      <c r="B886" t="s">
        <v>348</v>
      </c>
      <c r="C886" t="s">
        <v>151</v>
      </c>
      <c r="D886">
        <v>34.9</v>
      </c>
      <c r="E886">
        <v>20.8</v>
      </c>
      <c r="F886">
        <v>25.5</v>
      </c>
      <c r="G886">
        <v>52.9</v>
      </c>
      <c r="H886">
        <v>98</v>
      </c>
      <c r="I886" t="s">
        <v>22</v>
      </c>
      <c r="J886" s="1">
        <v>34550</v>
      </c>
      <c r="K886">
        <v>16</v>
      </c>
      <c r="L886" s="2">
        <v>0.05</v>
      </c>
      <c r="M886" t="s">
        <v>349</v>
      </c>
      <c r="N886">
        <v>2013</v>
      </c>
    </row>
    <row r="887" spans="1:14">
      <c r="A887" t="s">
        <v>344</v>
      </c>
      <c r="B887" t="s">
        <v>352</v>
      </c>
      <c r="C887" t="s">
        <v>68</v>
      </c>
      <c r="D887">
        <v>22.2</v>
      </c>
      <c r="E887">
        <v>54.2</v>
      </c>
      <c r="F887">
        <v>25.8</v>
      </c>
      <c r="G887">
        <v>64.400000000000006</v>
      </c>
      <c r="H887">
        <v>32.799999999999997</v>
      </c>
      <c r="I887" t="s">
        <v>22</v>
      </c>
      <c r="J887" s="1">
        <v>36731</v>
      </c>
      <c r="K887">
        <v>18.399999999999999</v>
      </c>
      <c r="L887" s="2">
        <v>0.14000000000000001</v>
      </c>
      <c r="M887" s="3">
        <v>2.1590277777777778</v>
      </c>
      <c r="N887">
        <v>2013</v>
      </c>
    </row>
    <row r="888" spans="1:14">
      <c r="A888" t="s">
        <v>344</v>
      </c>
      <c r="B888" t="s">
        <v>494</v>
      </c>
      <c r="C888" t="s">
        <v>15</v>
      </c>
      <c r="D888">
        <v>27.1</v>
      </c>
      <c r="E888">
        <v>34.200000000000003</v>
      </c>
      <c r="F888">
        <v>24.2</v>
      </c>
      <c r="G888">
        <v>64.099999999999994</v>
      </c>
      <c r="H888">
        <v>31</v>
      </c>
      <c r="I888" t="s">
        <v>22</v>
      </c>
      <c r="J888" s="1">
        <v>22578</v>
      </c>
      <c r="K888">
        <v>16.8</v>
      </c>
      <c r="L888" s="2">
        <v>0.09</v>
      </c>
      <c r="M888" s="3">
        <v>1.9951388888888888</v>
      </c>
      <c r="N888">
        <v>2013</v>
      </c>
    </row>
    <row r="889" spans="1:14">
      <c r="A889" t="s">
        <v>344</v>
      </c>
      <c r="B889" t="s">
        <v>327</v>
      </c>
      <c r="C889" t="s">
        <v>24</v>
      </c>
      <c r="D889">
        <v>28</v>
      </c>
      <c r="E889">
        <v>87.1</v>
      </c>
      <c r="F889">
        <v>23.8</v>
      </c>
      <c r="G889">
        <v>52.2</v>
      </c>
      <c r="H889">
        <v>48.1</v>
      </c>
      <c r="I889" t="s">
        <v>22</v>
      </c>
      <c r="J889" s="1">
        <v>17940</v>
      </c>
      <c r="K889">
        <v>17.899999999999999</v>
      </c>
      <c r="L889" s="2">
        <v>0.3</v>
      </c>
      <c r="M889" s="3">
        <v>2.2819444444444446</v>
      </c>
      <c r="N889">
        <v>2013</v>
      </c>
    </row>
    <row r="890" spans="1:14">
      <c r="A890" t="s">
        <v>344</v>
      </c>
      <c r="B890" t="s">
        <v>328</v>
      </c>
      <c r="C890" t="s">
        <v>76</v>
      </c>
      <c r="D890">
        <v>36.700000000000003</v>
      </c>
      <c r="E890">
        <v>48.3</v>
      </c>
      <c r="F890">
        <v>32.9</v>
      </c>
      <c r="G890">
        <v>42.4</v>
      </c>
      <c r="H890">
        <v>54.3</v>
      </c>
      <c r="I890" t="s">
        <v>22</v>
      </c>
      <c r="J890" s="1">
        <v>38675</v>
      </c>
      <c r="K890">
        <v>46.3</v>
      </c>
      <c r="L890" s="2">
        <v>0.13</v>
      </c>
      <c r="M890" s="3">
        <v>2.036111111111111</v>
      </c>
      <c r="N890">
        <v>2013</v>
      </c>
    </row>
    <row r="891" spans="1:14">
      <c r="A891" t="s">
        <v>344</v>
      </c>
      <c r="B891" t="s">
        <v>393</v>
      </c>
      <c r="C891" t="s">
        <v>65</v>
      </c>
      <c r="D891">
        <v>43.4</v>
      </c>
      <c r="E891">
        <v>20.7</v>
      </c>
      <c r="F891">
        <v>37.9</v>
      </c>
      <c r="G891">
        <v>31.3</v>
      </c>
      <c r="H891">
        <v>76.099999999999994</v>
      </c>
      <c r="I891" t="s">
        <v>22</v>
      </c>
      <c r="J891" s="1">
        <v>38191</v>
      </c>
      <c r="K891">
        <v>12.8</v>
      </c>
      <c r="L891" s="2">
        <v>0.06</v>
      </c>
      <c r="M891" t="s">
        <v>19</v>
      </c>
      <c r="N891">
        <v>2013</v>
      </c>
    </row>
    <row r="892" spans="1:14">
      <c r="A892" t="s">
        <v>344</v>
      </c>
      <c r="B892" t="s">
        <v>249</v>
      </c>
      <c r="C892" t="s">
        <v>74</v>
      </c>
      <c r="D892">
        <v>28.4</v>
      </c>
      <c r="E892">
        <v>46.8</v>
      </c>
      <c r="F892">
        <v>25.3</v>
      </c>
      <c r="G892">
        <v>54.6</v>
      </c>
      <c r="H892">
        <v>99.8</v>
      </c>
      <c r="I892" t="s">
        <v>22</v>
      </c>
      <c r="J892" s="1">
        <v>3879</v>
      </c>
      <c r="K892">
        <v>4.5999999999999996</v>
      </c>
      <c r="M892" s="3">
        <v>2.8145833333333332</v>
      </c>
      <c r="N892">
        <v>2013</v>
      </c>
    </row>
    <row r="893" spans="1:14">
      <c r="A893" t="s">
        <v>344</v>
      </c>
      <c r="B893" t="s">
        <v>356</v>
      </c>
      <c r="C893" t="s">
        <v>50</v>
      </c>
      <c r="D893">
        <v>47.5</v>
      </c>
      <c r="E893">
        <v>21.9</v>
      </c>
      <c r="F893">
        <v>21.6</v>
      </c>
      <c r="G893">
        <v>47.1</v>
      </c>
      <c r="H893">
        <v>45.4</v>
      </c>
      <c r="I893" t="s">
        <v>22</v>
      </c>
      <c r="J893" s="1">
        <v>2872</v>
      </c>
      <c r="K893">
        <v>3.3</v>
      </c>
      <c r="L893" s="2">
        <v>7.0000000000000007E-2</v>
      </c>
      <c r="M893" s="3">
        <v>2.1590277777777778</v>
      </c>
      <c r="N893">
        <v>2013</v>
      </c>
    </row>
    <row r="894" spans="1:14">
      <c r="A894" t="s">
        <v>344</v>
      </c>
      <c r="B894" t="s">
        <v>331</v>
      </c>
      <c r="C894" t="s">
        <v>76</v>
      </c>
      <c r="D894">
        <v>29.7</v>
      </c>
      <c r="E894">
        <v>48.9</v>
      </c>
      <c r="F894">
        <v>15.6</v>
      </c>
      <c r="G894">
        <v>63.9</v>
      </c>
      <c r="H894">
        <v>36.1</v>
      </c>
      <c r="I894" t="s">
        <v>22</v>
      </c>
      <c r="J894" s="1">
        <v>35487</v>
      </c>
      <c r="K894">
        <v>37.4</v>
      </c>
      <c r="L894" s="2">
        <v>0.12</v>
      </c>
      <c r="M894" s="3">
        <v>1.7902777777777779</v>
      </c>
      <c r="N894">
        <v>2013</v>
      </c>
    </row>
    <row r="895" spans="1:14">
      <c r="A895" t="s">
        <v>344</v>
      </c>
      <c r="B895" t="s">
        <v>332</v>
      </c>
      <c r="C895" t="s">
        <v>24</v>
      </c>
      <c r="D895">
        <v>28</v>
      </c>
      <c r="E895">
        <v>75.900000000000006</v>
      </c>
      <c r="F895">
        <v>28.8</v>
      </c>
      <c r="G895">
        <v>50.2</v>
      </c>
      <c r="H895">
        <v>42.8</v>
      </c>
      <c r="I895" t="s">
        <v>22</v>
      </c>
      <c r="J895" s="1">
        <v>12830</v>
      </c>
      <c r="K895">
        <v>18.8</v>
      </c>
      <c r="L895" s="2">
        <v>0.3</v>
      </c>
      <c r="M895" s="3">
        <v>1.9541666666666666</v>
      </c>
      <c r="N895">
        <v>2013</v>
      </c>
    </row>
    <row r="896" spans="1:14">
      <c r="A896" t="s">
        <v>344</v>
      </c>
      <c r="B896" t="s">
        <v>311</v>
      </c>
      <c r="C896" t="s">
        <v>312</v>
      </c>
      <c r="D896">
        <v>34.4</v>
      </c>
      <c r="E896">
        <v>37.6</v>
      </c>
      <c r="F896">
        <v>27.4</v>
      </c>
      <c r="G896">
        <v>53.9</v>
      </c>
      <c r="H896">
        <v>35.1</v>
      </c>
      <c r="I896" t="s">
        <v>22</v>
      </c>
      <c r="J896" s="1">
        <v>85532</v>
      </c>
      <c r="K896">
        <v>22.9</v>
      </c>
      <c r="L896" s="2">
        <v>7.0000000000000007E-2</v>
      </c>
      <c r="M896" s="3">
        <v>2.3638888888888889</v>
      </c>
      <c r="N896">
        <v>2013</v>
      </c>
    </row>
    <row r="897" spans="1:14">
      <c r="A897" t="s">
        <v>344</v>
      </c>
      <c r="B897" t="s">
        <v>364</v>
      </c>
      <c r="C897" t="s">
        <v>15</v>
      </c>
      <c r="D897">
        <v>36.1</v>
      </c>
      <c r="E897">
        <v>28.1</v>
      </c>
      <c r="F897">
        <v>20.5</v>
      </c>
      <c r="G897">
        <v>57.2</v>
      </c>
      <c r="H897">
        <v>34.5</v>
      </c>
      <c r="I897" t="s">
        <v>22</v>
      </c>
      <c r="N897">
        <v>2013</v>
      </c>
    </row>
    <row r="898" spans="1:14">
      <c r="A898" t="s">
        <v>344</v>
      </c>
      <c r="B898" t="s">
        <v>495</v>
      </c>
      <c r="C898" t="s">
        <v>15</v>
      </c>
      <c r="D898">
        <v>28.9</v>
      </c>
      <c r="E898">
        <v>24.9</v>
      </c>
      <c r="F898">
        <v>14.9</v>
      </c>
      <c r="G898">
        <v>72.099999999999994</v>
      </c>
      <c r="H898">
        <v>34.1</v>
      </c>
      <c r="I898" t="s">
        <v>22</v>
      </c>
      <c r="J898" s="1">
        <v>12470</v>
      </c>
      <c r="K898">
        <v>15.2</v>
      </c>
      <c r="L898" s="2">
        <v>0.03</v>
      </c>
      <c r="M898" s="3">
        <v>2.2819444444444446</v>
      </c>
      <c r="N898">
        <v>2013</v>
      </c>
    </row>
    <row r="899" spans="1:14">
      <c r="A899" t="s">
        <v>344</v>
      </c>
      <c r="B899" t="s">
        <v>367</v>
      </c>
      <c r="C899" t="s">
        <v>63</v>
      </c>
      <c r="D899">
        <v>21.1</v>
      </c>
      <c r="E899">
        <v>70.5</v>
      </c>
      <c r="F899">
        <v>29</v>
      </c>
      <c r="G899">
        <v>49.8</v>
      </c>
      <c r="H899">
        <v>72.900000000000006</v>
      </c>
      <c r="I899" t="s">
        <v>22</v>
      </c>
      <c r="J899" s="1">
        <v>23508</v>
      </c>
      <c r="K899">
        <v>21.9</v>
      </c>
      <c r="L899" s="2">
        <v>0.18</v>
      </c>
      <c r="M899" s="3">
        <v>2.3638888888888889</v>
      </c>
      <c r="N899">
        <v>2013</v>
      </c>
    </row>
    <row r="900" spans="1:14">
      <c r="A900" t="s">
        <v>344</v>
      </c>
      <c r="B900" t="s">
        <v>296</v>
      </c>
      <c r="C900" t="s">
        <v>15</v>
      </c>
      <c r="D900">
        <v>37.5</v>
      </c>
      <c r="E900">
        <v>31.3</v>
      </c>
      <c r="F900">
        <v>28</v>
      </c>
      <c r="G900">
        <v>53.2</v>
      </c>
      <c r="H900">
        <v>30.8</v>
      </c>
      <c r="I900" t="s">
        <v>22</v>
      </c>
      <c r="J900" s="1">
        <v>29336</v>
      </c>
      <c r="K900">
        <v>16.3</v>
      </c>
      <c r="L900" s="2">
        <v>0.01</v>
      </c>
      <c r="M900" s="3">
        <v>2.3229166666666665</v>
      </c>
      <c r="N900">
        <v>2013</v>
      </c>
    </row>
    <row r="901" spans="1:14">
      <c r="A901" t="s">
        <v>344</v>
      </c>
      <c r="B901" t="s">
        <v>335</v>
      </c>
      <c r="C901" t="s">
        <v>165</v>
      </c>
      <c r="D901">
        <v>18.600000000000001</v>
      </c>
      <c r="E901">
        <v>67.3</v>
      </c>
      <c r="F901">
        <v>19.600000000000001</v>
      </c>
      <c r="G901">
        <v>67.3</v>
      </c>
      <c r="H901">
        <v>75.5</v>
      </c>
      <c r="I901" t="s">
        <v>22</v>
      </c>
      <c r="J901" s="1">
        <v>22210</v>
      </c>
      <c r="K901">
        <v>12.7</v>
      </c>
      <c r="L901" s="2">
        <v>0.16</v>
      </c>
      <c r="M901" s="3">
        <v>2.1999999999999997</v>
      </c>
      <c r="N901">
        <v>2013</v>
      </c>
    </row>
    <row r="902" spans="1:14">
      <c r="A902" t="s">
        <v>344</v>
      </c>
      <c r="B902" t="s">
        <v>369</v>
      </c>
      <c r="C902" t="s">
        <v>312</v>
      </c>
      <c r="D902">
        <v>28.7</v>
      </c>
      <c r="E902">
        <v>51.2</v>
      </c>
      <c r="F902">
        <v>21.9</v>
      </c>
      <c r="G902">
        <v>62.1</v>
      </c>
      <c r="H902">
        <v>45.3</v>
      </c>
      <c r="I902" t="s">
        <v>22</v>
      </c>
      <c r="J902" s="1">
        <v>16841</v>
      </c>
      <c r="K902">
        <v>43.2</v>
      </c>
      <c r="L902" s="2">
        <v>0.08</v>
      </c>
      <c r="M902" s="3">
        <v>2.1590277777777778</v>
      </c>
      <c r="N902">
        <v>2013</v>
      </c>
    </row>
    <row r="903" spans="1:14">
      <c r="A903" t="s">
        <v>344</v>
      </c>
      <c r="B903" t="s">
        <v>496</v>
      </c>
      <c r="C903" t="s">
        <v>312</v>
      </c>
      <c r="D903">
        <v>22.6</v>
      </c>
      <c r="E903">
        <v>36.299999999999997</v>
      </c>
      <c r="F903">
        <v>23.4</v>
      </c>
      <c r="G903">
        <v>66.2</v>
      </c>
      <c r="H903">
        <v>40.4</v>
      </c>
      <c r="I903" t="s">
        <v>22</v>
      </c>
      <c r="J903" s="1">
        <v>67552</v>
      </c>
      <c r="K903">
        <v>66</v>
      </c>
      <c r="L903" s="2">
        <v>0.06</v>
      </c>
      <c r="M903" s="3">
        <v>2.6097222222222221</v>
      </c>
      <c r="N903">
        <v>2013</v>
      </c>
    </row>
    <row r="904" spans="1:14">
      <c r="A904" t="s">
        <v>344</v>
      </c>
      <c r="B904" t="s">
        <v>342</v>
      </c>
      <c r="C904" t="s">
        <v>15</v>
      </c>
      <c r="D904">
        <v>38.5</v>
      </c>
      <c r="E904">
        <v>27.8</v>
      </c>
      <c r="F904">
        <v>44.4</v>
      </c>
      <c r="G904">
        <v>37.200000000000003</v>
      </c>
      <c r="H904">
        <v>27.9</v>
      </c>
      <c r="I904" t="s">
        <v>22</v>
      </c>
      <c r="J904" s="1">
        <v>30850</v>
      </c>
      <c r="K904">
        <v>18.600000000000001</v>
      </c>
      <c r="L904" s="2">
        <v>0.1</v>
      </c>
      <c r="M904" s="3">
        <v>1.7902777777777779</v>
      </c>
      <c r="N904">
        <v>2013</v>
      </c>
    </row>
    <row r="905" spans="1:14">
      <c r="A905" t="s">
        <v>371</v>
      </c>
      <c r="B905" t="s">
        <v>346</v>
      </c>
      <c r="C905" t="s">
        <v>187</v>
      </c>
      <c r="D905">
        <v>32</v>
      </c>
      <c r="E905">
        <v>45.7</v>
      </c>
      <c r="F905">
        <v>24</v>
      </c>
      <c r="G905">
        <v>51.9</v>
      </c>
      <c r="H905">
        <v>34.700000000000003</v>
      </c>
      <c r="I905" t="s">
        <v>22</v>
      </c>
      <c r="J905" s="1">
        <v>28296</v>
      </c>
      <c r="K905">
        <v>13</v>
      </c>
      <c r="L905" s="2">
        <v>0.15</v>
      </c>
      <c r="M905" s="3">
        <v>2.3638888888888889</v>
      </c>
      <c r="N905">
        <v>2013</v>
      </c>
    </row>
    <row r="906" spans="1:14">
      <c r="A906" t="s">
        <v>371</v>
      </c>
      <c r="B906" t="s">
        <v>322</v>
      </c>
      <c r="C906" t="s">
        <v>24</v>
      </c>
      <c r="D906">
        <v>19.3</v>
      </c>
      <c r="E906">
        <v>89.4</v>
      </c>
      <c r="F906">
        <v>20.100000000000001</v>
      </c>
      <c r="G906">
        <v>58.2</v>
      </c>
      <c r="H906">
        <v>33.4</v>
      </c>
      <c r="I906" t="s">
        <v>22</v>
      </c>
      <c r="J906" s="1">
        <v>12613</v>
      </c>
      <c r="K906">
        <v>17.600000000000001</v>
      </c>
      <c r="L906" s="2">
        <v>0.38</v>
      </c>
      <c r="M906" s="3">
        <v>1.9541666666666666</v>
      </c>
      <c r="N906">
        <v>2013</v>
      </c>
    </row>
    <row r="907" spans="1:14">
      <c r="A907" t="s">
        <v>371</v>
      </c>
      <c r="B907" t="s">
        <v>378</v>
      </c>
      <c r="C907" t="s">
        <v>379</v>
      </c>
      <c r="D907">
        <v>34.700000000000003</v>
      </c>
      <c r="E907">
        <v>50.3</v>
      </c>
      <c r="F907">
        <v>26.2</v>
      </c>
      <c r="G907">
        <v>42</v>
      </c>
      <c r="H907">
        <v>28.1</v>
      </c>
      <c r="I907" t="s">
        <v>22</v>
      </c>
      <c r="J907" s="1">
        <v>51438</v>
      </c>
      <c r="K907">
        <v>13</v>
      </c>
      <c r="L907" s="2">
        <v>0.15</v>
      </c>
      <c r="M907" s="3">
        <v>2.6097222222222221</v>
      </c>
      <c r="N907">
        <v>2013</v>
      </c>
    </row>
    <row r="908" spans="1:14">
      <c r="A908" t="s">
        <v>371</v>
      </c>
      <c r="B908" t="s">
        <v>497</v>
      </c>
      <c r="C908" t="s">
        <v>68</v>
      </c>
      <c r="D908">
        <v>23.6</v>
      </c>
      <c r="E908">
        <v>50</v>
      </c>
      <c r="F908">
        <v>17.100000000000001</v>
      </c>
      <c r="G908">
        <v>62.6</v>
      </c>
      <c r="H908" t="s">
        <v>22</v>
      </c>
      <c r="I908" t="s">
        <v>22</v>
      </c>
      <c r="J908" s="1">
        <v>35308</v>
      </c>
      <c r="K908">
        <v>16.100000000000001</v>
      </c>
      <c r="L908" s="2">
        <v>0.11</v>
      </c>
      <c r="M908" s="3">
        <v>2.1180555555555558</v>
      </c>
      <c r="N908">
        <v>2013</v>
      </c>
    </row>
    <row r="909" spans="1:14">
      <c r="A909" t="s">
        <v>371</v>
      </c>
      <c r="B909" t="s">
        <v>305</v>
      </c>
      <c r="C909" t="s">
        <v>15</v>
      </c>
      <c r="D909">
        <v>42.4</v>
      </c>
      <c r="E909">
        <v>26</v>
      </c>
      <c r="F909">
        <v>9.3000000000000007</v>
      </c>
      <c r="G909">
        <v>61</v>
      </c>
      <c r="H909" t="s">
        <v>22</v>
      </c>
      <c r="I909" t="s">
        <v>22</v>
      </c>
      <c r="J909" s="1">
        <v>7086</v>
      </c>
      <c r="K909">
        <v>8.3000000000000007</v>
      </c>
      <c r="L909" s="2">
        <v>0.02</v>
      </c>
      <c r="M909" s="3">
        <v>2.4048611111111113</v>
      </c>
      <c r="N909">
        <v>2013</v>
      </c>
    </row>
    <row r="910" spans="1:14">
      <c r="A910" t="s">
        <v>371</v>
      </c>
      <c r="B910" t="s">
        <v>347</v>
      </c>
      <c r="C910" t="s">
        <v>50</v>
      </c>
      <c r="D910">
        <v>45.1</v>
      </c>
      <c r="E910">
        <v>24.9</v>
      </c>
      <c r="F910">
        <v>34.200000000000003</v>
      </c>
      <c r="G910">
        <v>32.299999999999997</v>
      </c>
      <c r="H910">
        <v>41.3</v>
      </c>
      <c r="I910" t="s">
        <v>22</v>
      </c>
      <c r="J910" s="1">
        <v>18162</v>
      </c>
      <c r="K910">
        <v>8.1999999999999993</v>
      </c>
      <c r="L910" s="2">
        <v>0.09</v>
      </c>
      <c r="M910" t="s">
        <v>283</v>
      </c>
      <c r="N910">
        <v>2013</v>
      </c>
    </row>
    <row r="911" spans="1:14">
      <c r="A911" t="s">
        <v>371</v>
      </c>
      <c r="B911" t="s">
        <v>149</v>
      </c>
      <c r="C911" t="s">
        <v>44</v>
      </c>
      <c r="D911">
        <v>22.9</v>
      </c>
      <c r="E911">
        <v>62</v>
      </c>
      <c r="F911">
        <v>15.1</v>
      </c>
      <c r="G911">
        <v>57.6</v>
      </c>
      <c r="H911">
        <v>29.6</v>
      </c>
      <c r="I911" t="s">
        <v>22</v>
      </c>
      <c r="J911" s="1">
        <v>10441</v>
      </c>
      <c r="K911">
        <v>11</v>
      </c>
      <c r="L911" s="2">
        <v>0.25</v>
      </c>
      <c r="M911" s="3">
        <v>2.5687500000000001</v>
      </c>
      <c r="N911">
        <v>2013</v>
      </c>
    </row>
    <row r="912" spans="1:14">
      <c r="A912" t="s">
        <v>371</v>
      </c>
      <c r="B912" t="s">
        <v>323</v>
      </c>
      <c r="C912" t="s">
        <v>237</v>
      </c>
      <c r="D912">
        <v>22</v>
      </c>
      <c r="E912">
        <v>59</v>
      </c>
      <c r="F912">
        <v>13.8</v>
      </c>
      <c r="G912">
        <v>59.3</v>
      </c>
      <c r="H912" t="s">
        <v>22</v>
      </c>
      <c r="I912" t="s">
        <v>22</v>
      </c>
      <c r="J912" s="1">
        <v>19646</v>
      </c>
      <c r="K912">
        <v>29.1</v>
      </c>
      <c r="L912" s="2">
        <v>0.1</v>
      </c>
      <c r="M912" s="3">
        <v>2.036111111111111</v>
      </c>
      <c r="N912">
        <v>2013</v>
      </c>
    </row>
    <row r="913" spans="1:14">
      <c r="A913" t="s">
        <v>371</v>
      </c>
      <c r="B913" t="s">
        <v>498</v>
      </c>
      <c r="C913" t="s">
        <v>499</v>
      </c>
      <c r="D913">
        <v>19.7</v>
      </c>
      <c r="E913">
        <v>71</v>
      </c>
      <c r="F913">
        <v>10.3</v>
      </c>
      <c r="G913">
        <v>63.4</v>
      </c>
      <c r="H913">
        <v>40.200000000000003</v>
      </c>
      <c r="I913" t="s">
        <v>22</v>
      </c>
      <c r="J913" s="1">
        <v>35889</v>
      </c>
      <c r="K913">
        <v>8.4</v>
      </c>
      <c r="L913" s="2">
        <v>0.21</v>
      </c>
      <c r="M913" s="3">
        <v>2.4048611111111113</v>
      </c>
      <c r="N913">
        <v>2013</v>
      </c>
    </row>
    <row r="914" spans="1:14">
      <c r="A914" t="s">
        <v>371</v>
      </c>
      <c r="B914" t="s">
        <v>324</v>
      </c>
      <c r="C914" t="s">
        <v>50</v>
      </c>
      <c r="D914">
        <v>44</v>
      </c>
      <c r="E914">
        <v>21.7</v>
      </c>
      <c r="F914">
        <v>28.8</v>
      </c>
      <c r="G914">
        <v>30.7</v>
      </c>
      <c r="H914">
        <v>73.099999999999994</v>
      </c>
      <c r="I914" t="s">
        <v>22</v>
      </c>
      <c r="J914" s="1">
        <v>18925</v>
      </c>
      <c r="K914">
        <v>6.7</v>
      </c>
      <c r="L914" s="2">
        <v>0.08</v>
      </c>
      <c r="M914" t="s">
        <v>325</v>
      </c>
      <c r="N914">
        <v>2013</v>
      </c>
    </row>
    <row r="915" spans="1:14">
      <c r="A915" t="s">
        <v>371</v>
      </c>
      <c r="B915" t="s">
        <v>388</v>
      </c>
      <c r="C915" t="s">
        <v>74</v>
      </c>
      <c r="D915">
        <v>21.1</v>
      </c>
      <c r="E915">
        <v>47.7</v>
      </c>
      <c r="F915">
        <v>27</v>
      </c>
      <c r="G915">
        <v>53.3</v>
      </c>
      <c r="H915">
        <v>38</v>
      </c>
      <c r="I915" t="s">
        <v>22</v>
      </c>
      <c r="J915" s="1">
        <v>17866</v>
      </c>
      <c r="K915">
        <v>7.7</v>
      </c>
      <c r="L915" s="2">
        <v>0.1</v>
      </c>
      <c r="M915" s="3">
        <v>2.1999999999999997</v>
      </c>
      <c r="N915">
        <v>2013</v>
      </c>
    </row>
    <row r="916" spans="1:14">
      <c r="A916" t="s">
        <v>371</v>
      </c>
      <c r="B916" t="s">
        <v>500</v>
      </c>
      <c r="C916" t="s">
        <v>237</v>
      </c>
      <c r="D916">
        <v>23.7</v>
      </c>
      <c r="E916">
        <v>66.2</v>
      </c>
      <c r="F916">
        <v>13.4</v>
      </c>
      <c r="G916">
        <v>66</v>
      </c>
      <c r="H916">
        <v>33.200000000000003</v>
      </c>
      <c r="I916" t="s">
        <v>22</v>
      </c>
      <c r="J916" s="1">
        <v>7426</v>
      </c>
      <c r="K916">
        <v>2.9</v>
      </c>
      <c r="L916" s="2">
        <v>0.28000000000000003</v>
      </c>
      <c r="M916" s="3">
        <v>2.1180555555555558</v>
      </c>
      <c r="N916">
        <v>2013</v>
      </c>
    </row>
    <row r="917" spans="1:14">
      <c r="A917" t="s">
        <v>371</v>
      </c>
      <c r="B917" t="s">
        <v>501</v>
      </c>
      <c r="C917" t="s">
        <v>63</v>
      </c>
      <c r="D917">
        <v>19.399999999999999</v>
      </c>
      <c r="E917">
        <v>83.3</v>
      </c>
      <c r="F917">
        <v>18.899999999999999</v>
      </c>
      <c r="G917">
        <v>49.6</v>
      </c>
      <c r="H917">
        <v>44.2</v>
      </c>
      <c r="I917" t="s">
        <v>22</v>
      </c>
      <c r="J917" s="1">
        <v>16606</v>
      </c>
      <c r="K917">
        <v>32.799999999999997</v>
      </c>
      <c r="L917" s="2">
        <v>0.43</v>
      </c>
      <c r="M917" s="3">
        <v>2.4868055555555553</v>
      </c>
      <c r="N917">
        <v>2013</v>
      </c>
    </row>
    <row r="918" spans="1:14">
      <c r="A918" t="s">
        <v>371</v>
      </c>
      <c r="B918" t="s">
        <v>502</v>
      </c>
      <c r="C918" t="s">
        <v>144</v>
      </c>
      <c r="D918">
        <v>33.1</v>
      </c>
      <c r="E918">
        <v>22.9</v>
      </c>
      <c r="F918">
        <v>40.299999999999997</v>
      </c>
      <c r="G918">
        <v>30.4</v>
      </c>
      <c r="H918">
        <v>99.9</v>
      </c>
      <c r="I918" t="s">
        <v>22</v>
      </c>
      <c r="J918" s="1">
        <v>21234</v>
      </c>
      <c r="K918">
        <v>14.4</v>
      </c>
      <c r="L918" s="2">
        <v>0.11</v>
      </c>
      <c r="M918" t="s">
        <v>436</v>
      </c>
      <c r="N918">
        <v>2013</v>
      </c>
    </row>
    <row r="919" spans="1:14">
      <c r="A919" t="s">
        <v>371</v>
      </c>
      <c r="B919" t="s">
        <v>211</v>
      </c>
      <c r="C919" t="s">
        <v>144</v>
      </c>
      <c r="D919">
        <v>27.9</v>
      </c>
      <c r="E919">
        <v>23.9</v>
      </c>
      <c r="F919">
        <v>32.5</v>
      </c>
      <c r="G919">
        <v>48.5</v>
      </c>
      <c r="H919">
        <v>43.9</v>
      </c>
      <c r="I919" t="s">
        <v>22</v>
      </c>
      <c r="J919" s="1">
        <v>9336</v>
      </c>
      <c r="K919">
        <v>19.600000000000001</v>
      </c>
      <c r="L919" s="2">
        <v>0.04</v>
      </c>
      <c r="M919" t="s">
        <v>19</v>
      </c>
      <c r="N919">
        <v>2013</v>
      </c>
    </row>
    <row r="920" spans="1:14">
      <c r="A920" t="s">
        <v>371</v>
      </c>
      <c r="B920" t="s">
        <v>450</v>
      </c>
      <c r="C920" t="s">
        <v>110</v>
      </c>
      <c r="D920">
        <v>22.6</v>
      </c>
      <c r="E920">
        <v>69.3</v>
      </c>
      <c r="F920">
        <v>19.8</v>
      </c>
      <c r="G920">
        <v>51.9</v>
      </c>
      <c r="H920">
        <v>41.1</v>
      </c>
      <c r="I920" t="s">
        <v>22</v>
      </c>
      <c r="J920" s="1">
        <v>14067</v>
      </c>
      <c r="K920">
        <v>26.8</v>
      </c>
      <c r="L920" s="2">
        <v>0.14000000000000001</v>
      </c>
      <c r="M920" s="3">
        <v>2.3638888888888889</v>
      </c>
      <c r="N920">
        <v>2013</v>
      </c>
    </row>
    <row r="921" spans="1:14">
      <c r="A921" t="s">
        <v>371</v>
      </c>
      <c r="B921" t="s">
        <v>503</v>
      </c>
      <c r="C921" t="s">
        <v>15</v>
      </c>
      <c r="D921">
        <v>34.799999999999997</v>
      </c>
      <c r="E921">
        <v>29.2</v>
      </c>
      <c r="F921">
        <v>28.8</v>
      </c>
      <c r="G921">
        <v>47.6</v>
      </c>
      <c r="H921">
        <v>35.700000000000003</v>
      </c>
      <c r="I921" t="s">
        <v>22</v>
      </c>
      <c r="J921" s="1">
        <v>30533</v>
      </c>
      <c r="K921">
        <v>13.6</v>
      </c>
      <c r="L921" s="2">
        <v>0.11</v>
      </c>
      <c r="M921" s="3">
        <v>1.872222222222222</v>
      </c>
      <c r="N921">
        <v>2013</v>
      </c>
    </row>
    <row r="922" spans="1:14">
      <c r="A922" t="s">
        <v>371</v>
      </c>
      <c r="B922" t="s">
        <v>391</v>
      </c>
      <c r="C922" t="s">
        <v>312</v>
      </c>
      <c r="D922">
        <v>27.2</v>
      </c>
      <c r="E922">
        <v>38.1</v>
      </c>
      <c r="F922">
        <v>23.8</v>
      </c>
      <c r="G922">
        <v>47.7</v>
      </c>
      <c r="H922">
        <v>68.099999999999994</v>
      </c>
      <c r="I922" t="s">
        <v>22</v>
      </c>
      <c r="J922" s="1">
        <v>30025</v>
      </c>
      <c r="K922">
        <v>22.2</v>
      </c>
      <c r="L922" s="2">
        <v>0.12</v>
      </c>
      <c r="M922" t="s">
        <v>349</v>
      </c>
      <c r="N922">
        <v>2013</v>
      </c>
    </row>
    <row r="923" spans="1:14">
      <c r="A923" t="s">
        <v>371</v>
      </c>
      <c r="B923" t="s">
        <v>504</v>
      </c>
      <c r="C923" t="s">
        <v>65</v>
      </c>
      <c r="D923">
        <v>36.1</v>
      </c>
      <c r="E923">
        <v>45.8</v>
      </c>
      <c r="F923">
        <v>12</v>
      </c>
      <c r="G923">
        <v>59.6</v>
      </c>
      <c r="H923">
        <v>44</v>
      </c>
      <c r="I923" t="s">
        <v>22</v>
      </c>
      <c r="J923" s="1">
        <v>24954</v>
      </c>
      <c r="K923">
        <v>12.7</v>
      </c>
      <c r="L923" s="2">
        <v>0.06</v>
      </c>
      <c r="N923">
        <v>2013</v>
      </c>
    </row>
    <row r="924" spans="1:14">
      <c r="A924" t="s">
        <v>371</v>
      </c>
      <c r="B924" t="s">
        <v>392</v>
      </c>
      <c r="C924" t="s">
        <v>312</v>
      </c>
      <c r="D924">
        <v>35.299999999999997</v>
      </c>
      <c r="E924">
        <v>33.200000000000003</v>
      </c>
      <c r="F924">
        <v>30.6</v>
      </c>
      <c r="G924">
        <v>39.1</v>
      </c>
      <c r="H924">
        <v>36</v>
      </c>
      <c r="I924" t="s">
        <v>22</v>
      </c>
      <c r="J924" s="1">
        <v>120986</v>
      </c>
      <c r="K924">
        <v>32.299999999999997</v>
      </c>
      <c r="L924" s="2">
        <v>7.0000000000000007E-2</v>
      </c>
      <c r="M924" s="3">
        <v>2.4868055555555553</v>
      </c>
      <c r="N924">
        <v>2013</v>
      </c>
    </row>
    <row r="925" spans="1:14">
      <c r="A925" t="s">
        <v>371</v>
      </c>
      <c r="B925" t="s">
        <v>394</v>
      </c>
      <c r="C925" t="s">
        <v>395</v>
      </c>
      <c r="D925">
        <v>32.9</v>
      </c>
      <c r="E925">
        <v>16.7</v>
      </c>
      <c r="F925">
        <v>42.8</v>
      </c>
      <c r="G925">
        <v>34.200000000000003</v>
      </c>
      <c r="H925">
        <v>93</v>
      </c>
      <c r="I925" t="s">
        <v>22</v>
      </c>
      <c r="J925" s="1">
        <v>10977</v>
      </c>
      <c r="K925">
        <v>18.7</v>
      </c>
      <c r="L925" s="2">
        <v>0</v>
      </c>
      <c r="M925" t="s">
        <v>80</v>
      </c>
      <c r="N925">
        <v>2013</v>
      </c>
    </row>
    <row r="926" spans="1:14">
      <c r="A926" t="s">
        <v>371</v>
      </c>
      <c r="B926" t="s">
        <v>309</v>
      </c>
      <c r="C926" t="s">
        <v>15</v>
      </c>
      <c r="D926">
        <v>30.2</v>
      </c>
      <c r="E926">
        <v>27.8</v>
      </c>
      <c r="F926">
        <v>30</v>
      </c>
      <c r="G926">
        <v>52.9</v>
      </c>
      <c r="H926" t="s">
        <v>22</v>
      </c>
      <c r="I926" t="s">
        <v>22</v>
      </c>
      <c r="J926" s="1">
        <v>15387</v>
      </c>
      <c r="K926">
        <v>18.5</v>
      </c>
      <c r="L926" s="2">
        <v>0.08</v>
      </c>
      <c r="M926" s="3">
        <v>2.1590277777777778</v>
      </c>
      <c r="N926">
        <v>2013</v>
      </c>
    </row>
    <row r="927" spans="1:14">
      <c r="A927" t="s">
        <v>371</v>
      </c>
      <c r="B927" t="s">
        <v>219</v>
      </c>
      <c r="C927" t="s">
        <v>65</v>
      </c>
      <c r="D927">
        <v>33.1</v>
      </c>
      <c r="E927">
        <v>24.2</v>
      </c>
      <c r="F927">
        <v>17.8</v>
      </c>
      <c r="G927">
        <v>52.2</v>
      </c>
      <c r="H927">
        <v>43.5</v>
      </c>
      <c r="I927" t="s">
        <v>22</v>
      </c>
      <c r="J927" s="1">
        <v>51351</v>
      </c>
      <c r="K927">
        <v>16.600000000000001</v>
      </c>
      <c r="L927" s="2">
        <v>0.08</v>
      </c>
      <c r="M927" s="3">
        <v>2.1590277777777778</v>
      </c>
      <c r="N927">
        <v>2013</v>
      </c>
    </row>
    <row r="928" spans="1:14">
      <c r="A928" t="s">
        <v>371</v>
      </c>
      <c r="B928" t="s">
        <v>357</v>
      </c>
      <c r="C928" t="s">
        <v>179</v>
      </c>
      <c r="D928">
        <v>21.7</v>
      </c>
      <c r="E928">
        <v>61.8</v>
      </c>
      <c r="F928">
        <v>19.399999999999999</v>
      </c>
      <c r="G928">
        <v>56.4</v>
      </c>
      <c r="H928">
        <v>29.1</v>
      </c>
      <c r="I928" t="s">
        <v>22</v>
      </c>
      <c r="J928" s="1">
        <v>10398</v>
      </c>
      <c r="K928">
        <v>12.2</v>
      </c>
      <c r="L928" s="2">
        <v>0.1</v>
      </c>
      <c r="M928" s="3">
        <v>2.5277777777777777</v>
      </c>
      <c r="N928">
        <v>2013</v>
      </c>
    </row>
    <row r="929" spans="1:14">
      <c r="A929" t="s">
        <v>371</v>
      </c>
      <c r="B929" t="s">
        <v>397</v>
      </c>
      <c r="C929" t="s">
        <v>110</v>
      </c>
      <c r="D929">
        <v>25.3</v>
      </c>
      <c r="E929">
        <v>71.5</v>
      </c>
      <c r="F929">
        <v>19.5</v>
      </c>
      <c r="G929">
        <v>47.4</v>
      </c>
      <c r="H929">
        <v>38.799999999999997</v>
      </c>
      <c r="I929" t="s">
        <v>22</v>
      </c>
      <c r="J929" s="1">
        <v>15805</v>
      </c>
      <c r="K929">
        <v>22.3</v>
      </c>
      <c r="L929" s="2">
        <v>0.15</v>
      </c>
      <c r="M929" s="3">
        <v>2.3229166666666665</v>
      </c>
      <c r="N929">
        <v>2013</v>
      </c>
    </row>
    <row r="930" spans="1:14">
      <c r="A930" t="s">
        <v>371</v>
      </c>
      <c r="B930" t="s">
        <v>400</v>
      </c>
      <c r="C930" t="s">
        <v>191</v>
      </c>
      <c r="D930">
        <v>19.899999999999999</v>
      </c>
      <c r="E930">
        <v>88</v>
      </c>
      <c r="F930">
        <v>24</v>
      </c>
      <c r="G930">
        <v>48.4</v>
      </c>
      <c r="H930">
        <v>49.8</v>
      </c>
      <c r="I930" t="s">
        <v>22</v>
      </c>
      <c r="J930" s="1">
        <v>12187</v>
      </c>
      <c r="K930">
        <v>16.5</v>
      </c>
      <c r="L930" s="2">
        <v>0.2</v>
      </c>
      <c r="M930" s="3">
        <v>2.1590277777777778</v>
      </c>
      <c r="N930">
        <v>2013</v>
      </c>
    </row>
    <row r="931" spans="1:14">
      <c r="A931" t="s">
        <v>371</v>
      </c>
      <c r="B931" t="s">
        <v>359</v>
      </c>
      <c r="C931" t="s">
        <v>360</v>
      </c>
      <c r="D931">
        <v>17.100000000000001</v>
      </c>
      <c r="E931">
        <v>44.4</v>
      </c>
      <c r="F931">
        <v>16.3</v>
      </c>
      <c r="G931">
        <v>68.599999999999994</v>
      </c>
      <c r="H931">
        <v>34.1</v>
      </c>
      <c r="I931" t="s">
        <v>22</v>
      </c>
      <c r="J931" s="1">
        <v>14650</v>
      </c>
      <c r="K931">
        <v>26.9</v>
      </c>
      <c r="L931" s="2">
        <v>0.05</v>
      </c>
      <c r="M931" s="3">
        <v>2.6506944444444445</v>
      </c>
      <c r="N931">
        <v>2013</v>
      </c>
    </row>
    <row r="932" spans="1:14">
      <c r="A932" t="s">
        <v>371</v>
      </c>
      <c r="B932" t="s">
        <v>401</v>
      </c>
      <c r="C932" t="s">
        <v>137</v>
      </c>
      <c r="D932">
        <v>22.4</v>
      </c>
      <c r="E932">
        <v>39.5</v>
      </c>
      <c r="F932">
        <v>19.100000000000001</v>
      </c>
      <c r="G932">
        <v>58.1</v>
      </c>
      <c r="H932">
        <v>36.700000000000003</v>
      </c>
      <c r="I932" t="s">
        <v>22</v>
      </c>
      <c r="J932" s="1">
        <v>10798</v>
      </c>
      <c r="K932">
        <v>17.3</v>
      </c>
      <c r="L932" s="2">
        <v>0.06</v>
      </c>
      <c r="M932" s="3">
        <v>2.6916666666666664</v>
      </c>
      <c r="N932">
        <v>2013</v>
      </c>
    </row>
    <row r="933" spans="1:14">
      <c r="A933" t="s">
        <v>371</v>
      </c>
      <c r="B933" t="s">
        <v>505</v>
      </c>
      <c r="C933" t="s">
        <v>34</v>
      </c>
      <c r="D933">
        <v>20.8</v>
      </c>
      <c r="E933">
        <v>59.5</v>
      </c>
      <c r="F933">
        <v>11</v>
      </c>
      <c r="G933">
        <v>69.400000000000006</v>
      </c>
      <c r="H933" t="s">
        <v>22</v>
      </c>
      <c r="I933" t="s">
        <v>22</v>
      </c>
      <c r="J933" s="1">
        <v>10416</v>
      </c>
      <c r="K933">
        <v>46.9</v>
      </c>
      <c r="L933" s="2">
        <v>0.19</v>
      </c>
      <c r="M933" s="3">
        <v>2.4458333333333333</v>
      </c>
      <c r="N933">
        <v>2013</v>
      </c>
    </row>
    <row r="934" spans="1:14">
      <c r="A934" t="s">
        <v>371</v>
      </c>
      <c r="B934" t="s">
        <v>333</v>
      </c>
      <c r="C934" t="s">
        <v>237</v>
      </c>
      <c r="D934">
        <v>26.9</v>
      </c>
      <c r="E934">
        <v>59.7</v>
      </c>
      <c r="F934">
        <v>17.600000000000001</v>
      </c>
      <c r="G934">
        <v>57.4</v>
      </c>
      <c r="H934">
        <v>29.5</v>
      </c>
      <c r="I934" t="s">
        <v>22</v>
      </c>
      <c r="J934" s="1">
        <v>20584</v>
      </c>
      <c r="K934">
        <v>26.8</v>
      </c>
      <c r="L934" s="2">
        <v>0.12</v>
      </c>
      <c r="M934" s="3">
        <v>2.7326388888888888</v>
      </c>
      <c r="N934">
        <v>2013</v>
      </c>
    </row>
    <row r="935" spans="1:14">
      <c r="A935" t="s">
        <v>371</v>
      </c>
      <c r="B935" t="s">
        <v>361</v>
      </c>
      <c r="C935" t="s">
        <v>38</v>
      </c>
      <c r="D935">
        <v>24.4</v>
      </c>
      <c r="E935">
        <v>39</v>
      </c>
      <c r="F935">
        <v>31.3</v>
      </c>
      <c r="G935">
        <v>48.2</v>
      </c>
      <c r="H935">
        <v>48.1</v>
      </c>
      <c r="I935" t="s">
        <v>22</v>
      </c>
      <c r="J935" s="1">
        <v>21643</v>
      </c>
      <c r="K935">
        <v>28.3</v>
      </c>
      <c r="L935" s="2">
        <v>0.04</v>
      </c>
      <c r="M935" s="3">
        <v>2.5277777777777777</v>
      </c>
      <c r="N935">
        <v>2013</v>
      </c>
    </row>
    <row r="936" spans="1:14">
      <c r="A936" t="s">
        <v>371</v>
      </c>
      <c r="B936" t="s">
        <v>365</v>
      </c>
      <c r="C936" t="s">
        <v>15</v>
      </c>
      <c r="D936">
        <v>39.1</v>
      </c>
      <c r="E936">
        <v>21.7</v>
      </c>
      <c r="F936">
        <v>27.8</v>
      </c>
      <c r="G936">
        <v>45.5</v>
      </c>
      <c r="H936" t="s">
        <v>22</v>
      </c>
      <c r="I936" t="s">
        <v>22</v>
      </c>
      <c r="N936">
        <v>2013</v>
      </c>
    </row>
    <row r="937" spans="1:14">
      <c r="A937" t="s">
        <v>371</v>
      </c>
      <c r="B937" t="s">
        <v>407</v>
      </c>
      <c r="C937" t="s">
        <v>38</v>
      </c>
      <c r="D937">
        <v>31.6</v>
      </c>
      <c r="E937">
        <v>38.6</v>
      </c>
      <c r="F937">
        <v>32.4</v>
      </c>
      <c r="G937">
        <v>44.4</v>
      </c>
      <c r="H937">
        <v>43.5</v>
      </c>
      <c r="I937" t="s">
        <v>22</v>
      </c>
      <c r="J937" s="1">
        <v>28576</v>
      </c>
      <c r="K937">
        <v>27.8</v>
      </c>
      <c r="L937" s="2">
        <v>0.11</v>
      </c>
      <c r="M937" s="3">
        <v>2.3229166666666665</v>
      </c>
      <c r="N937">
        <v>2013</v>
      </c>
    </row>
    <row r="938" spans="1:14">
      <c r="A938" t="s">
        <v>371</v>
      </c>
      <c r="B938" t="s">
        <v>408</v>
      </c>
      <c r="C938" t="s">
        <v>15</v>
      </c>
      <c r="D938">
        <v>19.399999999999999</v>
      </c>
      <c r="E938">
        <v>32.6</v>
      </c>
      <c r="F938">
        <v>16.399999999999999</v>
      </c>
      <c r="G938">
        <v>65.2</v>
      </c>
      <c r="H938">
        <v>32.6</v>
      </c>
      <c r="I938" t="s">
        <v>22</v>
      </c>
      <c r="J938" s="1">
        <v>13908</v>
      </c>
      <c r="K938">
        <v>18.100000000000001</v>
      </c>
      <c r="L938" s="2">
        <v>7.0000000000000007E-2</v>
      </c>
      <c r="M938" s="3">
        <v>1.9541666666666666</v>
      </c>
      <c r="N938">
        <v>2013</v>
      </c>
    </row>
    <row r="939" spans="1:14">
      <c r="A939" t="s">
        <v>371</v>
      </c>
      <c r="B939" t="s">
        <v>318</v>
      </c>
      <c r="C939" t="s">
        <v>312</v>
      </c>
      <c r="D939">
        <v>21</v>
      </c>
      <c r="E939">
        <v>37</v>
      </c>
      <c r="F939">
        <v>21.4</v>
      </c>
      <c r="G939">
        <v>64.5</v>
      </c>
      <c r="H939">
        <v>31.7</v>
      </c>
      <c r="I939" t="s">
        <v>22</v>
      </c>
      <c r="J939" s="1">
        <v>62577</v>
      </c>
      <c r="K939">
        <v>18.3</v>
      </c>
      <c r="L939" s="2">
        <v>0.04</v>
      </c>
      <c r="M939" s="3">
        <v>2.3638888888888889</v>
      </c>
      <c r="N939">
        <v>2013</v>
      </c>
    </row>
    <row r="940" spans="1:14">
      <c r="A940" t="s">
        <v>371</v>
      </c>
      <c r="B940" t="s">
        <v>506</v>
      </c>
      <c r="C940" t="s">
        <v>312</v>
      </c>
      <c r="D940">
        <v>25.6</v>
      </c>
      <c r="E940">
        <v>34.4</v>
      </c>
      <c r="F940">
        <v>18.3</v>
      </c>
      <c r="G940">
        <v>56.3</v>
      </c>
      <c r="H940">
        <v>60.6</v>
      </c>
      <c r="I940" t="s">
        <v>22</v>
      </c>
      <c r="J940" s="1">
        <v>22958</v>
      </c>
      <c r="K940">
        <v>40.6</v>
      </c>
      <c r="L940" s="2">
        <v>0.06</v>
      </c>
      <c r="M940" s="3">
        <v>2.3638888888888889</v>
      </c>
      <c r="N940">
        <v>2013</v>
      </c>
    </row>
    <row r="941" spans="1:14">
      <c r="A941" t="s">
        <v>371</v>
      </c>
      <c r="B941" t="s">
        <v>411</v>
      </c>
      <c r="C941" t="s">
        <v>312</v>
      </c>
      <c r="D941">
        <v>22.6</v>
      </c>
      <c r="E941">
        <v>29.6</v>
      </c>
      <c r="F941">
        <v>23.2</v>
      </c>
      <c r="G941">
        <v>63.8</v>
      </c>
      <c r="H941">
        <v>39.4</v>
      </c>
      <c r="I941" t="s">
        <v>22</v>
      </c>
      <c r="J941" s="1">
        <v>47247</v>
      </c>
      <c r="K941">
        <v>18</v>
      </c>
      <c r="L941" s="2">
        <v>0.04</v>
      </c>
      <c r="M941" s="3">
        <v>2.1999999999999997</v>
      </c>
      <c r="N941">
        <v>2013</v>
      </c>
    </row>
    <row r="942" spans="1:14">
      <c r="A942" t="s">
        <v>371</v>
      </c>
      <c r="B942" t="s">
        <v>507</v>
      </c>
      <c r="C942" t="s">
        <v>24</v>
      </c>
      <c r="D942">
        <v>12.8</v>
      </c>
      <c r="E942">
        <v>70.2</v>
      </c>
      <c r="F942">
        <v>10.5</v>
      </c>
      <c r="G942">
        <v>72.3</v>
      </c>
      <c r="H942">
        <v>29.2</v>
      </c>
      <c r="I942" t="s">
        <v>22</v>
      </c>
      <c r="J942" s="1">
        <v>20161</v>
      </c>
      <c r="K942">
        <v>19.100000000000001</v>
      </c>
      <c r="L942" s="2">
        <v>0.23</v>
      </c>
      <c r="M942" s="3">
        <v>1.9131944444444444</v>
      </c>
      <c r="N942">
        <v>2013</v>
      </c>
    </row>
    <row r="943" spans="1:14">
      <c r="A943" t="s">
        <v>371</v>
      </c>
      <c r="B943" t="s">
        <v>470</v>
      </c>
      <c r="C943" t="s">
        <v>63</v>
      </c>
      <c r="D943">
        <v>28.4</v>
      </c>
      <c r="E943">
        <v>81</v>
      </c>
      <c r="F943">
        <v>25</v>
      </c>
      <c r="G943">
        <v>34.1</v>
      </c>
      <c r="H943">
        <v>83.7</v>
      </c>
      <c r="I943" t="s">
        <v>22</v>
      </c>
      <c r="J943" s="1">
        <v>18971</v>
      </c>
      <c r="K943">
        <v>26.2</v>
      </c>
      <c r="L943" s="2">
        <v>0.32</v>
      </c>
      <c r="M943" s="3">
        <v>2.4868055555555553</v>
      </c>
      <c r="N943">
        <v>2013</v>
      </c>
    </row>
    <row r="944" spans="1:14">
      <c r="A944" t="s">
        <v>371</v>
      </c>
      <c r="B944" t="s">
        <v>416</v>
      </c>
      <c r="C944" t="s">
        <v>137</v>
      </c>
      <c r="D944">
        <v>25.6</v>
      </c>
      <c r="E944">
        <v>35</v>
      </c>
      <c r="F944">
        <v>23.9</v>
      </c>
      <c r="G944">
        <v>51.2</v>
      </c>
      <c r="H944">
        <v>49.3</v>
      </c>
      <c r="I944" t="s">
        <v>22</v>
      </c>
      <c r="J944" s="1">
        <v>10045</v>
      </c>
      <c r="K944">
        <v>9.5</v>
      </c>
      <c r="L944" s="2">
        <v>0.04</v>
      </c>
      <c r="M944" s="3">
        <v>2.7736111111111108</v>
      </c>
      <c r="N944">
        <v>2013</v>
      </c>
    </row>
    <row r="945" spans="1:14">
      <c r="A945" t="s">
        <v>371</v>
      </c>
      <c r="B945" t="s">
        <v>338</v>
      </c>
      <c r="C945" t="s">
        <v>50</v>
      </c>
      <c r="D945">
        <v>39.9</v>
      </c>
      <c r="E945">
        <v>30.7</v>
      </c>
      <c r="F945">
        <v>26.2</v>
      </c>
      <c r="G945">
        <v>45.3</v>
      </c>
      <c r="H945">
        <v>33</v>
      </c>
      <c r="I945" t="s">
        <v>22</v>
      </c>
      <c r="J945" s="1">
        <v>15930</v>
      </c>
      <c r="K945">
        <v>12.6</v>
      </c>
      <c r="L945" s="2">
        <v>0.16</v>
      </c>
      <c r="M945" t="s">
        <v>339</v>
      </c>
      <c r="N945">
        <v>2013</v>
      </c>
    </row>
    <row r="946" spans="1:14">
      <c r="A946" t="s">
        <v>371</v>
      </c>
      <c r="B946" t="s">
        <v>508</v>
      </c>
      <c r="C946" t="s">
        <v>15</v>
      </c>
      <c r="D946">
        <v>28.5</v>
      </c>
      <c r="E946">
        <v>19.899999999999999</v>
      </c>
      <c r="F946">
        <v>20.6</v>
      </c>
      <c r="G946">
        <v>58.6</v>
      </c>
      <c r="H946" t="s">
        <v>22</v>
      </c>
      <c r="I946" t="s">
        <v>22</v>
      </c>
      <c r="N946">
        <v>2013</v>
      </c>
    </row>
    <row r="947" spans="1:14">
      <c r="A947" t="s">
        <v>371</v>
      </c>
      <c r="B947" t="s">
        <v>419</v>
      </c>
      <c r="C947" t="s">
        <v>191</v>
      </c>
      <c r="D947">
        <v>17.7</v>
      </c>
      <c r="E947">
        <v>85.6</v>
      </c>
      <c r="F947">
        <v>19.899999999999999</v>
      </c>
      <c r="G947">
        <v>61.9</v>
      </c>
      <c r="H947">
        <v>28.2</v>
      </c>
      <c r="I947" t="s">
        <v>22</v>
      </c>
      <c r="J947" s="1">
        <v>10159</v>
      </c>
      <c r="K947">
        <v>17</v>
      </c>
      <c r="L947" s="2">
        <v>0.25</v>
      </c>
      <c r="M947" s="3">
        <v>2.4048611111111113</v>
      </c>
      <c r="N947">
        <v>2013</v>
      </c>
    </row>
    <row r="948" spans="1:14">
      <c r="A948" t="s">
        <v>371</v>
      </c>
      <c r="B948" t="s">
        <v>340</v>
      </c>
      <c r="C948" t="s">
        <v>63</v>
      </c>
      <c r="D948">
        <v>22.5</v>
      </c>
      <c r="E948">
        <v>83.7</v>
      </c>
      <c r="F948">
        <v>27.3</v>
      </c>
      <c r="G948">
        <v>47.4</v>
      </c>
      <c r="H948">
        <v>54</v>
      </c>
      <c r="I948" t="s">
        <v>22</v>
      </c>
      <c r="J948" s="1">
        <v>16489</v>
      </c>
      <c r="K948">
        <v>25.4</v>
      </c>
      <c r="L948" s="2">
        <v>0.24</v>
      </c>
      <c r="M948" s="3">
        <v>2.1180555555555558</v>
      </c>
      <c r="N948">
        <v>2013</v>
      </c>
    </row>
    <row r="949" spans="1:14">
      <c r="A949" t="s">
        <v>371</v>
      </c>
      <c r="B949" t="s">
        <v>422</v>
      </c>
      <c r="C949" t="s">
        <v>160</v>
      </c>
      <c r="D949">
        <v>26.7</v>
      </c>
      <c r="E949">
        <v>48.4</v>
      </c>
      <c r="F949">
        <v>26.8</v>
      </c>
      <c r="G949">
        <v>53.8</v>
      </c>
      <c r="H949">
        <v>37.5</v>
      </c>
      <c r="I949" t="s">
        <v>22</v>
      </c>
      <c r="J949" s="1">
        <v>9020</v>
      </c>
      <c r="K949">
        <v>17.100000000000001</v>
      </c>
      <c r="L949" s="2">
        <v>0.16</v>
      </c>
      <c r="M949" s="3">
        <v>2.3229166666666665</v>
      </c>
      <c r="N949">
        <v>2013</v>
      </c>
    </row>
    <row r="950" spans="1:14">
      <c r="A950" t="s">
        <v>371</v>
      </c>
      <c r="B950" t="s">
        <v>423</v>
      </c>
      <c r="C950" t="s">
        <v>15</v>
      </c>
      <c r="D950">
        <v>29.9</v>
      </c>
      <c r="E950">
        <v>33.9</v>
      </c>
      <c r="F950">
        <v>30.6</v>
      </c>
      <c r="G950">
        <v>47.1</v>
      </c>
      <c r="H950">
        <v>55.8</v>
      </c>
      <c r="I950" t="s">
        <v>22</v>
      </c>
      <c r="J950" s="1">
        <v>24550</v>
      </c>
      <c r="K950">
        <v>18.3</v>
      </c>
      <c r="L950" s="2">
        <v>7.0000000000000007E-2</v>
      </c>
      <c r="M950" s="3">
        <v>2.1180555555555558</v>
      </c>
      <c r="N950">
        <v>2013</v>
      </c>
    </row>
    <row r="951" spans="1:14">
      <c r="A951" t="s">
        <v>371</v>
      </c>
      <c r="B951" t="s">
        <v>343</v>
      </c>
      <c r="C951" t="s">
        <v>15</v>
      </c>
      <c r="D951">
        <v>34.299999999999997</v>
      </c>
      <c r="E951">
        <v>28.1</v>
      </c>
      <c r="F951">
        <v>16.2</v>
      </c>
      <c r="G951">
        <v>58.4</v>
      </c>
      <c r="H951" t="s">
        <v>22</v>
      </c>
      <c r="I951" t="s">
        <v>22</v>
      </c>
      <c r="J951" s="1">
        <v>23065</v>
      </c>
      <c r="K951">
        <v>10.7</v>
      </c>
      <c r="L951" s="2">
        <v>7.0000000000000007E-2</v>
      </c>
      <c r="M951" s="3">
        <v>2.4048611111111113</v>
      </c>
      <c r="N951">
        <v>2013</v>
      </c>
    </row>
    <row r="952" spans="1:14">
      <c r="A952" t="s">
        <v>371</v>
      </c>
      <c r="B952" t="s">
        <v>370</v>
      </c>
      <c r="C952" t="s">
        <v>38</v>
      </c>
      <c r="D952">
        <v>20.9</v>
      </c>
      <c r="E952">
        <v>50.7</v>
      </c>
      <c r="F952">
        <v>30.1</v>
      </c>
      <c r="G952">
        <v>50.5</v>
      </c>
      <c r="H952">
        <v>41.9</v>
      </c>
      <c r="I952" t="s">
        <v>22</v>
      </c>
      <c r="J952" s="1">
        <v>48007</v>
      </c>
      <c r="K952">
        <v>39.4</v>
      </c>
      <c r="L952" s="2">
        <v>0.09</v>
      </c>
      <c r="M952" s="3">
        <v>2.4868055555555553</v>
      </c>
      <c r="N952">
        <v>2013</v>
      </c>
    </row>
    <row r="953" spans="1:14">
      <c r="A953" t="s">
        <v>371</v>
      </c>
      <c r="B953" t="s">
        <v>247</v>
      </c>
      <c r="C953" t="s">
        <v>65</v>
      </c>
      <c r="D953">
        <v>40.299999999999997</v>
      </c>
      <c r="E953">
        <v>20.100000000000001</v>
      </c>
      <c r="F953">
        <v>34.5</v>
      </c>
      <c r="G953">
        <v>32.6</v>
      </c>
      <c r="H953">
        <v>89</v>
      </c>
      <c r="I953" t="s">
        <v>22</v>
      </c>
      <c r="J953" s="1">
        <v>47508</v>
      </c>
      <c r="K953">
        <v>15.9</v>
      </c>
      <c r="L953" s="2">
        <v>0.05</v>
      </c>
      <c r="M953" s="3">
        <v>1.7493055555555557</v>
      </c>
      <c r="N953">
        <v>2013</v>
      </c>
    </row>
    <row r="954" spans="1:14">
      <c r="A954" t="s">
        <v>509</v>
      </c>
      <c r="B954" t="s">
        <v>372</v>
      </c>
      <c r="C954" t="s">
        <v>165</v>
      </c>
      <c r="D954">
        <v>21.7</v>
      </c>
      <c r="E954">
        <v>67.2</v>
      </c>
      <c r="F954">
        <v>24.9</v>
      </c>
      <c r="G954">
        <v>41</v>
      </c>
      <c r="H954">
        <v>39</v>
      </c>
      <c r="I954" t="s">
        <v>22</v>
      </c>
      <c r="J954" s="1">
        <v>17422</v>
      </c>
      <c r="K954">
        <v>15.9</v>
      </c>
      <c r="L954" s="2">
        <v>0.15</v>
      </c>
      <c r="M954" s="3">
        <v>2.036111111111111</v>
      </c>
      <c r="N954">
        <v>2013</v>
      </c>
    </row>
    <row r="955" spans="1:14">
      <c r="A955" t="s">
        <v>509</v>
      </c>
      <c r="B955" t="s">
        <v>375</v>
      </c>
      <c r="C955" t="s">
        <v>15</v>
      </c>
      <c r="D955">
        <v>23.3</v>
      </c>
      <c r="E955">
        <v>30.7</v>
      </c>
      <c r="F955">
        <v>21.9</v>
      </c>
      <c r="G955">
        <v>51.1</v>
      </c>
      <c r="H955">
        <v>33.4</v>
      </c>
      <c r="I955" t="s">
        <v>22</v>
      </c>
      <c r="J955" s="1">
        <v>15799</v>
      </c>
      <c r="K955">
        <v>23.3</v>
      </c>
      <c r="L955" s="2">
        <v>0.14000000000000001</v>
      </c>
      <c r="M955" s="3">
        <v>2.036111111111111</v>
      </c>
      <c r="N955">
        <v>2013</v>
      </c>
    </row>
    <row r="956" spans="1:14">
      <c r="A956" t="s">
        <v>509</v>
      </c>
      <c r="B956" t="s">
        <v>377</v>
      </c>
      <c r="C956" t="s">
        <v>63</v>
      </c>
      <c r="D956">
        <v>17.2</v>
      </c>
      <c r="E956">
        <v>44.3</v>
      </c>
      <c r="F956">
        <v>15.3</v>
      </c>
      <c r="G956">
        <v>53.3</v>
      </c>
      <c r="H956">
        <v>32.5</v>
      </c>
      <c r="I956" t="s">
        <v>22</v>
      </c>
      <c r="J956" s="1">
        <v>5570</v>
      </c>
      <c r="K956">
        <v>25.4</v>
      </c>
      <c r="L956" s="2">
        <v>0.15</v>
      </c>
      <c r="M956" s="3">
        <v>2.8145833333333332</v>
      </c>
      <c r="N956">
        <v>2013</v>
      </c>
    </row>
    <row r="957" spans="1:14">
      <c r="A957" t="s">
        <v>509</v>
      </c>
      <c r="B957" t="s">
        <v>429</v>
      </c>
      <c r="C957" t="s">
        <v>63</v>
      </c>
      <c r="D957">
        <v>20</v>
      </c>
      <c r="E957">
        <v>68.400000000000006</v>
      </c>
      <c r="F957">
        <v>22</v>
      </c>
      <c r="G957">
        <v>47.1</v>
      </c>
      <c r="H957">
        <v>30.1</v>
      </c>
      <c r="I957" t="s">
        <v>22</v>
      </c>
      <c r="J957" s="1">
        <v>32713</v>
      </c>
      <c r="K957">
        <v>30.4</v>
      </c>
      <c r="L957" s="2">
        <v>0.17</v>
      </c>
      <c r="M957" s="3">
        <v>2.5277777777777777</v>
      </c>
      <c r="N957">
        <v>2013</v>
      </c>
    </row>
    <row r="958" spans="1:14">
      <c r="A958" t="s">
        <v>509</v>
      </c>
      <c r="B958" t="s">
        <v>430</v>
      </c>
      <c r="C958" t="s">
        <v>63</v>
      </c>
      <c r="D958">
        <v>22.4</v>
      </c>
      <c r="E958">
        <v>59.8</v>
      </c>
      <c r="F958">
        <v>24.2</v>
      </c>
      <c r="G958">
        <v>38.4</v>
      </c>
      <c r="H958">
        <v>39.1</v>
      </c>
      <c r="I958" t="s">
        <v>22</v>
      </c>
      <c r="J958" s="1">
        <v>15655</v>
      </c>
      <c r="K958">
        <v>22.6</v>
      </c>
      <c r="L958" s="2">
        <v>0.15</v>
      </c>
      <c r="M958" s="3">
        <v>2.6506944444444445</v>
      </c>
      <c r="N958">
        <v>2013</v>
      </c>
    </row>
    <row r="959" spans="1:14">
      <c r="A959" t="s">
        <v>509</v>
      </c>
      <c r="B959" t="s">
        <v>380</v>
      </c>
      <c r="C959" t="s">
        <v>15</v>
      </c>
      <c r="D959">
        <v>27.2</v>
      </c>
      <c r="E959">
        <v>34.9</v>
      </c>
      <c r="F959">
        <v>19.7</v>
      </c>
      <c r="G959">
        <v>53</v>
      </c>
      <c r="H959">
        <v>28.2</v>
      </c>
      <c r="I959" t="s">
        <v>22</v>
      </c>
      <c r="J959" s="1">
        <v>26622</v>
      </c>
      <c r="K959">
        <v>17</v>
      </c>
      <c r="L959" s="2">
        <v>7.0000000000000007E-2</v>
      </c>
      <c r="M959" s="3">
        <v>2.2819444444444446</v>
      </c>
      <c r="N959">
        <v>2013</v>
      </c>
    </row>
    <row r="960" spans="1:14">
      <c r="A960" t="s">
        <v>509</v>
      </c>
      <c r="B960" t="s">
        <v>434</v>
      </c>
      <c r="C960" t="s">
        <v>24</v>
      </c>
      <c r="D960">
        <v>20.7</v>
      </c>
      <c r="E960">
        <v>84.2</v>
      </c>
      <c r="F960">
        <v>21.4</v>
      </c>
      <c r="G960">
        <v>42.1</v>
      </c>
      <c r="H960">
        <v>48.4</v>
      </c>
      <c r="I960" t="s">
        <v>22</v>
      </c>
      <c r="J960" s="1">
        <v>8773</v>
      </c>
      <c r="K960">
        <v>17.8</v>
      </c>
      <c r="L960" s="2">
        <v>0.43</v>
      </c>
      <c r="M960" s="3">
        <v>1.7493055555555557</v>
      </c>
      <c r="N960">
        <v>2013</v>
      </c>
    </row>
    <row r="961" spans="1:14">
      <c r="A961" t="s">
        <v>509</v>
      </c>
      <c r="B961" t="s">
        <v>510</v>
      </c>
      <c r="C961" t="s">
        <v>382</v>
      </c>
      <c r="D961">
        <v>30.4</v>
      </c>
      <c r="E961">
        <v>15.6</v>
      </c>
      <c r="F961">
        <v>13.7</v>
      </c>
      <c r="G961">
        <v>45.8</v>
      </c>
      <c r="H961">
        <v>70.400000000000006</v>
      </c>
      <c r="I961" t="s">
        <v>22</v>
      </c>
      <c r="J961" s="1">
        <v>8061</v>
      </c>
      <c r="K961">
        <v>18.7</v>
      </c>
      <c r="L961" s="2">
        <v>0.01</v>
      </c>
      <c r="M961" s="4">
        <v>0.76597222222222217</v>
      </c>
      <c r="N961">
        <v>2013</v>
      </c>
    </row>
    <row r="962" spans="1:14">
      <c r="A962" t="s">
        <v>509</v>
      </c>
      <c r="B962" t="s">
        <v>383</v>
      </c>
      <c r="C962" t="s">
        <v>384</v>
      </c>
      <c r="D962">
        <v>22.7</v>
      </c>
      <c r="E962">
        <v>41.7</v>
      </c>
      <c r="F962">
        <v>13.8</v>
      </c>
      <c r="G962">
        <v>48.2</v>
      </c>
      <c r="H962">
        <v>29.5</v>
      </c>
      <c r="I962" t="s">
        <v>22</v>
      </c>
      <c r="J962" s="1">
        <v>42835</v>
      </c>
      <c r="K962">
        <v>11.5</v>
      </c>
      <c r="L962" s="2">
        <v>0.05</v>
      </c>
      <c r="M962" s="3">
        <v>2.8145833333333332</v>
      </c>
      <c r="N962">
        <v>2013</v>
      </c>
    </row>
    <row r="963" spans="1:14">
      <c r="A963" t="s">
        <v>509</v>
      </c>
      <c r="B963" t="s">
        <v>385</v>
      </c>
      <c r="C963" t="s">
        <v>24</v>
      </c>
      <c r="D963">
        <v>16.3</v>
      </c>
      <c r="E963">
        <v>64.2</v>
      </c>
      <c r="F963">
        <v>18.8</v>
      </c>
      <c r="G963">
        <v>55.1</v>
      </c>
      <c r="H963">
        <v>31.7</v>
      </c>
      <c r="I963" t="s">
        <v>22</v>
      </c>
      <c r="J963" s="1">
        <v>8397</v>
      </c>
      <c r="K963">
        <v>15.7</v>
      </c>
      <c r="L963" s="2">
        <v>0.2</v>
      </c>
      <c r="M963" s="3">
        <v>2.3229166666666665</v>
      </c>
      <c r="N963">
        <v>2013</v>
      </c>
    </row>
    <row r="964" spans="1:14">
      <c r="A964" t="s">
        <v>509</v>
      </c>
      <c r="B964" t="s">
        <v>386</v>
      </c>
      <c r="C964" t="s">
        <v>50</v>
      </c>
      <c r="D964">
        <v>32.5</v>
      </c>
      <c r="E964">
        <v>22.2</v>
      </c>
      <c r="F964">
        <v>28</v>
      </c>
      <c r="G964">
        <v>39.700000000000003</v>
      </c>
      <c r="H964">
        <v>43.1</v>
      </c>
      <c r="I964" t="s">
        <v>22</v>
      </c>
      <c r="J964" s="1">
        <v>33751</v>
      </c>
      <c r="K964">
        <v>11.9</v>
      </c>
      <c r="L964" s="2">
        <v>0.05</v>
      </c>
      <c r="M964" t="s">
        <v>91</v>
      </c>
      <c r="N964">
        <v>2013</v>
      </c>
    </row>
    <row r="965" spans="1:14">
      <c r="A965" t="s">
        <v>509</v>
      </c>
      <c r="B965" t="s">
        <v>511</v>
      </c>
      <c r="C965" t="s">
        <v>445</v>
      </c>
      <c r="D965">
        <v>11.3</v>
      </c>
      <c r="E965">
        <v>23.8</v>
      </c>
      <c r="F965">
        <v>10.199999999999999</v>
      </c>
      <c r="G965">
        <v>68.400000000000006</v>
      </c>
      <c r="H965">
        <v>60.2</v>
      </c>
      <c r="I965" t="s">
        <v>22</v>
      </c>
      <c r="J965" s="1">
        <v>17791</v>
      </c>
      <c r="K965">
        <v>23.7</v>
      </c>
      <c r="L965" s="2">
        <v>0.01</v>
      </c>
      <c r="M965" s="3">
        <v>1.7902777777777779</v>
      </c>
      <c r="N965">
        <v>2013</v>
      </c>
    </row>
    <row r="966" spans="1:14">
      <c r="A966" t="s">
        <v>509</v>
      </c>
      <c r="B966" t="s">
        <v>387</v>
      </c>
      <c r="C966" t="s">
        <v>15</v>
      </c>
      <c r="D966">
        <v>26</v>
      </c>
      <c r="E966">
        <v>30.4</v>
      </c>
      <c r="F966">
        <v>19.7</v>
      </c>
      <c r="G966">
        <v>50.6</v>
      </c>
      <c r="H966">
        <v>40.1</v>
      </c>
      <c r="I966" t="s">
        <v>22</v>
      </c>
      <c r="J966" s="1">
        <v>6300</v>
      </c>
      <c r="K966">
        <v>11.3</v>
      </c>
      <c r="L966" s="2">
        <v>0.15</v>
      </c>
      <c r="M966" s="3">
        <v>1.872222222222222</v>
      </c>
      <c r="N966">
        <v>2013</v>
      </c>
    </row>
    <row r="967" spans="1:14">
      <c r="A967" t="s">
        <v>509</v>
      </c>
      <c r="B967" t="s">
        <v>441</v>
      </c>
      <c r="C967" t="s">
        <v>76</v>
      </c>
      <c r="D967">
        <v>36.6</v>
      </c>
      <c r="E967">
        <v>48.2</v>
      </c>
      <c r="F967">
        <v>19.100000000000001</v>
      </c>
      <c r="G967">
        <v>35.1</v>
      </c>
      <c r="H967">
        <v>40.299999999999997</v>
      </c>
      <c r="I967" t="s">
        <v>22</v>
      </c>
      <c r="J967" s="1">
        <v>22401</v>
      </c>
      <c r="K967">
        <v>62.7</v>
      </c>
      <c r="L967" s="2">
        <v>0.12</v>
      </c>
      <c r="M967" s="3">
        <v>1.7493055555555557</v>
      </c>
      <c r="N967">
        <v>2013</v>
      </c>
    </row>
    <row r="968" spans="1:14">
      <c r="A968" t="s">
        <v>509</v>
      </c>
      <c r="B968" t="s">
        <v>443</v>
      </c>
      <c r="C968" t="s">
        <v>24</v>
      </c>
      <c r="D968">
        <v>33.4</v>
      </c>
      <c r="E968">
        <v>63.9</v>
      </c>
      <c r="F968">
        <v>32.700000000000003</v>
      </c>
      <c r="G968">
        <v>24.7</v>
      </c>
      <c r="H968">
        <v>40.700000000000003</v>
      </c>
      <c r="I968" t="s">
        <v>22</v>
      </c>
      <c r="J968" s="1">
        <v>13951</v>
      </c>
      <c r="K968">
        <v>15.9</v>
      </c>
      <c r="L968" s="2">
        <v>0.22</v>
      </c>
      <c r="M968" t="s">
        <v>339</v>
      </c>
      <c r="N968">
        <v>2013</v>
      </c>
    </row>
    <row r="969" spans="1:14">
      <c r="A969" t="s">
        <v>509</v>
      </c>
      <c r="B969" t="s">
        <v>446</v>
      </c>
      <c r="C969" t="s">
        <v>191</v>
      </c>
      <c r="D969">
        <v>19.2</v>
      </c>
      <c r="E969">
        <v>73.3</v>
      </c>
      <c r="F969">
        <v>19.2</v>
      </c>
      <c r="G969">
        <v>37.6</v>
      </c>
      <c r="H969">
        <v>66</v>
      </c>
      <c r="I969" t="s">
        <v>22</v>
      </c>
      <c r="J969" s="1">
        <v>19101</v>
      </c>
      <c r="K969">
        <v>16.8</v>
      </c>
      <c r="L969" s="2">
        <v>0.15</v>
      </c>
      <c r="M969" s="3">
        <v>2.6097222222222221</v>
      </c>
      <c r="N969">
        <v>2013</v>
      </c>
    </row>
    <row r="970" spans="1:14">
      <c r="A970" t="s">
        <v>509</v>
      </c>
      <c r="B970" t="s">
        <v>512</v>
      </c>
      <c r="C970" t="s">
        <v>513</v>
      </c>
      <c r="D970">
        <v>31</v>
      </c>
      <c r="E970">
        <v>33.200000000000003</v>
      </c>
      <c r="F970">
        <v>31.6</v>
      </c>
      <c r="G970">
        <v>24.6</v>
      </c>
      <c r="H970">
        <v>36</v>
      </c>
      <c r="I970" t="s">
        <v>22</v>
      </c>
      <c r="J970" s="1">
        <v>137378</v>
      </c>
      <c r="K970">
        <v>11.6</v>
      </c>
      <c r="L970" s="2">
        <v>0.05</v>
      </c>
      <c r="M970" s="3">
        <v>2.1590277777777778</v>
      </c>
      <c r="N970">
        <v>2013</v>
      </c>
    </row>
    <row r="971" spans="1:14">
      <c r="A971" t="s">
        <v>509</v>
      </c>
      <c r="B971" t="s">
        <v>448</v>
      </c>
      <c r="C971" t="s">
        <v>144</v>
      </c>
      <c r="D971">
        <v>25.2</v>
      </c>
      <c r="E971">
        <v>27.9</v>
      </c>
      <c r="F971">
        <v>26.5</v>
      </c>
      <c r="G971">
        <v>38.299999999999997</v>
      </c>
      <c r="H971">
        <v>84.8</v>
      </c>
      <c r="I971" t="s">
        <v>22</v>
      </c>
      <c r="J971" s="1">
        <v>10915</v>
      </c>
      <c r="K971">
        <v>9.8000000000000007</v>
      </c>
      <c r="L971" s="2">
        <v>0.06</v>
      </c>
      <c r="M971" t="s">
        <v>35</v>
      </c>
      <c r="N971">
        <v>2013</v>
      </c>
    </row>
    <row r="972" spans="1:14">
      <c r="A972" t="s">
        <v>509</v>
      </c>
      <c r="B972" t="s">
        <v>389</v>
      </c>
      <c r="C972" t="s">
        <v>144</v>
      </c>
      <c r="D972">
        <v>26.8</v>
      </c>
      <c r="E972">
        <v>18.8</v>
      </c>
      <c r="F972">
        <v>42.5</v>
      </c>
      <c r="G972">
        <v>33.1</v>
      </c>
      <c r="H972">
        <v>46.8</v>
      </c>
      <c r="I972" t="s">
        <v>22</v>
      </c>
      <c r="J972" s="1">
        <v>7446</v>
      </c>
      <c r="K972">
        <v>17.399999999999999</v>
      </c>
      <c r="L972" s="2">
        <v>0.11</v>
      </c>
      <c r="M972" t="s">
        <v>349</v>
      </c>
      <c r="N972">
        <v>2013</v>
      </c>
    </row>
    <row r="973" spans="1:14">
      <c r="A973" t="s">
        <v>509</v>
      </c>
      <c r="B973" t="s">
        <v>451</v>
      </c>
      <c r="C973" t="s">
        <v>110</v>
      </c>
      <c r="D973">
        <v>25.7</v>
      </c>
      <c r="E973">
        <v>69.2</v>
      </c>
      <c r="F973">
        <v>23.9</v>
      </c>
      <c r="G973">
        <v>28.1</v>
      </c>
      <c r="H973">
        <v>30.8</v>
      </c>
      <c r="I973" t="s">
        <v>22</v>
      </c>
      <c r="J973" s="1">
        <v>7653</v>
      </c>
      <c r="K973">
        <v>28</v>
      </c>
      <c r="L973" s="2">
        <v>0.11</v>
      </c>
      <c r="M973" s="3">
        <v>2.3229166666666665</v>
      </c>
      <c r="N973">
        <v>2013</v>
      </c>
    </row>
    <row r="974" spans="1:14">
      <c r="A974" t="s">
        <v>509</v>
      </c>
      <c r="B974" t="s">
        <v>514</v>
      </c>
      <c r="C974" t="s">
        <v>68</v>
      </c>
      <c r="D974">
        <v>22</v>
      </c>
      <c r="E974">
        <v>57.6</v>
      </c>
      <c r="F974">
        <v>12.7</v>
      </c>
      <c r="G974">
        <v>50.6</v>
      </c>
      <c r="H974">
        <v>29.4</v>
      </c>
      <c r="I974" t="s">
        <v>22</v>
      </c>
      <c r="J974" s="1">
        <v>9565</v>
      </c>
      <c r="K974">
        <v>15.4</v>
      </c>
      <c r="L974" s="2">
        <v>0.28000000000000003</v>
      </c>
      <c r="M974" s="3">
        <v>2.2409722222222221</v>
      </c>
      <c r="N974">
        <v>2013</v>
      </c>
    </row>
    <row r="975" spans="1:14">
      <c r="A975" t="s">
        <v>509</v>
      </c>
      <c r="B975" t="s">
        <v>457</v>
      </c>
      <c r="C975" t="s">
        <v>187</v>
      </c>
      <c r="D975">
        <v>21</v>
      </c>
      <c r="E975">
        <v>26.1</v>
      </c>
      <c r="F975">
        <v>12.1</v>
      </c>
      <c r="G975">
        <v>59.4</v>
      </c>
      <c r="H975">
        <v>39.299999999999997</v>
      </c>
      <c r="I975" t="s">
        <v>22</v>
      </c>
      <c r="J975" s="1">
        <v>33172</v>
      </c>
      <c r="K975">
        <v>13.6</v>
      </c>
      <c r="L975" s="2">
        <v>7.0000000000000007E-2</v>
      </c>
      <c r="M975" t="s">
        <v>436</v>
      </c>
      <c r="N975">
        <v>2013</v>
      </c>
    </row>
    <row r="976" spans="1:14">
      <c r="A976" t="s">
        <v>509</v>
      </c>
      <c r="B976" t="s">
        <v>515</v>
      </c>
      <c r="C976" t="s">
        <v>15</v>
      </c>
      <c r="D976">
        <v>18.600000000000001</v>
      </c>
      <c r="E976">
        <v>35.200000000000003</v>
      </c>
      <c r="F976">
        <v>9</v>
      </c>
      <c r="G976">
        <v>67.3</v>
      </c>
      <c r="H976" t="s">
        <v>22</v>
      </c>
      <c r="I976" t="s">
        <v>22</v>
      </c>
      <c r="N976">
        <v>2013</v>
      </c>
    </row>
    <row r="977" spans="1:14">
      <c r="A977" t="s">
        <v>509</v>
      </c>
      <c r="B977" t="s">
        <v>516</v>
      </c>
      <c r="C977" t="s">
        <v>15</v>
      </c>
      <c r="D977">
        <v>37.200000000000003</v>
      </c>
      <c r="E977">
        <v>20.100000000000001</v>
      </c>
      <c r="F977">
        <v>18.8</v>
      </c>
      <c r="G977">
        <v>43.3</v>
      </c>
      <c r="H977" t="s">
        <v>22</v>
      </c>
      <c r="I977" t="s">
        <v>22</v>
      </c>
      <c r="J977" s="1">
        <v>33268</v>
      </c>
      <c r="K977">
        <v>13.3</v>
      </c>
      <c r="L977" s="2">
        <v>0.05</v>
      </c>
      <c r="M977" s="3">
        <v>2.1590277777777778</v>
      </c>
      <c r="N977">
        <v>2013</v>
      </c>
    </row>
    <row r="978" spans="1:14">
      <c r="A978" t="s">
        <v>509</v>
      </c>
      <c r="B978" t="s">
        <v>398</v>
      </c>
      <c r="C978" t="s">
        <v>399</v>
      </c>
      <c r="D978">
        <v>21</v>
      </c>
      <c r="E978">
        <v>48.7</v>
      </c>
      <c r="F978">
        <v>21.1</v>
      </c>
      <c r="G978">
        <v>49</v>
      </c>
      <c r="H978">
        <v>39.9</v>
      </c>
      <c r="I978" t="s">
        <v>22</v>
      </c>
      <c r="J978" s="1">
        <v>10791</v>
      </c>
      <c r="K978">
        <v>17.8</v>
      </c>
      <c r="L978" s="2">
        <v>0.1</v>
      </c>
      <c r="M978" s="3">
        <v>2.1590277777777778</v>
      </c>
      <c r="N978">
        <v>2013</v>
      </c>
    </row>
    <row r="979" spans="1:14">
      <c r="A979" t="s">
        <v>509</v>
      </c>
      <c r="B979" t="s">
        <v>517</v>
      </c>
      <c r="C979" t="s">
        <v>76</v>
      </c>
      <c r="D979">
        <v>24.4</v>
      </c>
      <c r="E979">
        <v>50.2</v>
      </c>
      <c r="F979">
        <v>14.7</v>
      </c>
      <c r="G979">
        <v>54.7</v>
      </c>
      <c r="H979">
        <v>41.1</v>
      </c>
      <c r="I979" t="s">
        <v>22</v>
      </c>
      <c r="J979" s="1">
        <v>36051</v>
      </c>
      <c r="K979">
        <v>46.6</v>
      </c>
      <c r="L979" s="2">
        <v>0.11</v>
      </c>
      <c r="M979" s="3">
        <v>2.0770833333333334</v>
      </c>
      <c r="N979">
        <v>2013</v>
      </c>
    </row>
    <row r="980" spans="1:14">
      <c r="A980" t="s">
        <v>509</v>
      </c>
      <c r="B980" t="s">
        <v>402</v>
      </c>
      <c r="C980" t="s">
        <v>312</v>
      </c>
      <c r="D980">
        <v>19.2</v>
      </c>
      <c r="E980">
        <v>41.4</v>
      </c>
      <c r="F980">
        <v>13</v>
      </c>
      <c r="G980">
        <v>58.5</v>
      </c>
      <c r="H980">
        <v>37.700000000000003</v>
      </c>
      <c r="I980" t="s">
        <v>22</v>
      </c>
      <c r="J980" s="1">
        <v>18882</v>
      </c>
      <c r="K980">
        <v>30.2</v>
      </c>
      <c r="L980" s="2">
        <v>7.0000000000000007E-2</v>
      </c>
      <c r="M980" s="3">
        <v>2.3638888888888889</v>
      </c>
      <c r="N980">
        <v>2013</v>
      </c>
    </row>
    <row r="981" spans="1:14">
      <c r="A981" t="s">
        <v>509</v>
      </c>
      <c r="B981" t="s">
        <v>403</v>
      </c>
      <c r="C981" t="s">
        <v>24</v>
      </c>
      <c r="D981">
        <v>13.4</v>
      </c>
      <c r="E981">
        <v>77.2</v>
      </c>
      <c r="F981">
        <v>9.1</v>
      </c>
      <c r="G981">
        <v>63.1</v>
      </c>
      <c r="H981">
        <v>28.9</v>
      </c>
      <c r="I981" t="s">
        <v>22</v>
      </c>
      <c r="J981" s="1">
        <v>19665</v>
      </c>
      <c r="K981">
        <v>19.399999999999999</v>
      </c>
      <c r="L981" s="2">
        <v>0.27</v>
      </c>
      <c r="M981" s="3">
        <v>2.2819444444444446</v>
      </c>
      <c r="N981">
        <v>2013</v>
      </c>
    </row>
    <row r="982" spans="1:14">
      <c r="A982" t="s">
        <v>509</v>
      </c>
      <c r="B982" t="s">
        <v>404</v>
      </c>
      <c r="C982" t="s">
        <v>15</v>
      </c>
      <c r="D982">
        <v>37.5</v>
      </c>
      <c r="E982">
        <v>32.6</v>
      </c>
      <c r="F982">
        <v>25</v>
      </c>
      <c r="G982">
        <v>35</v>
      </c>
      <c r="H982">
        <v>35.700000000000003</v>
      </c>
      <c r="I982" t="s">
        <v>22</v>
      </c>
      <c r="J982" s="1">
        <v>40325</v>
      </c>
      <c r="K982">
        <v>43.7</v>
      </c>
      <c r="L982" s="2">
        <v>0.09</v>
      </c>
      <c r="M982" s="3">
        <v>2.1180555555555558</v>
      </c>
      <c r="N982">
        <v>2013</v>
      </c>
    </row>
    <row r="983" spans="1:14">
      <c r="A983" t="s">
        <v>509</v>
      </c>
      <c r="B983" t="s">
        <v>518</v>
      </c>
      <c r="C983" t="s">
        <v>137</v>
      </c>
      <c r="D983">
        <v>24.3</v>
      </c>
      <c r="E983">
        <v>49.7</v>
      </c>
      <c r="F983">
        <v>15.8</v>
      </c>
      <c r="G983">
        <v>44.6</v>
      </c>
      <c r="H983">
        <v>71.2</v>
      </c>
      <c r="I983" t="s">
        <v>22</v>
      </c>
      <c r="J983" s="1">
        <v>9703</v>
      </c>
      <c r="K983">
        <v>15.2</v>
      </c>
      <c r="L983" s="2">
        <v>0.05</v>
      </c>
      <c r="M983" s="3">
        <v>2.6097222222222221</v>
      </c>
      <c r="N983">
        <v>2013</v>
      </c>
    </row>
    <row r="984" spans="1:14">
      <c r="A984" t="s">
        <v>509</v>
      </c>
      <c r="B984" t="s">
        <v>519</v>
      </c>
      <c r="C984" t="s">
        <v>146</v>
      </c>
      <c r="D984">
        <v>21.9</v>
      </c>
      <c r="E984">
        <v>56.2</v>
      </c>
      <c r="F984">
        <v>20.2</v>
      </c>
      <c r="G984">
        <v>40</v>
      </c>
      <c r="H984">
        <v>28.5</v>
      </c>
      <c r="I984" t="s">
        <v>22</v>
      </c>
      <c r="J984" s="1">
        <v>30572</v>
      </c>
      <c r="K984">
        <v>24.9</v>
      </c>
      <c r="L984" s="2">
        <v>0.06</v>
      </c>
      <c r="M984" s="3">
        <v>2.4458333333333333</v>
      </c>
      <c r="N984">
        <v>2013</v>
      </c>
    </row>
    <row r="985" spans="1:14">
      <c r="A985" t="s">
        <v>509</v>
      </c>
      <c r="B985" t="s">
        <v>406</v>
      </c>
      <c r="C985" t="s">
        <v>160</v>
      </c>
      <c r="D985">
        <v>21.9</v>
      </c>
      <c r="E985">
        <v>67.8</v>
      </c>
      <c r="F985">
        <v>16.899999999999999</v>
      </c>
      <c r="G985">
        <v>48.4</v>
      </c>
      <c r="H985">
        <v>55.9</v>
      </c>
      <c r="I985" t="s">
        <v>22</v>
      </c>
      <c r="J985" s="1">
        <v>20951</v>
      </c>
      <c r="K985">
        <v>25.9</v>
      </c>
      <c r="L985" s="2">
        <v>0.23</v>
      </c>
      <c r="M985" s="3">
        <v>2.2819444444444446</v>
      </c>
      <c r="N985">
        <v>2013</v>
      </c>
    </row>
    <row r="986" spans="1:14">
      <c r="A986" t="s">
        <v>509</v>
      </c>
      <c r="B986" t="s">
        <v>520</v>
      </c>
      <c r="C986" t="s">
        <v>399</v>
      </c>
      <c r="D986">
        <v>17.600000000000001</v>
      </c>
      <c r="E986">
        <v>44.1</v>
      </c>
      <c r="F986">
        <v>19.7</v>
      </c>
      <c r="G986">
        <v>51.2</v>
      </c>
      <c r="H986">
        <v>32.200000000000003</v>
      </c>
      <c r="I986" t="s">
        <v>22</v>
      </c>
      <c r="J986" s="1">
        <v>19090</v>
      </c>
      <c r="K986">
        <v>18.8</v>
      </c>
      <c r="L986" s="2">
        <v>0.09</v>
      </c>
      <c r="M986" s="3">
        <v>2.1999999999999997</v>
      </c>
      <c r="N986">
        <v>2013</v>
      </c>
    </row>
    <row r="987" spans="1:14">
      <c r="A987" t="s">
        <v>509</v>
      </c>
      <c r="B987" t="s">
        <v>409</v>
      </c>
      <c r="C987" t="s">
        <v>312</v>
      </c>
      <c r="D987">
        <v>17.3</v>
      </c>
      <c r="E987">
        <v>30</v>
      </c>
      <c r="F987">
        <v>16.600000000000001</v>
      </c>
      <c r="G987">
        <v>58.5</v>
      </c>
      <c r="H987">
        <v>32.299999999999997</v>
      </c>
      <c r="I987" t="s">
        <v>22</v>
      </c>
      <c r="J987" s="1">
        <v>19693</v>
      </c>
      <c r="K987">
        <v>25.3</v>
      </c>
      <c r="L987" s="2">
        <v>0.06</v>
      </c>
      <c r="M987" s="3">
        <v>2.2819444444444446</v>
      </c>
      <c r="N987">
        <v>2013</v>
      </c>
    </row>
    <row r="988" spans="1:14">
      <c r="A988" t="s">
        <v>509</v>
      </c>
      <c r="B988" t="s">
        <v>410</v>
      </c>
      <c r="C988" t="s">
        <v>15</v>
      </c>
      <c r="D988">
        <v>36.799999999999997</v>
      </c>
      <c r="E988">
        <v>24.2</v>
      </c>
      <c r="F988">
        <v>17.8</v>
      </c>
      <c r="G988">
        <v>42.9</v>
      </c>
      <c r="H988">
        <v>33.9</v>
      </c>
      <c r="I988" t="s">
        <v>22</v>
      </c>
      <c r="N988">
        <v>2013</v>
      </c>
    </row>
    <row r="989" spans="1:14">
      <c r="A989" t="s">
        <v>509</v>
      </c>
      <c r="B989" t="s">
        <v>412</v>
      </c>
      <c r="C989" t="s">
        <v>399</v>
      </c>
      <c r="D989">
        <v>26.2</v>
      </c>
      <c r="E989">
        <v>43.2</v>
      </c>
      <c r="F989">
        <v>21.1</v>
      </c>
      <c r="G989">
        <v>50.2</v>
      </c>
      <c r="H989">
        <v>36.200000000000003</v>
      </c>
      <c r="I989" t="s">
        <v>22</v>
      </c>
      <c r="J989" s="1">
        <v>32720</v>
      </c>
      <c r="K989">
        <v>18.8</v>
      </c>
      <c r="L989" s="2">
        <v>0.09</v>
      </c>
      <c r="M989" s="3">
        <v>2.2819444444444446</v>
      </c>
      <c r="N989">
        <v>2013</v>
      </c>
    </row>
    <row r="990" spans="1:14">
      <c r="A990" t="s">
        <v>509</v>
      </c>
      <c r="B990" t="s">
        <v>469</v>
      </c>
      <c r="C990" t="s">
        <v>312</v>
      </c>
      <c r="D990">
        <v>29.1</v>
      </c>
      <c r="E990">
        <v>28.4</v>
      </c>
      <c r="F990">
        <v>21.3</v>
      </c>
      <c r="G990">
        <v>40.6</v>
      </c>
      <c r="H990">
        <v>51.3</v>
      </c>
      <c r="I990" t="s">
        <v>22</v>
      </c>
      <c r="J990" s="1">
        <v>19959</v>
      </c>
      <c r="K990">
        <v>58.4</v>
      </c>
      <c r="L990" s="2">
        <v>0.01</v>
      </c>
      <c r="M990" s="3">
        <v>2.6916666666666664</v>
      </c>
      <c r="N990">
        <v>2013</v>
      </c>
    </row>
    <row r="991" spans="1:14">
      <c r="A991" t="s">
        <v>509</v>
      </c>
      <c r="B991" t="s">
        <v>414</v>
      </c>
      <c r="C991" t="s">
        <v>24</v>
      </c>
      <c r="D991">
        <v>18.2</v>
      </c>
      <c r="E991">
        <v>63.7</v>
      </c>
      <c r="F991">
        <v>23.7</v>
      </c>
      <c r="G991">
        <v>50.3</v>
      </c>
      <c r="H991">
        <v>29.8</v>
      </c>
      <c r="I991" t="s">
        <v>22</v>
      </c>
      <c r="J991" s="1">
        <v>7828</v>
      </c>
      <c r="K991">
        <v>15.9</v>
      </c>
      <c r="L991" s="2">
        <v>0.22</v>
      </c>
      <c r="M991" s="3">
        <v>2.5687500000000001</v>
      </c>
      <c r="N991">
        <v>2013</v>
      </c>
    </row>
    <row r="992" spans="1:14">
      <c r="A992" t="s">
        <v>509</v>
      </c>
      <c r="B992" t="s">
        <v>471</v>
      </c>
      <c r="C992" t="s">
        <v>24</v>
      </c>
      <c r="D992">
        <v>26.3</v>
      </c>
      <c r="E992">
        <v>63</v>
      </c>
      <c r="F992">
        <v>21.6</v>
      </c>
      <c r="G992">
        <v>33</v>
      </c>
      <c r="H992">
        <v>35.799999999999997</v>
      </c>
      <c r="I992" t="s">
        <v>22</v>
      </c>
      <c r="J992" s="1">
        <v>15705</v>
      </c>
      <c r="K992">
        <v>20.2</v>
      </c>
      <c r="L992" s="2">
        <v>0.2</v>
      </c>
      <c r="M992" s="3">
        <v>2.1180555555555558</v>
      </c>
      <c r="N992">
        <v>2013</v>
      </c>
    </row>
    <row r="993" spans="1:14">
      <c r="A993" t="s">
        <v>509</v>
      </c>
      <c r="B993" t="s">
        <v>415</v>
      </c>
      <c r="C993" t="s">
        <v>24</v>
      </c>
      <c r="D993">
        <v>31.1</v>
      </c>
      <c r="E993">
        <v>80.400000000000006</v>
      </c>
      <c r="F993">
        <v>25</v>
      </c>
      <c r="G993">
        <v>21.6</v>
      </c>
      <c r="H993">
        <v>45.4</v>
      </c>
      <c r="I993" t="s">
        <v>22</v>
      </c>
      <c r="J993" s="1">
        <v>12063</v>
      </c>
      <c r="K993">
        <v>16.600000000000001</v>
      </c>
      <c r="L993" s="2">
        <v>0.38</v>
      </c>
      <c r="M993" s="3">
        <v>2.3229166666666665</v>
      </c>
      <c r="N993">
        <v>2013</v>
      </c>
    </row>
    <row r="994" spans="1:14">
      <c r="A994" t="s">
        <v>509</v>
      </c>
      <c r="B994" t="s">
        <v>472</v>
      </c>
      <c r="C994" t="s">
        <v>473</v>
      </c>
      <c r="D994">
        <v>18.600000000000001</v>
      </c>
      <c r="E994">
        <v>42.4</v>
      </c>
      <c r="F994">
        <v>27.4</v>
      </c>
      <c r="G994">
        <v>52.4</v>
      </c>
      <c r="H994">
        <v>30.1</v>
      </c>
      <c r="I994" t="s">
        <v>22</v>
      </c>
      <c r="J994" s="1">
        <v>10269</v>
      </c>
      <c r="K994">
        <v>13</v>
      </c>
      <c r="L994" s="2">
        <v>0.03</v>
      </c>
      <c r="M994" s="3">
        <v>2.7736111111111108</v>
      </c>
      <c r="N994">
        <v>2013</v>
      </c>
    </row>
    <row r="995" spans="1:14">
      <c r="A995" t="s">
        <v>509</v>
      </c>
      <c r="B995" t="s">
        <v>417</v>
      </c>
      <c r="C995" t="s">
        <v>63</v>
      </c>
      <c r="D995">
        <v>19.5</v>
      </c>
      <c r="E995">
        <v>68.400000000000006</v>
      </c>
      <c r="F995">
        <v>17.5</v>
      </c>
      <c r="G995">
        <v>47.2</v>
      </c>
      <c r="H995">
        <v>44.8</v>
      </c>
      <c r="I995" t="s">
        <v>22</v>
      </c>
      <c r="J995" s="1">
        <v>18340</v>
      </c>
      <c r="K995">
        <v>23.8</v>
      </c>
      <c r="L995" s="2">
        <v>0.21</v>
      </c>
      <c r="M995" s="3">
        <v>2.4048611111111113</v>
      </c>
      <c r="N995">
        <v>2013</v>
      </c>
    </row>
    <row r="996" spans="1:14">
      <c r="A996" t="s">
        <v>509</v>
      </c>
      <c r="B996" t="s">
        <v>521</v>
      </c>
      <c r="C996" t="s">
        <v>63</v>
      </c>
      <c r="D996">
        <v>20.7</v>
      </c>
      <c r="E996">
        <v>74.7</v>
      </c>
      <c r="F996">
        <v>21.5</v>
      </c>
      <c r="G996">
        <v>34.700000000000003</v>
      </c>
      <c r="H996">
        <v>33.9</v>
      </c>
      <c r="I996" t="s">
        <v>22</v>
      </c>
      <c r="J996" s="1">
        <v>24519</v>
      </c>
      <c r="K996">
        <v>44.1</v>
      </c>
      <c r="L996" s="2">
        <v>0.31</v>
      </c>
      <c r="M996" s="3">
        <v>2.2409722222222221</v>
      </c>
      <c r="N996">
        <v>2013</v>
      </c>
    </row>
    <row r="997" spans="1:14">
      <c r="A997" t="s">
        <v>509</v>
      </c>
      <c r="B997" t="s">
        <v>368</v>
      </c>
      <c r="C997" t="s">
        <v>15</v>
      </c>
      <c r="D997">
        <v>17.3</v>
      </c>
      <c r="E997">
        <v>28.6</v>
      </c>
      <c r="F997">
        <v>17.600000000000001</v>
      </c>
      <c r="G997">
        <v>66.2</v>
      </c>
      <c r="H997">
        <v>32.200000000000003</v>
      </c>
      <c r="I997" t="s">
        <v>22</v>
      </c>
      <c r="J997" s="1">
        <v>27520</v>
      </c>
      <c r="K997">
        <v>26.9</v>
      </c>
      <c r="L997" s="2">
        <v>0.06</v>
      </c>
      <c r="M997" s="3">
        <v>2.036111111111111</v>
      </c>
      <c r="N997">
        <v>2013</v>
      </c>
    </row>
    <row r="998" spans="1:14">
      <c r="A998" t="s">
        <v>509</v>
      </c>
      <c r="B998" t="s">
        <v>522</v>
      </c>
      <c r="C998" t="s">
        <v>523</v>
      </c>
      <c r="D998">
        <v>15.5</v>
      </c>
      <c r="E998">
        <v>53</v>
      </c>
      <c r="F998">
        <v>11.4</v>
      </c>
      <c r="G998">
        <v>68.2</v>
      </c>
      <c r="H998">
        <v>28.4</v>
      </c>
      <c r="I998" t="s">
        <v>22</v>
      </c>
      <c r="J998" s="1">
        <v>15773</v>
      </c>
      <c r="K998">
        <v>16.899999999999999</v>
      </c>
      <c r="L998" s="2">
        <v>0.02</v>
      </c>
      <c r="M998" s="3">
        <v>1.872222222222222</v>
      </c>
      <c r="N998">
        <v>2013</v>
      </c>
    </row>
    <row r="999" spans="1:14">
      <c r="A999" t="s">
        <v>509</v>
      </c>
      <c r="B999" t="s">
        <v>418</v>
      </c>
      <c r="C999" t="s">
        <v>187</v>
      </c>
      <c r="D999">
        <v>17.2</v>
      </c>
      <c r="E999">
        <v>40.799999999999997</v>
      </c>
      <c r="F999">
        <v>14.5</v>
      </c>
      <c r="G999">
        <v>62.8</v>
      </c>
      <c r="H999">
        <v>32.5</v>
      </c>
      <c r="I999" t="s">
        <v>22</v>
      </c>
      <c r="J999" s="1">
        <v>58413</v>
      </c>
      <c r="K999">
        <v>15.4</v>
      </c>
      <c r="L999" s="2">
        <v>0.09</v>
      </c>
      <c r="M999" s="3">
        <v>2.5277777777777777</v>
      </c>
      <c r="N999">
        <v>2013</v>
      </c>
    </row>
    <row r="1000" spans="1:14">
      <c r="A1000" t="s">
        <v>509</v>
      </c>
      <c r="B1000" t="s">
        <v>524</v>
      </c>
      <c r="C1000" t="s">
        <v>187</v>
      </c>
      <c r="D1000">
        <v>19.399999999999999</v>
      </c>
      <c r="E1000">
        <v>26.9</v>
      </c>
      <c r="F1000">
        <v>9.5</v>
      </c>
      <c r="G1000">
        <v>63.7</v>
      </c>
      <c r="H1000">
        <v>36.6</v>
      </c>
      <c r="I1000" t="s">
        <v>22</v>
      </c>
      <c r="J1000" s="1">
        <v>22793</v>
      </c>
      <c r="K1000">
        <v>19</v>
      </c>
      <c r="L1000" s="2">
        <v>0.03</v>
      </c>
      <c r="M1000" s="3">
        <v>2.1590277777777778</v>
      </c>
      <c r="N1000">
        <v>2013</v>
      </c>
    </row>
    <row r="1001" spans="1:14">
      <c r="A1001" t="s">
        <v>509</v>
      </c>
      <c r="B1001" t="s">
        <v>420</v>
      </c>
      <c r="C1001" t="s">
        <v>384</v>
      </c>
      <c r="D1001">
        <v>23.2</v>
      </c>
      <c r="E1001">
        <v>39.799999999999997</v>
      </c>
      <c r="F1001">
        <v>18.399999999999999</v>
      </c>
      <c r="G1001">
        <v>54</v>
      </c>
      <c r="H1001">
        <v>27.9</v>
      </c>
      <c r="I1001" t="s">
        <v>22</v>
      </c>
      <c r="J1001" s="1">
        <v>49292</v>
      </c>
      <c r="K1001">
        <v>14.1</v>
      </c>
      <c r="L1001" s="2">
        <v>7.0000000000000007E-2</v>
      </c>
      <c r="M1001" s="3">
        <v>2.8145833333333332</v>
      </c>
      <c r="N1001">
        <v>2013</v>
      </c>
    </row>
    <row r="1002" spans="1:14">
      <c r="A1002" t="s">
        <v>509</v>
      </c>
      <c r="B1002" t="s">
        <v>475</v>
      </c>
      <c r="C1002" t="s">
        <v>15</v>
      </c>
      <c r="D1002">
        <v>18.600000000000001</v>
      </c>
      <c r="E1002">
        <v>28.1</v>
      </c>
      <c r="F1002">
        <v>24.2</v>
      </c>
      <c r="G1002">
        <v>47.5</v>
      </c>
      <c r="H1002">
        <v>30.9</v>
      </c>
      <c r="I1002" t="s">
        <v>22</v>
      </c>
      <c r="N1002">
        <v>2013</v>
      </c>
    </row>
    <row r="1003" spans="1:14">
      <c r="A1003" t="s">
        <v>509</v>
      </c>
      <c r="B1003" t="s">
        <v>477</v>
      </c>
      <c r="C1003" t="s">
        <v>50</v>
      </c>
      <c r="D1003">
        <v>28.9</v>
      </c>
      <c r="E1003">
        <v>32.799999999999997</v>
      </c>
      <c r="F1003">
        <v>21.3</v>
      </c>
      <c r="G1003">
        <v>37.799999999999997</v>
      </c>
      <c r="H1003">
        <v>30.8</v>
      </c>
      <c r="I1003" t="s">
        <v>22</v>
      </c>
      <c r="J1003" s="1">
        <v>52316</v>
      </c>
      <c r="K1003">
        <v>16.899999999999999</v>
      </c>
      <c r="L1003" s="2">
        <v>0.08</v>
      </c>
      <c r="M1003" t="s">
        <v>286</v>
      </c>
      <c r="N1003">
        <v>2013</v>
      </c>
    </row>
    <row r="1004" spans="1:14">
      <c r="A1004">
        <v>1</v>
      </c>
      <c r="B1004" t="s">
        <v>16</v>
      </c>
      <c r="C1004" t="s">
        <v>15</v>
      </c>
      <c r="D1004">
        <v>94.4</v>
      </c>
      <c r="E1004">
        <v>65.8</v>
      </c>
      <c r="F1004">
        <v>98.2</v>
      </c>
      <c r="G1004">
        <v>99.8</v>
      </c>
      <c r="H1004">
        <v>91.2</v>
      </c>
      <c r="I1004">
        <v>94.9</v>
      </c>
      <c r="J1004" s="1">
        <v>2243</v>
      </c>
      <c r="K1004">
        <v>6.9</v>
      </c>
      <c r="L1004" s="2">
        <v>0.27</v>
      </c>
      <c r="M1004" t="s">
        <v>17</v>
      </c>
      <c r="N1004">
        <v>2014</v>
      </c>
    </row>
    <row r="1005" spans="1:14">
      <c r="A1005">
        <v>2</v>
      </c>
      <c r="B1005" t="s">
        <v>14</v>
      </c>
      <c r="C1005" t="s">
        <v>15</v>
      </c>
      <c r="D1005">
        <v>95.3</v>
      </c>
      <c r="E1005">
        <v>66.2</v>
      </c>
      <c r="F1005">
        <v>98.5</v>
      </c>
      <c r="G1005">
        <v>99.1</v>
      </c>
      <c r="H1005">
        <v>40.6</v>
      </c>
      <c r="I1005">
        <v>93.9</v>
      </c>
      <c r="J1005" s="1">
        <v>20152</v>
      </c>
      <c r="K1005">
        <v>8.9</v>
      </c>
      <c r="L1005" s="2">
        <v>0.25</v>
      </c>
      <c r="N1005">
        <v>2014</v>
      </c>
    </row>
    <row r="1006" spans="1:14">
      <c r="A1006">
        <v>2</v>
      </c>
      <c r="B1006" t="s">
        <v>25</v>
      </c>
      <c r="C1006" t="s">
        <v>24</v>
      </c>
      <c r="D1006">
        <v>89</v>
      </c>
      <c r="E1006">
        <v>90.2</v>
      </c>
      <c r="F1006">
        <v>98.5</v>
      </c>
      <c r="G1006">
        <v>95.4</v>
      </c>
      <c r="H1006">
        <v>90.3</v>
      </c>
      <c r="I1006">
        <v>93.9</v>
      </c>
      <c r="J1006" s="1">
        <v>19919</v>
      </c>
      <c r="K1006">
        <v>11.6</v>
      </c>
      <c r="L1006" s="2">
        <v>0.34</v>
      </c>
      <c r="M1006" s="3">
        <v>1.9541666666666666</v>
      </c>
      <c r="N1006">
        <v>2014</v>
      </c>
    </row>
    <row r="1007" spans="1:14">
      <c r="A1007">
        <v>4</v>
      </c>
      <c r="B1007" t="s">
        <v>20</v>
      </c>
      <c r="C1007" t="s">
        <v>15</v>
      </c>
      <c r="D1007">
        <v>94.7</v>
      </c>
      <c r="E1007">
        <v>68</v>
      </c>
      <c r="F1007">
        <v>96.8</v>
      </c>
      <c r="G1007">
        <v>99.1</v>
      </c>
      <c r="H1007">
        <v>61.3</v>
      </c>
      <c r="I1007">
        <v>93.8</v>
      </c>
      <c r="J1007" s="1">
        <v>15596</v>
      </c>
      <c r="K1007">
        <v>7.8</v>
      </c>
      <c r="L1007" s="2">
        <v>0.22</v>
      </c>
      <c r="M1007" s="3">
        <v>1.7902777777777779</v>
      </c>
      <c r="N1007">
        <v>2014</v>
      </c>
    </row>
    <row r="1008" spans="1:14">
      <c r="A1008">
        <v>5</v>
      </c>
      <c r="B1008" t="s">
        <v>18</v>
      </c>
      <c r="C1008" t="s">
        <v>15</v>
      </c>
      <c r="D1008">
        <v>92.9</v>
      </c>
      <c r="E1008">
        <v>82</v>
      </c>
      <c r="F1008">
        <v>89</v>
      </c>
      <c r="G1008">
        <v>100</v>
      </c>
      <c r="H1008">
        <v>94.3</v>
      </c>
      <c r="I1008">
        <v>93</v>
      </c>
      <c r="J1008" s="1">
        <v>11074</v>
      </c>
      <c r="K1008">
        <v>9</v>
      </c>
      <c r="L1008" s="2">
        <v>0.33</v>
      </c>
      <c r="M1008" t="s">
        <v>19</v>
      </c>
      <c r="N1008">
        <v>2014</v>
      </c>
    </row>
    <row r="1009" spans="1:14">
      <c r="A1009">
        <v>6</v>
      </c>
      <c r="B1009" t="s">
        <v>21</v>
      </c>
      <c r="C1009" t="s">
        <v>15</v>
      </c>
      <c r="D1009">
        <v>89.9</v>
      </c>
      <c r="E1009">
        <v>59.6</v>
      </c>
      <c r="F1009">
        <v>97.6</v>
      </c>
      <c r="G1009">
        <v>99.7</v>
      </c>
      <c r="H1009">
        <v>80.5</v>
      </c>
      <c r="I1009">
        <v>92.7</v>
      </c>
      <c r="J1009" s="1">
        <v>7929</v>
      </c>
      <c r="K1009">
        <v>8.4</v>
      </c>
      <c r="L1009" s="2">
        <v>0.27</v>
      </c>
      <c r="M1009" s="3">
        <v>1.9131944444444444</v>
      </c>
      <c r="N1009">
        <v>2014</v>
      </c>
    </row>
    <row r="1010" spans="1:14">
      <c r="A1010">
        <v>7</v>
      </c>
      <c r="B1010" t="s">
        <v>23</v>
      </c>
      <c r="C1010" t="s">
        <v>24</v>
      </c>
      <c r="D1010">
        <v>90.6</v>
      </c>
      <c r="E1010">
        <v>86.7</v>
      </c>
      <c r="F1010">
        <v>95.3</v>
      </c>
      <c r="G1010">
        <v>95.7</v>
      </c>
      <c r="H1010">
        <v>52.8</v>
      </c>
      <c r="I1010">
        <v>92.3</v>
      </c>
      <c r="J1010" s="1">
        <v>18812</v>
      </c>
      <c r="K1010">
        <v>11.8</v>
      </c>
      <c r="L1010" s="2">
        <v>0.34</v>
      </c>
      <c r="M1010" s="3">
        <v>1.9541666666666666</v>
      </c>
      <c r="N1010">
        <v>2014</v>
      </c>
    </row>
    <row r="1011" spans="1:14">
      <c r="A1011">
        <v>8</v>
      </c>
      <c r="B1011" t="s">
        <v>26</v>
      </c>
      <c r="C1011" t="s">
        <v>15</v>
      </c>
      <c r="D1011">
        <v>83.2</v>
      </c>
      <c r="E1011">
        <v>57.3</v>
      </c>
      <c r="F1011">
        <v>97.5</v>
      </c>
      <c r="G1011">
        <v>99.3</v>
      </c>
      <c r="H1011">
        <v>59.5</v>
      </c>
      <c r="I1011">
        <v>89.8</v>
      </c>
      <c r="J1011" s="1">
        <v>36186</v>
      </c>
      <c r="K1011">
        <v>16.399999999999999</v>
      </c>
      <c r="L1011" s="2">
        <v>0.15</v>
      </c>
      <c r="M1011" s="3">
        <v>2.1180555555555558</v>
      </c>
      <c r="N1011">
        <v>2014</v>
      </c>
    </row>
    <row r="1012" spans="1:14">
      <c r="A1012">
        <v>9</v>
      </c>
      <c r="B1012" t="s">
        <v>30</v>
      </c>
      <c r="C1012" t="s">
        <v>15</v>
      </c>
      <c r="D1012">
        <v>85.6</v>
      </c>
      <c r="E1012">
        <v>58.6</v>
      </c>
      <c r="F1012">
        <v>88.2</v>
      </c>
      <c r="G1012">
        <v>98</v>
      </c>
      <c r="H1012" t="s">
        <v>22</v>
      </c>
      <c r="I1012">
        <v>87.8</v>
      </c>
      <c r="J1012" s="1">
        <v>14221</v>
      </c>
      <c r="K1012">
        <v>6.9</v>
      </c>
      <c r="L1012" s="2">
        <v>0.21</v>
      </c>
      <c r="M1012" s="3">
        <v>1.7902777777777779</v>
      </c>
      <c r="N1012">
        <v>2014</v>
      </c>
    </row>
    <row r="1013" spans="1:14">
      <c r="A1013">
        <v>10</v>
      </c>
      <c r="B1013" t="s">
        <v>27</v>
      </c>
      <c r="C1013" t="s">
        <v>24</v>
      </c>
      <c r="D1013">
        <v>84.5</v>
      </c>
      <c r="E1013">
        <v>91.8</v>
      </c>
      <c r="F1013">
        <v>88.1</v>
      </c>
      <c r="G1013">
        <v>90</v>
      </c>
      <c r="H1013">
        <v>72.3</v>
      </c>
      <c r="I1013">
        <v>87.5</v>
      </c>
      <c r="J1013" s="1">
        <v>15060</v>
      </c>
      <c r="K1013">
        <v>11.7</v>
      </c>
      <c r="L1013" s="2">
        <v>0.51</v>
      </c>
      <c r="M1013" t="s">
        <v>19</v>
      </c>
      <c r="N1013">
        <v>2014</v>
      </c>
    </row>
    <row r="1014" spans="1:14">
      <c r="A1014">
        <v>11</v>
      </c>
      <c r="B1014" t="s">
        <v>28</v>
      </c>
      <c r="C1014" t="s">
        <v>15</v>
      </c>
      <c r="D1014">
        <v>89.5</v>
      </c>
      <c r="E1014">
        <v>57.6</v>
      </c>
      <c r="F1014">
        <v>90.5</v>
      </c>
      <c r="G1014">
        <v>93.5</v>
      </c>
      <c r="H1014">
        <v>38.700000000000003</v>
      </c>
      <c r="I1014">
        <v>87.4</v>
      </c>
      <c r="J1014" s="1">
        <v>11751</v>
      </c>
      <c r="K1014">
        <v>4.4000000000000004</v>
      </c>
      <c r="L1014" s="2">
        <v>0.2</v>
      </c>
      <c r="M1014" s="3">
        <v>2.1180555555555558</v>
      </c>
      <c r="N1014">
        <v>2014</v>
      </c>
    </row>
    <row r="1015" spans="1:14">
      <c r="A1015">
        <v>12</v>
      </c>
      <c r="B1015" t="s">
        <v>29</v>
      </c>
      <c r="C1015" t="s">
        <v>15</v>
      </c>
      <c r="D1015">
        <v>84.8</v>
      </c>
      <c r="E1015">
        <v>46.4</v>
      </c>
      <c r="F1015">
        <v>91</v>
      </c>
      <c r="G1015">
        <v>95.6</v>
      </c>
      <c r="H1015" t="s">
        <v>22</v>
      </c>
      <c r="I1015">
        <v>86.3</v>
      </c>
      <c r="J1015" s="1">
        <v>38206</v>
      </c>
      <c r="K1015">
        <v>10.3</v>
      </c>
      <c r="L1015" s="2">
        <v>0.15</v>
      </c>
      <c r="M1015" s="3">
        <v>2.1999999999999997</v>
      </c>
      <c r="N1015">
        <v>2014</v>
      </c>
    </row>
    <row r="1016" spans="1:14">
      <c r="A1016">
        <v>13</v>
      </c>
      <c r="B1016" t="s">
        <v>39</v>
      </c>
      <c r="C1016" t="s">
        <v>15</v>
      </c>
      <c r="D1016">
        <v>86.6</v>
      </c>
      <c r="E1016">
        <v>68</v>
      </c>
      <c r="F1016">
        <v>79.099999999999994</v>
      </c>
      <c r="G1016">
        <v>95.6</v>
      </c>
      <c r="H1016" t="s">
        <v>22</v>
      </c>
      <c r="I1016">
        <v>85.2</v>
      </c>
      <c r="J1016" s="1">
        <v>25055</v>
      </c>
      <c r="K1016">
        <v>5.9</v>
      </c>
      <c r="L1016" s="2">
        <v>0.28000000000000003</v>
      </c>
      <c r="N1016">
        <v>2014</v>
      </c>
    </row>
    <row r="1017" spans="1:14">
      <c r="A1017">
        <v>14</v>
      </c>
      <c r="B1017" t="s">
        <v>33</v>
      </c>
      <c r="C1017" t="s">
        <v>34</v>
      </c>
      <c r="D1017">
        <v>77.599999999999994</v>
      </c>
      <c r="E1017">
        <v>96.7</v>
      </c>
      <c r="F1017">
        <v>88.2</v>
      </c>
      <c r="G1017">
        <v>85</v>
      </c>
      <c r="H1017">
        <v>78.8</v>
      </c>
      <c r="I1017">
        <v>84.5</v>
      </c>
      <c r="J1017" s="1">
        <v>18178</v>
      </c>
      <c r="K1017">
        <v>14.7</v>
      </c>
      <c r="L1017" s="2">
        <v>0.37</v>
      </c>
      <c r="M1017" t="s">
        <v>35</v>
      </c>
      <c r="N1017">
        <v>2014</v>
      </c>
    </row>
    <row r="1018" spans="1:14">
      <c r="A1018">
        <v>15</v>
      </c>
      <c r="B1018" t="s">
        <v>31</v>
      </c>
      <c r="C1018" t="s">
        <v>15</v>
      </c>
      <c r="D1018">
        <v>75.7</v>
      </c>
      <c r="E1018">
        <v>59.3</v>
      </c>
      <c r="F1018">
        <v>85.1</v>
      </c>
      <c r="G1018">
        <v>95</v>
      </c>
      <c r="H1018">
        <v>100</v>
      </c>
      <c r="I1018">
        <v>83.7</v>
      </c>
      <c r="J1018" s="1">
        <v>15128</v>
      </c>
      <c r="K1018">
        <v>3.6</v>
      </c>
      <c r="L1018" s="2">
        <v>0.23</v>
      </c>
      <c r="M1018" s="3">
        <v>2.1180555555555558</v>
      </c>
      <c r="N1018">
        <v>2014</v>
      </c>
    </row>
    <row r="1019" spans="1:14">
      <c r="A1019">
        <v>16</v>
      </c>
      <c r="B1019" t="s">
        <v>40</v>
      </c>
      <c r="C1019" t="s">
        <v>15</v>
      </c>
      <c r="D1019">
        <v>79.8</v>
      </c>
      <c r="E1019">
        <v>40.6</v>
      </c>
      <c r="F1019">
        <v>81.2</v>
      </c>
      <c r="G1019">
        <v>95</v>
      </c>
      <c r="H1019">
        <v>45.2</v>
      </c>
      <c r="I1019">
        <v>81</v>
      </c>
      <c r="J1019" s="1">
        <v>20376</v>
      </c>
      <c r="K1019">
        <v>6.5</v>
      </c>
      <c r="L1019" s="2">
        <v>0.2</v>
      </c>
      <c r="M1019" s="3">
        <v>2.1590277777777778</v>
      </c>
      <c r="N1019">
        <v>2014</v>
      </c>
    </row>
    <row r="1020" spans="1:14">
      <c r="A1020">
        <v>17</v>
      </c>
      <c r="B1020" t="s">
        <v>47</v>
      </c>
      <c r="C1020" t="s">
        <v>15</v>
      </c>
      <c r="D1020">
        <v>73.900000000000006</v>
      </c>
      <c r="E1020">
        <v>50</v>
      </c>
      <c r="F1020">
        <v>73</v>
      </c>
      <c r="G1020">
        <v>96.7</v>
      </c>
      <c r="H1020">
        <v>100</v>
      </c>
      <c r="I1020">
        <v>79.3</v>
      </c>
      <c r="J1020" s="1">
        <v>15172</v>
      </c>
      <c r="K1020">
        <v>4.8</v>
      </c>
      <c r="L1020" s="2">
        <v>0.17</v>
      </c>
      <c r="M1020" s="3">
        <v>2.0770833333333334</v>
      </c>
      <c r="N1020">
        <v>2014</v>
      </c>
    </row>
    <row r="1021" spans="1:14">
      <c r="A1021">
        <v>18</v>
      </c>
      <c r="B1021" t="s">
        <v>36</v>
      </c>
      <c r="C1021" t="s">
        <v>15</v>
      </c>
      <c r="D1021">
        <v>70</v>
      </c>
      <c r="E1021">
        <v>49.5</v>
      </c>
      <c r="F1021">
        <v>86.2</v>
      </c>
      <c r="G1021">
        <v>90.8</v>
      </c>
      <c r="H1021">
        <v>53.5</v>
      </c>
      <c r="I1021">
        <v>79.2</v>
      </c>
      <c r="J1021" s="1">
        <v>41786</v>
      </c>
      <c r="K1021">
        <v>9</v>
      </c>
      <c r="L1021" s="2">
        <v>0.16</v>
      </c>
      <c r="M1021" s="3">
        <v>2.036111111111111</v>
      </c>
      <c r="N1021">
        <v>2014</v>
      </c>
    </row>
    <row r="1022" spans="1:14">
      <c r="A1022">
        <v>19</v>
      </c>
      <c r="B1022" t="s">
        <v>32</v>
      </c>
      <c r="C1022" t="s">
        <v>15</v>
      </c>
      <c r="D1022">
        <v>72.099999999999994</v>
      </c>
      <c r="E1022">
        <v>55.6</v>
      </c>
      <c r="F1022">
        <v>83.8</v>
      </c>
      <c r="G1022">
        <v>90.8</v>
      </c>
      <c r="H1022">
        <v>35.799999999999997</v>
      </c>
      <c r="I1022">
        <v>79.099999999999994</v>
      </c>
      <c r="J1022" s="1">
        <v>21424</v>
      </c>
      <c r="K1022">
        <v>10.199999999999999</v>
      </c>
      <c r="L1022" s="2">
        <v>0.19</v>
      </c>
      <c r="M1022" s="3">
        <v>2.036111111111111</v>
      </c>
      <c r="N1022">
        <v>2014</v>
      </c>
    </row>
    <row r="1023" spans="1:14">
      <c r="A1023">
        <v>20</v>
      </c>
      <c r="B1023" t="s">
        <v>37</v>
      </c>
      <c r="C1023" t="s">
        <v>38</v>
      </c>
      <c r="D1023">
        <v>73.599999999999994</v>
      </c>
      <c r="E1023">
        <v>70</v>
      </c>
      <c r="F1023">
        <v>81.5</v>
      </c>
      <c r="G1023">
        <v>84.5</v>
      </c>
      <c r="H1023">
        <v>45.8</v>
      </c>
      <c r="I1023">
        <v>78.3</v>
      </c>
      <c r="J1023" s="1">
        <v>66198</v>
      </c>
      <c r="K1023">
        <v>19.5</v>
      </c>
      <c r="L1023" s="2">
        <v>0.15</v>
      </c>
      <c r="N1023">
        <v>2014</v>
      </c>
    </row>
    <row r="1024" spans="1:14">
      <c r="A1024">
        <v>21</v>
      </c>
      <c r="B1024" t="s">
        <v>45</v>
      </c>
      <c r="C1024" t="s">
        <v>24</v>
      </c>
      <c r="D1024">
        <v>70.5</v>
      </c>
      <c r="E1024">
        <v>90.2</v>
      </c>
      <c r="F1024">
        <v>77.5</v>
      </c>
      <c r="G1024">
        <v>84.1</v>
      </c>
      <c r="H1024">
        <v>46.8</v>
      </c>
      <c r="I1024">
        <v>77.599999999999994</v>
      </c>
      <c r="J1024" s="1">
        <v>26607</v>
      </c>
      <c r="K1024">
        <v>10.7</v>
      </c>
      <c r="L1024" s="2">
        <v>0.46</v>
      </c>
      <c r="M1024" s="3">
        <v>2.3638888888888889</v>
      </c>
      <c r="N1024">
        <v>2014</v>
      </c>
    </row>
    <row r="1025" spans="1:14">
      <c r="A1025">
        <v>22</v>
      </c>
      <c r="B1025" t="s">
        <v>48</v>
      </c>
      <c r="C1025" t="s">
        <v>15</v>
      </c>
      <c r="D1025">
        <v>70.2</v>
      </c>
      <c r="E1025">
        <v>34.4</v>
      </c>
      <c r="F1025">
        <v>76</v>
      </c>
      <c r="G1025">
        <v>97.1</v>
      </c>
      <c r="H1025">
        <v>61.9</v>
      </c>
      <c r="I1025">
        <v>77.099999999999994</v>
      </c>
      <c r="J1025" s="1">
        <v>18334</v>
      </c>
      <c r="K1025">
        <v>13.8</v>
      </c>
      <c r="L1025" s="2">
        <v>0.15</v>
      </c>
      <c r="M1025" s="3">
        <v>2.036111111111111</v>
      </c>
      <c r="N1025">
        <v>2014</v>
      </c>
    </row>
    <row r="1026" spans="1:14">
      <c r="A1026">
        <v>23</v>
      </c>
      <c r="B1026" t="s">
        <v>49</v>
      </c>
      <c r="C1026" t="s">
        <v>50</v>
      </c>
      <c r="D1026">
        <v>84.7</v>
      </c>
      <c r="E1026">
        <v>29.6</v>
      </c>
      <c r="F1026">
        <v>88</v>
      </c>
      <c r="G1026">
        <v>69.8</v>
      </c>
      <c r="H1026">
        <v>56.7</v>
      </c>
      <c r="I1026">
        <v>76.400000000000006</v>
      </c>
      <c r="J1026" s="1">
        <v>26199</v>
      </c>
      <c r="K1026">
        <v>5.7</v>
      </c>
      <c r="L1026" s="2">
        <v>0.1</v>
      </c>
      <c r="N1026">
        <v>2014</v>
      </c>
    </row>
    <row r="1027" spans="1:14">
      <c r="A1027">
        <v>24</v>
      </c>
      <c r="B1027" t="s">
        <v>41</v>
      </c>
      <c r="C1027" t="s">
        <v>15</v>
      </c>
      <c r="D1027">
        <v>63.1</v>
      </c>
      <c r="E1027">
        <v>58.1</v>
      </c>
      <c r="F1027">
        <v>77.400000000000006</v>
      </c>
      <c r="G1027">
        <v>93.9</v>
      </c>
      <c r="H1027">
        <v>52.5</v>
      </c>
      <c r="I1027">
        <v>76</v>
      </c>
      <c r="J1027" s="1">
        <v>11885</v>
      </c>
      <c r="K1027">
        <v>13.1</v>
      </c>
      <c r="L1027" s="2">
        <v>0.35</v>
      </c>
      <c r="M1027" t="s">
        <v>42</v>
      </c>
      <c r="N1027">
        <v>2014</v>
      </c>
    </row>
    <row r="1028" spans="1:14">
      <c r="A1028">
        <v>25</v>
      </c>
      <c r="B1028" t="s">
        <v>46</v>
      </c>
      <c r="C1028" t="s">
        <v>15</v>
      </c>
      <c r="D1028">
        <v>65.599999999999994</v>
      </c>
      <c r="E1028">
        <v>43.2</v>
      </c>
      <c r="F1028">
        <v>69.2</v>
      </c>
      <c r="G1028">
        <v>95.6</v>
      </c>
      <c r="H1028">
        <v>43.1</v>
      </c>
      <c r="I1028">
        <v>73.400000000000006</v>
      </c>
      <c r="J1028" s="1">
        <v>44020</v>
      </c>
      <c r="K1028">
        <v>11.8</v>
      </c>
      <c r="L1028" s="2">
        <v>0.13</v>
      </c>
      <c r="M1028" s="3">
        <v>2.2409722222222221</v>
      </c>
      <c r="N1028">
        <v>2014</v>
      </c>
    </row>
    <row r="1029" spans="1:14">
      <c r="A1029">
        <v>26</v>
      </c>
      <c r="B1029" t="s">
        <v>59</v>
      </c>
      <c r="C1029" t="s">
        <v>60</v>
      </c>
      <c r="D1029">
        <v>68</v>
      </c>
      <c r="E1029">
        <v>94.3</v>
      </c>
      <c r="F1029">
        <v>77.8</v>
      </c>
      <c r="G1029">
        <v>66.400000000000006</v>
      </c>
      <c r="H1029">
        <v>64.3</v>
      </c>
      <c r="I1029">
        <v>72.400000000000006</v>
      </c>
      <c r="J1029" s="1">
        <v>31592</v>
      </c>
      <c r="K1029">
        <v>15.5</v>
      </c>
      <c r="L1029" s="2">
        <v>0.34</v>
      </c>
      <c r="M1029" s="3">
        <v>2.0770833333333334</v>
      </c>
      <c r="N1029">
        <v>2014</v>
      </c>
    </row>
    <row r="1030" spans="1:14">
      <c r="A1030">
        <v>27</v>
      </c>
      <c r="B1030" t="s">
        <v>251</v>
      </c>
      <c r="C1030" t="s">
        <v>15</v>
      </c>
      <c r="D1030">
        <v>64.7</v>
      </c>
      <c r="E1030">
        <v>42.4</v>
      </c>
      <c r="F1030">
        <v>69</v>
      </c>
      <c r="G1030">
        <v>91.3</v>
      </c>
      <c r="H1030">
        <v>59.6</v>
      </c>
      <c r="I1030">
        <v>72.2</v>
      </c>
      <c r="J1030" s="1">
        <v>49427</v>
      </c>
      <c r="K1030">
        <v>17.399999999999999</v>
      </c>
      <c r="L1030" s="2">
        <v>0.09</v>
      </c>
      <c r="M1030" s="3">
        <v>2.1590277777777778</v>
      </c>
      <c r="N1030">
        <v>2014</v>
      </c>
    </row>
    <row r="1031" spans="1:14">
      <c r="A1031">
        <v>28</v>
      </c>
      <c r="B1031" t="s">
        <v>51</v>
      </c>
      <c r="C1031" t="s">
        <v>15</v>
      </c>
      <c r="D1031">
        <v>59.4</v>
      </c>
      <c r="E1031">
        <v>67.8</v>
      </c>
      <c r="F1031">
        <v>68.599999999999994</v>
      </c>
      <c r="G1031">
        <v>87.9</v>
      </c>
      <c r="H1031">
        <v>71.3</v>
      </c>
      <c r="I1031">
        <v>71.599999999999994</v>
      </c>
      <c r="J1031" s="1">
        <v>19967</v>
      </c>
      <c r="K1031">
        <v>20.100000000000001</v>
      </c>
      <c r="L1031" s="2">
        <v>0.26</v>
      </c>
      <c r="M1031" t="s">
        <v>35</v>
      </c>
      <c r="N1031">
        <v>2014</v>
      </c>
    </row>
    <row r="1032" spans="1:14">
      <c r="A1032">
        <v>29</v>
      </c>
      <c r="B1032" t="s">
        <v>58</v>
      </c>
      <c r="C1032" t="s">
        <v>15</v>
      </c>
      <c r="D1032">
        <v>66</v>
      </c>
      <c r="E1032">
        <v>41.1</v>
      </c>
      <c r="F1032">
        <v>78.900000000000006</v>
      </c>
      <c r="G1032">
        <v>79.400000000000006</v>
      </c>
      <c r="H1032" t="s">
        <v>22</v>
      </c>
      <c r="I1032">
        <v>71.400000000000006</v>
      </c>
      <c r="J1032" s="1">
        <v>42727</v>
      </c>
      <c r="K1032">
        <v>18.7</v>
      </c>
      <c r="L1032" s="2">
        <v>0.2</v>
      </c>
      <c r="M1032" s="3">
        <v>1.9951388888888888</v>
      </c>
      <c r="N1032">
        <v>2014</v>
      </c>
    </row>
    <row r="1033" spans="1:14">
      <c r="A1033">
        <v>30</v>
      </c>
      <c r="B1033" t="s">
        <v>250</v>
      </c>
      <c r="C1033" t="s">
        <v>15</v>
      </c>
      <c r="D1033">
        <v>69.8</v>
      </c>
      <c r="E1033">
        <v>32.299999999999997</v>
      </c>
      <c r="F1033">
        <v>67.7</v>
      </c>
      <c r="G1033">
        <v>87.2</v>
      </c>
      <c r="H1033">
        <v>51.2</v>
      </c>
      <c r="I1033">
        <v>71.099999999999994</v>
      </c>
      <c r="J1033" s="1">
        <v>39655</v>
      </c>
      <c r="K1033">
        <v>10.8</v>
      </c>
      <c r="L1033" s="2">
        <v>0.11</v>
      </c>
      <c r="M1033" s="3">
        <v>2.1590277777777778</v>
      </c>
      <c r="N1033">
        <v>2014</v>
      </c>
    </row>
    <row r="1034" spans="1:14">
      <c r="A1034">
        <v>31</v>
      </c>
      <c r="B1034" t="s">
        <v>55</v>
      </c>
      <c r="C1034" t="s">
        <v>38</v>
      </c>
      <c r="D1034">
        <v>59.9</v>
      </c>
      <c r="E1034">
        <v>84.2</v>
      </c>
      <c r="F1034">
        <v>67.900000000000006</v>
      </c>
      <c r="G1034">
        <v>83.7</v>
      </c>
      <c r="H1034">
        <v>43.1</v>
      </c>
      <c r="I1034">
        <v>70.8</v>
      </c>
      <c r="J1034" s="1">
        <v>50152</v>
      </c>
      <c r="K1034">
        <v>17.600000000000001</v>
      </c>
      <c r="L1034" s="2">
        <v>0.25</v>
      </c>
      <c r="M1034" s="3">
        <v>2.2819444444444446</v>
      </c>
      <c r="N1034">
        <v>2014</v>
      </c>
    </row>
    <row r="1035" spans="1:14">
      <c r="A1035">
        <v>32</v>
      </c>
      <c r="B1035" t="s">
        <v>120</v>
      </c>
      <c r="C1035" t="s">
        <v>24</v>
      </c>
      <c r="D1035">
        <v>65.2</v>
      </c>
      <c r="E1035">
        <v>81.7</v>
      </c>
      <c r="F1035">
        <v>74.2</v>
      </c>
      <c r="G1035">
        <v>69.2</v>
      </c>
      <c r="H1035">
        <v>43.6</v>
      </c>
      <c r="I1035">
        <v>69.8</v>
      </c>
      <c r="N1035">
        <v>2014</v>
      </c>
    </row>
    <row r="1036" spans="1:14">
      <c r="A1036">
        <v>33</v>
      </c>
      <c r="B1036" t="s">
        <v>54</v>
      </c>
      <c r="C1036" t="s">
        <v>15</v>
      </c>
      <c r="D1036">
        <v>47.8</v>
      </c>
      <c r="E1036">
        <v>61.8</v>
      </c>
      <c r="F1036">
        <v>58.2</v>
      </c>
      <c r="G1036">
        <v>99.4</v>
      </c>
      <c r="H1036">
        <v>86.7</v>
      </c>
      <c r="I1036">
        <v>68.400000000000006</v>
      </c>
      <c r="J1036" s="1">
        <v>22020</v>
      </c>
      <c r="K1036">
        <v>27.3</v>
      </c>
      <c r="L1036" s="2">
        <v>0.11</v>
      </c>
      <c r="M1036" s="3">
        <v>2.1999999999999997</v>
      </c>
      <c r="N1036">
        <v>2014</v>
      </c>
    </row>
    <row r="1037" spans="1:14">
      <c r="A1037">
        <v>34</v>
      </c>
      <c r="B1037" t="s">
        <v>62</v>
      </c>
      <c r="C1037" t="s">
        <v>63</v>
      </c>
      <c r="D1037">
        <v>57.1</v>
      </c>
      <c r="E1037">
        <v>81.3</v>
      </c>
      <c r="F1037">
        <v>64.2</v>
      </c>
      <c r="G1037">
        <v>80.2</v>
      </c>
      <c r="H1037">
        <v>65.099999999999994</v>
      </c>
      <c r="I1037">
        <v>68.2</v>
      </c>
      <c r="J1037" s="1">
        <v>40128</v>
      </c>
      <c r="K1037">
        <v>23.7</v>
      </c>
      <c r="L1037" s="2">
        <v>0.35</v>
      </c>
      <c r="M1037" s="3">
        <v>2.3229166666666665</v>
      </c>
      <c r="N1037">
        <v>2014</v>
      </c>
    </row>
    <row r="1038" spans="1:14">
      <c r="A1038">
        <v>35</v>
      </c>
      <c r="B1038" t="s">
        <v>61</v>
      </c>
      <c r="C1038" t="s">
        <v>38</v>
      </c>
      <c r="D1038">
        <v>61.5</v>
      </c>
      <c r="E1038">
        <v>77.8</v>
      </c>
      <c r="F1038">
        <v>68.099999999999994</v>
      </c>
      <c r="G1038">
        <v>74.5</v>
      </c>
      <c r="H1038">
        <v>40.799999999999997</v>
      </c>
      <c r="I1038">
        <v>68.099999999999994</v>
      </c>
      <c r="J1038" s="1">
        <v>31326</v>
      </c>
      <c r="K1038">
        <v>13.7</v>
      </c>
      <c r="L1038" s="2">
        <v>0.23</v>
      </c>
      <c r="M1038" s="3">
        <v>2.3638888888888889</v>
      </c>
      <c r="N1038">
        <v>2014</v>
      </c>
    </row>
    <row r="1039" spans="1:14">
      <c r="A1039">
        <v>36</v>
      </c>
      <c r="B1039" t="s">
        <v>73</v>
      </c>
      <c r="C1039" t="s">
        <v>74</v>
      </c>
      <c r="D1039">
        <v>58.1</v>
      </c>
      <c r="E1039">
        <v>73.2</v>
      </c>
      <c r="F1039">
        <v>67.7</v>
      </c>
      <c r="G1039">
        <v>76</v>
      </c>
      <c r="H1039">
        <v>68.7</v>
      </c>
      <c r="I1039">
        <v>67.8</v>
      </c>
      <c r="J1039" s="1">
        <v>7774</v>
      </c>
      <c r="K1039">
        <v>11.5</v>
      </c>
      <c r="L1039" s="2">
        <v>0.22</v>
      </c>
      <c r="M1039" s="3">
        <v>2.9375</v>
      </c>
      <c r="N1039">
        <v>2014</v>
      </c>
    </row>
    <row r="1040" spans="1:14">
      <c r="A1040">
        <v>37</v>
      </c>
      <c r="B1040" t="s">
        <v>79</v>
      </c>
      <c r="C1040" t="s">
        <v>34</v>
      </c>
      <c r="D1040">
        <v>52.9</v>
      </c>
      <c r="E1040">
        <v>98.2</v>
      </c>
      <c r="F1040">
        <v>48.3</v>
      </c>
      <c r="G1040">
        <v>95.9</v>
      </c>
      <c r="H1040">
        <v>49.2</v>
      </c>
      <c r="I1040">
        <v>67.7</v>
      </c>
      <c r="J1040" s="1">
        <v>9666</v>
      </c>
      <c r="K1040">
        <v>10.5</v>
      </c>
      <c r="L1040" s="2">
        <v>0.54</v>
      </c>
      <c r="M1040" t="s">
        <v>80</v>
      </c>
      <c r="N1040">
        <v>2014</v>
      </c>
    </row>
    <row r="1041" spans="1:14">
      <c r="A1041">
        <v>38</v>
      </c>
      <c r="B1041" t="s">
        <v>111</v>
      </c>
      <c r="C1041" t="s">
        <v>24</v>
      </c>
      <c r="D1041">
        <v>56.2</v>
      </c>
      <c r="E1041">
        <v>86</v>
      </c>
      <c r="F1041">
        <v>56.8</v>
      </c>
      <c r="G1041">
        <v>87.6</v>
      </c>
      <c r="H1041">
        <v>38.299999999999997</v>
      </c>
      <c r="I1041">
        <v>67.599999999999994</v>
      </c>
      <c r="J1041" s="1">
        <v>21394</v>
      </c>
      <c r="K1041">
        <v>11.4</v>
      </c>
      <c r="L1041" s="2">
        <v>0.37</v>
      </c>
      <c r="M1041" s="3">
        <v>2.5687500000000001</v>
      </c>
      <c r="N1041">
        <v>2014</v>
      </c>
    </row>
    <row r="1042" spans="1:14">
      <c r="A1042">
        <v>39</v>
      </c>
      <c r="B1042" t="s">
        <v>69</v>
      </c>
      <c r="C1042" t="s">
        <v>24</v>
      </c>
      <c r="D1042">
        <v>56.6</v>
      </c>
      <c r="E1042">
        <v>81.5</v>
      </c>
      <c r="F1042">
        <v>56.9</v>
      </c>
      <c r="G1042">
        <v>87.6</v>
      </c>
      <c r="H1042">
        <v>42.5</v>
      </c>
      <c r="I1042">
        <v>67.5</v>
      </c>
      <c r="J1042" s="1">
        <v>25774</v>
      </c>
      <c r="K1042">
        <v>14.1</v>
      </c>
      <c r="L1042" s="2">
        <v>0.36</v>
      </c>
      <c r="M1042" s="3">
        <v>2.4458333333333333</v>
      </c>
      <c r="N1042">
        <v>2014</v>
      </c>
    </row>
    <row r="1043" spans="1:14">
      <c r="A1043">
        <v>40</v>
      </c>
      <c r="B1043" t="s">
        <v>93</v>
      </c>
      <c r="C1043" t="s">
        <v>15</v>
      </c>
      <c r="D1043">
        <v>65.400000000000006</v>
      </c>
      <c r="E1043">
        <v>41.8</v>
      </c>
      <c r="F1043">
        <v>58.4</v>
      </c>
      <c r="G1043">
        <v>87.9</v>
      </c>
      <c r="H1043">
        <v>29.9</v>
      </c>
      <c r="I1043">
        <v>67.400000000000006</v>
      </c>
      <c r="J1043" s="1">
        <v>42056</v>
      </c>
      <c r="K1043">
        <v>6.8</v>
      </c>
      <c r="L1043" s="2">
        <v>0.19</v>
      </c>
      <c r="M1043" s="3">
        <v>2.3229166666666665</v>
      </c>
      <c r="N1043">
        <v>2014</v>
      </c>
    </row>
    <row r="1044" spans="1:14">
      <c r="A1044">
        <v>40</v>
      </c>
      <c r="B1044" t="s">
        <v>57</v>
      </c>
      <c r="C1044" t="s">
        <v>15</v>
      </c>
      <c r="D1044">
        <v>52</v>
      </c>
      <c r="E1044">
        <v>35.6</v>
      </c>
      <c r="F1044">
        <v>63</v>
      </c>
      <c r="G1044">
        <v>96.7</v>
      </c>
      <c r="H1044">
        <v>48.4</v>
      </c>
      <c r="I1044">
        <v>67.400000000000006</v>
      </c>
      <c r="J1044" s="1">
        <v>27233</v>
      </c>
      <c r="K1044">
        <v>6.5</v>
      </c>
      <c r="L1044" s="2">
        <v>0.11</v>
      </c>
      <c r="M1044" s="3">
        <v>2.036111111111111</v>
      </c>
      <c r="N1044">
        <v>2014</v>
      </c>
    </row>
    <row r="1045" spans="1:14">
      <c r="A1045">
        <v>42</v>
      </c>
      <c r="B1045" t="s">
        <v>66</v>
      </c>
      <c r="C1045" t="s">
        <v>15</v>
      </c>
      <c r="D1045">
        <v>59.5</v>
      </c>
      <c r="E1045">
        <v>44.6</v>
      </c>
      <c r="F1045">
        <v>52.9</v>
      </c>
      <c r="G1045">
        <v>96.4</v>
      </c>
      <c r="H1045" t="s">
        <v>22</v>
      </c>
      <c r="I1045">
        <v>67.2</v>
      </c>
      <c r="J1045" s="1">
        <v>12528</v>
      </c>
      <c r="K1045">
        <v>5.7</v>
      </c>
      <c r="L1045" s="2">
        <v>0.17</v>
      </c>
      <c r="N1045">
        <v>2014</v>
      </c>
    </row>
    <row r="1046" spans="1:14">
      <c r="A1046">
        <v>43</v>
      </c>
      <c r="B1046" t="s">
        <v>43</v>
      </c>
      <c r="C1046" t="s">
        <v>44</v>
      </c>
      <c r="D1046">
        <v>61.6</v>
      </c>
      <c r="E1046">
        <v>80.3</v>
      </c>
      <c r="F1046">
        <v>69.900000000000006</v>
      </c>
      <c r="G1046">
        <v>61.5</v>
      </c>
      <c r="H1046">
        <v>56.9</v>
      </c>
      <c r="I1046">
        <v>65.3</v>
      </c>
      <c r="J1046" s="1">
        <v>19835</v>
      </c>
      <c r="K1046">
        <v>17.600000000000001</v>
      </c>
      <c r="L1046" s="2">
        <v>0.38</v>
      </c>
      <c r="M1046" s="3">
        <v>2.2409722222222221</v>
      </c>
      <c r="N1046">
        <v>2014</v>
      </c>
    </row>
    <row r="1047" spans="1:14">
      <c r="A1047">
        <v>44</v>
      </c>
      <c r="B1047" t="s">
        <v>148</v>
      </c>
      <c r="C1047" t="s">
        <v>53</v>
      </c>
      <c r="D1047">
        <v>76.400000000000006</v>
      </c>
      <c r="E1047">
        <v>29.4</v>
      </c>
      <c r="F1047">
        <v>79.2</v>
      </c>
      <c r="G1047">
        <v>47.3</v>
      </c>
      <c r="H1047">
        <v>86</v>
      </c>
      <c r="I1047">
        <v>65.2</v>
      </c>
      <c r="J1047" s="1">
        <v>26389</v>
      </c>
      <c r="K1047">
        <v>13.9</v>
      </c>
      <c r="L1047" s="2">
        <v>0.1</v>
      </c>
      <c r="N1047">
        <v>2014</v>
      </c>
    </row>
    <row r="1048" spans="1:14">
      <c r="A1048">
        <v>45</v>
      </c>
      <c r="B1048" t="s">
        <v>64</v>
      </c>
      <c r="C1048" t="s">
        <v>65</v>
      </c>
      <c r="D1048">
        <v>72.3</v>
      </c>
      <c r="E1048">
        <v>60.6</v>
      </c>
      <c r="F1048">
        <v>58.1</v>
      </c>
      <c r="G1048">
        <v>62.8</v>
      </c>
      <c r="H1048">
        <v>99.9</v>
      </c>
      <c r="I1048">
        <v>65</v>
      </c>
      <c r="J1048" s="1">
        <v>40148</v>
      </c>
      <c r="K1048">
        <v>8.3000000000000007</v>
      </c>
      <c r="L1048" s="2">
        <v>0.14000000000000001</v>
      </c>
      <c r="N1048">
        <v>2014</v>
      </c>
    </row>
    <row r="1049" spans="1:14">
      <c r="A1049">
        <v>46</v>
      </c>
      <c r="B1049" t="s">
        <v>84</v>
      </c>
      <c r="C1049" t="s">
        <v>15</v>
      </c>
      <c r="D1049">
        <v>61.4</v>
      </c>
      <c r="E1049">
        <v>31.7</v>
      </c>
      <c r="F1049">
        <v>62.7</v>
      </c>
      <c r="G1049">
        <v>81.2</v>
      </c>
      <c r="H1049" t="s">
        <v>22</v>
      </c>
      <c r="I1049">
        <v>64.900000000000006</v>
      </c>
      <c r="J1049" s="1">
        <v>46825</v>
      </c>
      <c r="K1049">
        <v>18</v>
      </c>
      <c r="L1049" s="2">
        <v>0.13</v>
      </c>
      <c r="M1049" s="3">
        <v>2.1999999999999997</v>
      </c>
      <c r="N1049">
        <v>2014</v>
      </c>
    </row>
    <row r="1050" spans="1:14">
      <c r="A1050">
        <v>47</v>
      </c>
      <c r="B1050" t="s">
        <v>56</v>
      </c>
      <c r="C1050" t="s">
        <v>15</v>
      </c>
      <c r="D1050">
        <v>57.6</v>
      </c>
      <c r="E1050">
        <v>35</v>
      </c>
      <c r="F1050">
        <v>55.3</v>
      </c>
      <c r="G1050">
        <v>90.2</v>
      </c>
      <c r="H1050">
        <v>39.1</v>
      </c>
      <c r="I1050">
        <v>64.5</v>
      </c>
      <c r="J1050" s="1">
        <v>26518</v>
      </c>
      <c r="K1050">
        <v>7.3</v>
      </c>
      <c r="L1050" s="2">
        <v>0.08</v>
      </c>
      <c r="M1050" s="3">
        <v>2.4458333333333333</v>
      </c>
      <c r="N1050">
        <v>2014</v>
      </c>
    </row>
    <row r="1051" spans="1:14">
      <c r="A1051">
        <v>48</v>
      </c>
      <c r="B1051" t="s">
        <v>72</v>
      </c>
      <c r="C1051" t="s">
        <v>63</v>
      </c>
      <c r="D1051">
        <v>51.8</v>
      </c>
      <c r="E1051">
        <v>91.4</v>
      </c>
      <c r="F1051">
        <v>65.099999999999994</v>
      </c>
      <c r="G1051">
        <v>71.2</v>
      </c>
      <c r="H1051">
        <v>44.8</v>
      </c>
      <c r="I1051">
        <v>64.400000000000006</v>
      </c>
      <c r="J1051" s="1">
        <v>14604</v>
      </c>
      <c r="K1051">
        <v>19.2</v>
      </c>
      <c r="L1051" s="2">
        <v>0.35</v>
      </c>
      <c r="M1051" s="3">
        <v>2.1999999999999997</v>
      </c>
      <c r="N1051">
        <v>2014</v>
      </c>
    </row>
    <row r="1052" spans="1:14">
      <c r="A1052">
        <v>49</v>
      </c>
      <c r="B1052" t="s">
        <v>147</v>
      </c>
      <c r="C1052" t="s">
        <v>15</v>
      </c>
      <c r="D1052">
        <v>55.3</v>
      </c>
      <c r="E1052">
        <v>33.700000000000003</v>
      </c>
      <c r="F1052">
        <v>65.900000000000006</v>
      </c>
      <c r="G1052">
        <v>79.400000000000006</v>
      </c>
      <c r="H1052">
        <v>60</v>
      </c>
      <c r="I1052">
        <v>64.2</v>
      </c>
      <c r="J1052" s="1">
        <v>44501</v>
      </c>
      <c r="K1052">
        <v>12.4</v>
      </c>
      <c r="L1052" s="2">
        <v>0.12</v>
      </c>
      <c r="M1052" s="3">
        <v>1.9541666666666666</v>
      </c>
      <c r="N1052">
        <v>2014</v>
      </c>
    </row>
    <row r="1053" spans="1:14">
      <c r="A1053">
        <v>50</v>
      </c>
      <c r="B1053" t="s">
        <v>92</v>
      </c>
      <c r="C1053" t="s">
        <v>15</v>
      </c>
      <c r="D1053">
        <v>56.5</v>
      </c>
      <c r="E1053">
        <v>44.2</v>
      </c>
      <c r="F1053">
        <v>46.1</v>
      </c>
      <c r="G1053">
        <v>95.3</v>
      </c>
      <c r="H1053">
        <v>31.1</v>
      </c>
      <c r="I1053">
        <v>63.5</v>
      </c>
      <c r="J1053" s="1">
        <v>24789</v>
      </c>
      <c r="K1053">
        <v>8.6</v>
      </c>
      <c r="L1053" s="2">
        <v>0.17</v>
      </c>
      <c r="M1053" s="3">
        <v>2.4458333333333333</v>
      </c>
      <c r="N1053">
        <v>2014</v>
      </c>
    </row>
    <row r="1054" spans="1:14">
      <c r="A1054">
        <v>50</v>
      </c>
      <c r="B1054" t="s">
        <v>90</v>
      </c>
      <c r="C1054" t="s">
        <v>65</v>
      </c>
      <c r="D1054">
        <v>66.8</v>
      </c>
      <c r="E1054">
        <v>42.6</v>
      </c>
      <c r="F1054">
        <v>65.900000000000006</v>
      </c>
      <c r="G1054">
        <v>59.9</v>
      </c>
      <c r="H1054">
        <v>99.9</v>
      </c>
      <c r="I1054">
        <v>63.5</v>
      </c>
      <c r="J1054" s="1">
        <v>39763</v>
      </c>
      <c r="K1054">
        <v>13.7</v>
      </c>
      <c r="L1054" s="2">
        <v>0.1</v>
      </c>
      <c r="M1054" t="s">
        <v>91</v>
      </c>
      <c r="N1054">
        <v>2014</v>
      </c>
    </row>
    <row r="1055" spans="1:14">
      <c r="A1055">
        <v>52</v>
      </c>
      <c r="B1055" t="s">
        <v>87</v>
      </c>
      <c r="C1055" t="s">
        <v>15</v>
      </c>
      <c r="D1055">
        <v>55.4</v>
      </c>
      <c r="E1055">
        <v>37.700000000000003</v>
      </c>
      <c r="F1055">
        <v>52</v>
      </c>
      <c r="G1055">
        <v>91.3</v>
      </c>
      <c r="H1055">
        <v>33.5</v>
      </c>
      <c r="I1055">
        <v>63.2</v>
      </c>
      <c r="J1055" s="1">
        <v>8653</v>
      </c>
      <c r="K1055">
        <v>10.1</v>
      </c>
      <c r="L1055" s="2">
        <v>0.19</v>
      </c>
      <c r="N1055">
        <v>2014</v>
      </c>
    </row>
    <row r="1056" spans="1:14">
      <c r="A1056">
        <v>52</v>
      </c>
      <c r="B1056" t="s">
        <v>89</v>
      </c>
      <c r="C1056" t="s">
        <v>50</v>
      </c>
      <c r="D1056">
        <v>69.5</v>
      </c>
      <c r="E1056">
        <v>27.5</v>
      </c>
      <c r="F1056">
        <v>69.5</v>
      </c>
      <c r="G1056">
        <v>58.2</v>
      </c>
      <c r="H1056">
        <v>78.7</v>
      </c>
      <c r="I1056">
        <v>63.2</v>
      </c>
      <c r="J1056" s="1">
        <v>22809</v>
      </c>
      <c r="K1056">
        <v>5.6</v>
      </c>
      <c r="L1056" s="2">
        <v>7.0000000000000007E-2</v>
      </c>
      <c r="N1056">
        <v>2014</v>
      </c>
    </row>
    <row r="1057" spans="1:14">
      <c r="A1057">
        <v>52</v>
      </c>
      <c r="B1057" t="s">
        <v>86</v>
      </c>
      <c r="C1057" t="s">
        <v>15</v>
      </c>
      <c r="D1057">
        <v>55.5</v>
      </c>
      <c r="E1057">
        <v>53.7</v>
      </c>
      <c r="F1057">
        <v>56.4</v>
      </c>
      <c r="G1057">
        <v>81.2</v>
      </c>
      <c r="H1057">
        <v>51.3</v>
      </c>
      <c r="I1057">
        <v>63.2</v>
      </c>
      <c r="J1057" s="1">
        <v>35364</v>
      </c>
      <c r="K1057">
        <v>13.9</v>
      </c>
      <c r="L1057" s="2">
        <v>0.13</v>
      </c>
      <c r="M1057" s="3">
        <v>2.2819444444444446</v>
      </c>
      <c r="N1057">
        <v>2014</v>
      </c>
    </row>
    <row r="1058" spans="1:14">
      <c r="A1058">
        <v>55</v>
      </c>
      <c r="B1058" t="s">
        <v>95</v>
      </c>
      <c r="C1058" t="s">
        <v>76</v>
      </c>
      <c r="D1058">
        <v>55.4</v>
      </c>
      <c r="E1058">
        <v>56.3</v>
      </c>
      <c r="F1058">
        <v>54.1</v>
      </c>
      <c r="G1058">
        <v>83.3</v>
      </c>
      <c r="H1058">
        <v>41.4</v>
      </c>
      <c r="I1058">
        <v>63.1</v>
      </c>
      <c r="J1058" s="1">
        <v>35691</v>
      </c>
      <c r="K1058">
        <v>15.5</v>
      </c>
      <c r="L1058" s="2">
        <v>0.13</v>
      </c>
      <c r="M1058" s="3">
        <v>2.6097222222222221</v>
      </c>
      <c r="N1058">
        <v>2014</v>
      </c>
    </row>
    <row r="1059" spans="1:14">
      <c r="A1059">
        <v>56</v>
      </c>
      <c r="B1059" t="s">
        <v>113</v>
      </c>
      <c r="C1059" t="s">
        <v>53</v>
      </c>
      <c r="D1059">
        <v>65.599999999999994</v>
      </c>
      <c r="E1059">
        <v>34.299999999999997</v>
      </c>
      <c r="F1059">
        <v>60</v>
      </c>
      <c r="G1059">
        <v>67</v>
      </c>
      <c r="H1059">
        <v>100</v>
      </c>
      <c r="I1059">
        <v>62.9</v>
      </c>
      <c r="J1059" s="1">
        <v>9027</v>
      </c>
      <c r="K1059">
        <v>10</v>
      </c>
      <c r="L1059" s="2">
        <v>0.09</v>
      </c>
      <c r="M1059" s="4">
        <v>0.88888888888888884</v>
      </c>
      <c r="N1059">
        <v>2014</v>
      </c>
    </row>
    <row r="1060" spans="1:14">
      <c r="A1060">
        <v>57</v>
      </c>
      <c r="B1060" t="s">
        <v>70</v>
      </c>
      <c r="C1060" t="s">
        <v>44</v>
      </c>
      <c r="D1060">
        <v>52.4</v>
      </c>
      <c r="E1060">
        <v>77</v>
      </c>
      <c r="F1060">
        <v>59.7</v>
      </c>
      <c r="G1060">
        <v>72.3</v>
      </c>
      <c r="H1060">
        <v>58.5</v>
      </c>
      <c r="I1060">
        <v>62.5</v>
      </c>
      <c r="J1060" s="1">
        <v>11385</v>
      </c>
      <c r="K1060">
        <v>23.8</v>
      </c>
      <c r="L1060" s="2">
        <v>0.36</v>
      </c>
      <c r="N1060">
        <v>2014</v>
      </c>
    </row>
    <row r="1061" spans="1:14">
      <c r="A1061">
        <v>58</v>
      </c>
      <c r="B1061" t="s">
        <v>121</v>
      </c>
      <c r="C1061" t="s">
        <v>24</v>
      </c>
      <c r="D1061">
        <v>54.5</v>
      </c>
      <c r="E1061">
        <v>80.900000000000006</v>
      </c>
      <c r="F1061">
        <v>52.2</v>
      </c>
      <c r="G1061">
        <v>77.3</v>
      </c>
      <c r="H1061">
        <v>40.799999999999997</v>
      </c>
      <c r="I1061">
        <v>62.3</v>
      </c>
      <c r="J1061" s="1">
        <v>34938</v>
      </c>
      <c r="K1061">
        <v>15.3</v>
      </c>
      <c r="L1061" s="2">
        <v>0.34</v>
      </c>
      <c r="M1061" s="3">
        <v>2.1999999999999997</v>
      </c>
      <c r="N1061">
        <v>2014</v>
      </c>
    </row>
    <row r="1062" spans="1:14">
      <c r="A1062">
        <v>59</v>
      </c>
      <c r="B1062" t="s">
        <v>99</v>
      </c>
      <c r="C1062" t="s">
        <v>15</v>
      </c>
      <c r="D1062">
        <v>58.3</v>
      </c>
      <c r="E1062">
        <v>48.1</v>
      </c>
      <c r="F1062">
        <v>52.9</v>
      </c>
      <c r="G1062">
        <v>79.400000000000006</v>
      </c>
      <c r="H1062">
        <v>47.7</v>
      </c>
      <c r="I1062">
        <v>62</v>
      </c>
      <c r="J1062" s="1">
        <v>51462</v>
      </c>
      <c r="K1062">
        <v>13.4</v>
      </c>
      <c r="L1062" s="2">
        <v>0.12</v>
      </c>
      <c r="M1062" s="3">
        <v>2.0770833333333334</v>
      </c>
      <c r="N1062">
        <v>2014</v>
      </c>
    </row>
    <row r="1063" spans="1:14">
      <c r="A1063">
        <v>60</v>
      </c>
      <c r="B1063" t="s">
        <v>52</v>
      </c>
      <c r="C1063" t="s">
        <v>53</v>
      </c>
      <c r="D1063">
        <v>54.2</v>
      </c>
      <c r="E1063">
        <v>33.799999999999997</v>
      </c>
      <c r="F1063">
        <v>49</v>
      </c>
      <c r="G1063">
        <v>85.7</v>
      </c>
      <c r="H1063">
        <v>100</v>
      </c>
      <c r="I1063">
        <v>61.7</v>
      </c>
      <c r="J1063" s="1">
        <v>3055</v>
      </c>
      <c r="K1063">
        <v>10.1</v>
      </c>
      <c r="L1063" s="2">
        <v>0.04</v>
      </c>
      <c r="M1063" s="4">
        <v>0.88888888888888884</v>
      </c>
      <c r="N1063">
        <v>2014</v>
      </c>
    </row>
    <row r="1064" spans="1:14">
      <c r="A1064">
        <v>61</v>
      </c>
      <c r="B1064" t="s">
        <v>159</v>
      </c>
      <c r="C1064" t="s">
        <v>160</v>
      </c>
      <c r="D1064">
        <v>48.6</v>
      </c>
      <c r="E1064">
        <v>58.6</v>
      </c>
      <c r="F1064">
        <v>59.9</v>
      </c>
      <c r="G1064">
        <v>72.900000000000006</v>
      </c>
      <c r="H1064">
        <v>99.9</v>
      </c>
      <c r="I1064">
        <v>61.3</v>
      </c>
      <c r="J1064" s="1">
        <v>42503</v>
      </c>
      <c r="K1064">
        <v>41.9</v>
      </c>
      <c r="L1064" s="2">
        <v>0.18</v>
      </c>
      <c r="M1064" s="3">
        <v>2.2819444444444446</v>
      </c>
      <c r="N1064">
        <v>2014</v>
      </c>
    </row>
    <row r="1065" spans="1:14">
      <c r="A1065">
        <v>62</v>
      </c>
      <c r="B1065" t="s">
        <v>142</v>
      </c>
      <c r="C1065" t="s">
        <v>15</v>
      </c>
      <c r="D1065">
        <v>53.7</v>
      </c>
      <c r="E1065">
        <v>60.6</v>
      </c>
      <c r="F1065">
        <v>62.5</v>
      </c>
      <c r="G1065">
        <v>67</v>
      </c>
      <c r="H1065" t="s">
        <v>22</v>
      </c>
      <c r="I1065">
        <v>60.7</v>
      </c>
      <c r="J1065" s="1">
        <v>39256</v>
      </c>
      <c r="K1065">
        <v>18.100000000000001</v>
      </c>
      <c r="L1065" s="2">
        <v>0.22</v>
      </c>
      <c r="M1065" s="3">
        <v>1.7902777777777779</v>
      </c>
      <c r="N1065">
        <v>2014</v>
      </c>
    </row>
    <row r="1066" spans="1:14">
      <c r="A1066">
        <v>63</v>
      </c>
      <c r="B1066" t="s">
        <v>115</v>
      </c>
      <c r="C1066" t="s">
        <v>63</v>
      </c>
      <c r="D1066">
        <v>43.4</v>
      </c>
      <c r="E1066">
        <v>79.7</v>
      </c>
      <c r="F1066">
        <v>58</v>
      </c>
      <c r="G1066">
        <v>73.3</v>
      </c>
      <c r="H1066">
        <v>61</v>
      </c>
      <c r="I1066">
        <v>59.9</v>
      </c>
      <c r="J1066" s="1">
        <v>34718</v>
      </c>
      <c r="K1066">
        <v>32.700000000000003</v>
      </c>
      <c r="L1066" s="2">
        <v>0.27</v>
      </c>
      <c r="M1066" s="3">
        <v>2.2409722222222221</v>
      </c>
      <c r="N1066">
        <v>2014</v>
      </c>
    </row>
    <row r="1067" spans="1:14">
      <c r="A1067">
        <v>63</v>
      </c>
      <c r="B1067" t="s">
        <v>75</v>
      </c>
      <c r="C1067" t="s">
        <v>76</v>
      </c>
      <c r="D1067">
        <v>45.1</v>
      </c>
      <c r="E1067">
        <v>51.5</v>
      </c>
      <c r="F1067">
        <v>48.8</v>
      </c>
      <c r="G1067">
        <v>89.6</v>
      </c>
      <c r="H1067">
        <v>41.2</v>
      </c>
      <c r="I1067">
        <v>59.9</v>
      </c>
      <c r="J1067" s="1">
        <v>25581</v>
      </c>
      <c r="K1067">
        <v>25.6</v>
      </c>
      <c r="L1067" s="2">
        <v>0.12</v>
      </c>
      <c r="M1067" s="3">
        <v>2.1590277777777778</v>
      </c>
      <c r="N1067">
        <v>2014</v>
      </c>
    </row>
    <row r="1068" spans="1:14">
      <c r="A1068">
        <v>65</v>
      </c>
      <c r="B1068" t="s">
        <v>78</v>
      </c>
      <c r="C1068" t="s">
        <v>15</v>
      </c>
      <c r="D1068">
        <v>44.1</v>
      </c>
      <c r="E1068">
        <v>67.7</v>
      </c>
      <c r="F1068">
        <v>35.5</v>
      </c>
      <c r="G1068">
        <v>99.9</v>
      </c>
      <c r="H1068">
        <v>35.200000000000003</v>
      </c>
      <c r="I1068">
        <v>59.8</v>
      </c>
      <c r="J1068" s="1">
        <v>6333</v>
      </c>
      <c r="K1068">
        <v>9</v>
      </c>
      <c r="L1068" s="2">
        <v>0.26</v>
      </c>
      <c r="M1068" s="3">
        <v>1.872222222222222</v>
      </c>
      <c r="N1068">
        <v>2014</v>
      </c>
    </row>
    <row r="1069" spans="1:14">
      <c r="A1069">
        <v>65</v>
      </c>
      <c r="B1069" t="s">
        <v>71</v>
      </c>
      <c r="C1069" t="s">
        <v>68</v>
      </c>
      <c r="D1069">
        <v>54.6</v>
      </c>
      <c r="E1069">
        <v>67.099999999999994</v>
      </c>
      <c r="F1069">
        <v>37.1</v>
      </c>
      <c r="G1069">
        <v>87</v>
      </c>
      <c r="H1069">
        <v>44.7</v>
      </c>
      <c r="I1069">
        <v>59.8</v>
      </c>
      <c r="J1069" s="1">
        <v>2400</v>
      </c>
      <c r="K1069">
        <v>7.9</v>
      </c>
      <c r="L1069" s="2">
        <v>0.2</v>
      </c>
      <c r="M1069" s="3">
        <v>1.9541666666666666</v>
      </c>
      <c r="N1069">
        <v>2014</v>
      </c>
    </row>
    <row r="1070" spans="1:14">
      <c r="A1070">
        <v>67</v>
      </c>
      <c r="B1070" t="s">
        <v>168</v>
      </c>
      <c r="C1070" t="s">
        <v>154</v>
      </c>
      <c r="D1070">
        <v>41.9</v>
      </c>
      <c r="E1070">
        <v>58.5</v>
      </c>
      <c r="F1070">
        <v>53.2</v>
      </c>
      <c r="G1070">
        <v>84.2</v>
      </c>
      <c r="H1070">
        <v>49.8</v>
      </c>
      <c r="I1070">
        <v>59.4</v>
      </c>
      <c r="J1070" s="1">
        <v>21222</v>
      </c>
      <c r="K1070">
        <v>17.100000000000001</v>
      </c>
      <c r="L1070" s="2">
        <v>0.1</v>
      </c>
      <c r="M1070" s="3">
        <v>2.4868055555555553</v>
      </c>
      <c r="N1070">
        <v>2014</v>
      </c>
    </row>
    <row r="1071" spans="1:14">
      <c r="A1071">
        <v>68</v>
      </c>
      <c r="B1071" t="s">
        <v>117</v>
      </c>
      <c r="C1071" t="s">
        <v>76</v>
      </c>
      <c r="D1071">
        <v>57.8</v>
      </c>
      <c r="E1071">
        <v>61.3</v>
      </c>
      <c r="F1071">
        <v>44.8</v>
      </c>
      <c r="G1071">
        <v>76</v>
      </c>
      <c r="H1071">
        <v>42.1</v>
      </c>
      <c r="I1071">
        <v>59.2</v>
      </c>
      <c r="J1071" s="1">
        <v>28881</v>
      </c>
      <c r="K1071">
        <v>24.5</v>
      </c>
      <c r="L1071" s="2">
        <v>0.17</v>
      </c>
      <c r="M1071" s="3">
        <v>2.3229166666666665</v>
      </c>
      <c r="N1071">
        <v>2014</v>
      </c>
    </row>
    <row r="1072" spans="1:14">
      <c r="A1072">
        <v>69</v>
      </c>
      <c r="B1072" t="s">
        <v>198</v>
      </c>
      <c r="C1072" t="s">
        <v>154</v>
      </c>
      <c r="D1072">
        <v>55.8</v>
      </c>
      <c r="E1072">
        <v>74.2</v>
      </c>
      <c r="F1072">
        <v>67.3</v>
      </c>
      <c r="G1072">
        <v>47.2</v>
      </c>
      <c r="H1072">
        <v>100</v>
      </c>
      <c r="I1072">
        <v>59.1</v>
      </c>
      <c r="J1072" s="1">
        <v>15920</v>
      </c>
      <c r="K1072">
        <v>19.399999999999999</v>
      </c>
      <c r="L1072" s="2">
        <v>0.25</v>
      </c>
      <c r="M1072" t="s">
        <v>199</v>
      </c>
      <c r="N1072">
        <v>2014</v>
      </c>
    </row>
    <row r="1073" spans="1:14">
      <c r="A1073">
        <v>70</v>
      </c>
      <c r="B1073" t="s">
        <v>107</v>
      </c>
      <c r="C1073" t="s">
        <v>15</v>
      </c>
      <c r="D1073">
        <v>58.7</v>
      </c>
      <c r="E1073">
        <v>43.4</v>
      </c>
      <c r="F1073">
        <v>43.2</v>
      </c>
      <c r="G1073">
        <v>81.2</v>
      </c>
      <c r="H1073">
        <v>34.6</v>
      </c>
      <c r="I1073">
        <v>59</v>
      </c>
      <c r="J1073" s="1">
        <v>36534</v>
      </c>
      <c r="K1073">
        <v>12.9</v>
      </c>
      <c r="L1073" s="2">
        <v>0.2</v>
      </c>
      <c r="M1073" s="3">
        <v>2.1999999999999997</v>
      </c>
      <c r="N1073">
        <v>2014</v>
      </c>
    </row>
    <row r="1074" spans="1:14">
      <c r="A1074">
        <v>70</v>
      </c>
      <c r="B1074" t="s">
        <v>67</v>
      </c>
      <c r="C1074" t="s">
        <v>68</v>
      </c>
      <c r="D1074">
        <v>46.3</v>
      </c>
      <c r="E1074">
        <v>86.1</v>
      </c>
      <c r="F1074">
        <v>40.5</v>
      </c>
      <c r="G1074">
        <v>82.3</v>
      </c>
      <c r="H1074">
        <v>74</v>
      </c>
      <c r="I1074">
        <v>59</v>
      </c>
      <c r="J1074" s="1">
        <v>2429</v>
      </c>
      <c r="K1074">
        <v>4.8</v>
      </c>
      <c r="L1074" s="2">
        <v>0.3</v>
      </c>
      <c r="M1074" s="4">
        <v>0.80694444444444446</v>
      </c>
      <c r="N1074">
        <v>2014</v>
      </c>
    </row>
    <row r="1075" spans="1:14">
      <c r="A1075">
        <v>72</v>
      </c>
      <c r="B1075" t="s">
        <v>104</v>
      </c>
      <c r="C1075" t="s">
        <v>63</v>
      </c>
      <c r="D1075">
        <v>47.4</v>
      </c>
      <c r="E1075">
        <v>84.8</v>
      </c>
      <c r="F1075">
        <v>55.4</v>
      </c>
      <c r="G1075">
        <v>66.599999999999994</v>
      </c>
      <c r="H1075">
        <v>66.3</v>
      </c>
      <c r="I1075">
        <v>58.8</v>
      </c>
      <c r="J1075" s="1">
        <v>41868</v>
      </c>
      <c r="K1075">
        <v>20.2</v>
      </c>
      <c r="L1075" s="2">
        <v>0.28000000000000003</v>
      </c>
      <c r="M1075" s="3">
        <v>2.4048611111111113</v>
      </c>
      <c r="N1075">
        <v>2014</v>
      </c>
    </row>
    <row r="1076" spans="1:14">
      <c r="A1076">
        <v>73</v>
      </c>
      <c r="B1076" t="s">
        <v>207</v>
      </c>
      <c r="C1076" t="s">
        <v>154</v>
      </c>
      <c r="D1076">
        <v>37.799999999999997</v>
      </c>
      <c r="E1076">
        <v>66.599999999999994</v>
      </c>
      <c r="F1076">
        <v>53.3</v>
      </c>
      <c r="G1076">
        <v>81.2</v>
      </c>
      <c r="H1076">
        <v>56</v>
      </c>
      <c r="I1076">
        <v>58.1</v>
      </c>
      <c r="J1076" s="1">
        <v>20580</v>
      </c>
      <c r="K1076">
        <v>18.899999999999999</v>
      </c>
      <c r="L1076" s="2">
        <v>0.18</v>
      </c>
      <c r="M1076" s="3">
        <v>2.036111111111111</v>
      </c>
      <c r="N1076">
        <v>2014</v>
      </c>
    </row>
    <row r="1077" spans="1:14">
      <c r="A1077">
        <v>74</v>
      </c>
      <c r="B1077" t="s">
        <v>131</v>
      </c>
      <c r="C1077" t="s">
        <v>34</v>
      </c>
      <c r="D1077">
        <v>39.1</v>
      </c>
      <c r="E1077">
        <v>91.1</v>
      </c>
      <c r="F1077">
        <v>41</v>
      </c>
      <c r="G1077">
        <v>81.400000000000006</v>
      </c>
      <c r="H1077">
        <v>98.5</v>
      </c>
      <c r="I1077">
        <v>57.7</v>
      </c>
      <c r="J1077" s="1">
        <v>12551</v>
      </c>
      <c r="K1077">
        <v>17.3</v>
      </c>
      <c r="L1077" s="2">
        <v>0.24</v>
      </c>
      <c r="M1077" s="3">
        <v>2.2819444444444446</v>
      </c>
      <c r="N1077">
        <v>2014</v>
      </c>
    </row>
    <row r="1078" spans="1:14">
      <c r="A1078">
        <v>74</v>
      </c>
      <c r="B1078" t="s">
        <v>188</v>
      </c>
      <c r="C1078" t="s">
        <v>154</v>
      </c>
      <c r="D1078">
        <v>36.299999999999997</v>
      </c>
      <c r="E1078">
        <v>49.2</v>
      </c>
      <c r="F1078">
        <v>54.7</v>
      </c>
      <c r="G1078">
        <v>82</v>
      </c>
      <c r="H1078">
        <v>85.6</v>
      </c>
      <c r="I1078">
        <v>57.7</v>
      </c>
      <c r="J1078" s="1">
        <v>30779</v>
      </c>
      <c r="K1078">
        <v>15.4</v>
      </c>
      <c r="L1078" s="2">
        <v>7.0000000000000007E-2</v>
      </c>
      <c r="M1078" s="3">
        <v>2.4868055555555553</v>
      </c>
      <c r="N1078">
        <v>2014</v>
      </c>
    </row>
    <row r="1079" spans="1:14">
      <c r="A1079">
        <v>76</v>
      </c>
      <c r="B1079" t="s">
        <v>222</v>
      </c>
      <c r="C1079" t="s">
        <v>60</v>
      </c>
      <c r="D1079">
        <v>37.700000000000003</v>
      </c>
      <c r="E1079">
        <v>91</v>
      </c>
      <c r="F1079">
        <v>54.3</v>
      </c>
      <c r="G1079">
        <v>67.5</v>
      </c>
      <c r="H1079">
        <v>100</v>
      </c>
      <c r="I1079">
        <v>57.2</v>
      </c>
      <c r="J1079" s="1">
        <v>25028</v>
      </c>
      <c r="K1079">
        <v>16.2</v>
      </c>
      <c r="L1079" s="2">
        <v>0.33</v>
      </c>
      <c r="M1079" s="3">
        <v>2.036111111111111</v>
      </c>
      <c r="N1079">
        <v>2014</v>
      </c>
    </row>
    <row r="1080" spans="1:14">
      <c r="A1080">
        <v>77</v>
      </c>
      <c r="B1080" t="s">
        <v>189</v>
      </c>
      <c r="C1080" t="s">
        <v>154</v>
      </c>
      <c r="D1080">
        <v>43.1</v>
      </c>
      <c r="E1080">
        <v>78.3</v>
      </c>
      <c r="F1080">
        <v>44.3</v>
      </c>
      <c r="G1080">
        <v>74.099999999999994</v>
      </c>
      <c r="H1080">
        <v>100</v>
      </c>
      <c r="I1080">
        <v>56.8</v>
      </c>
      <c r="J1080" s="1">
        <v>9248</v>
      </c>
      <c r="K1080">
        <v>17</v>
      </c>
      <c r="L1080" s="2">
        <v>0.21</v>
      </c>
      <c r="M1080" s="3">
        <v>2.3638888888888889</v>
      </c>
      <c r="N1080">
        <v>2014</v>
      </c>
    </row>
    <row r="1081" spans="1:14">
      <c r="A1081">
        <v>78</v>
      </c>
      <c r="B1081" t="s">
        <v>97</v>
      </c>
      <c r="C1081" t="s">
        <v>15</v>
      </c>
      <c r="D1081">
        <v>48.6</v>
      </c>
      <c r="E1081">
        <v>29.4</v>
      </c>
      <c r="F1081">
        <v>45.4</v>
      </c>
      <c r="G1081">
        <v>84.4</v>
      </c>
      <c r="H1081">
        <v>39.4</v>
      </c>
      <c r="I1081">
        <v>56.7</v>
      </c>
      <c r="J1081" s="1">
        <v>26485</v>
      </c>
      <c r="K1081">
        <v>5.8</v>
      </c>
      <c r="L1081" s="2">
        <v>0.1</v>
      </c>
      <c r="M1081" s="3">
        <v>2.1590277777777778</v>
      </c>
      <c r="N1081">
        <v>2014</v>
      </c>
    </row>
    <row r="1082" spans="1:14">
      <c r="A1082">
        <v>79</v>
      </c>
      <c r="B1082" t="s">
        <v>101</v>
      </c>
      <c r="C1082" t="s">
        <v>24</v>
      </c>
      <c r="D1082">
        <v>39.6</v>
      </c>
      <c r="E1082">
        <v>75</v>
      </c>
      <c r="F1082">
        <v>41.2</v>
      </c>
      <c r="G1082">
        <v>84.9</v>
      </c>
      <c r="H1082">
        <v>38</v>
      </c>
      <c r="I1082">
        <v>56.3</v>
      </c>
      <c r="J1082" s="1">
        <v>17906</v>
      </c>
      <c r="K1082">
        <v>14</v>
      </c>
      <c r="L1082" s="2">
        <v>0.25</v>
      </c>
      <c r="M1082" s="3">
        <v>2.2409722222222221</v>
      </c>
      <c r="N1082">
        <v>2014</v>
      </c>
    </row>
    <row r="1083" spans="1:14">
      <c r="A1083">
        <v>80</v>
      </c>
      <c r="B1083" t="s">
        <v>119</v>
      </c>
      <c r="C1083" t="s">
        <v>24</v>
      </c>
      <c r="D1083">
        <v>38.299999999999997</v>
      </c>
      <c r="E1083">
        <v>76.8</v>
      </c>
      <c r="F1083">
        <v>38.299999999999997</v>
      </c>
      <c r="G1083">
        <v>88.2</v>
      </c>
      <c r="H1083">
        <v>35.299999999999997</v>
      </c>
      <c r="I1083">
        <v>56.1</v>
      </c>
      <c r="J1083" s="1">
        <v>15489</v>
      </c>
      <c r="K1083">
        <v>15.7</v>
      </c>
      <c r="L1083" s="2">
        <v>0.24</v>
      </c>
      <c r="M1083" s="3">
        <v>2.2819444444444446</v>
      </c>
      <c r="N1083">
        <v>2014</v>
      </c>
    </row>
    <row r="1084" spans="1:14">
      <c r="A1084">
        <v>80</v>
      </c>
      <c r="B1084" t="s">
        <v>94</v>
      </c>
      <c r="C1084" t="s">
        <v>15</v>
      </c>
      <c r="D1084">
        <v>50.4</v>
      </c>
      <c r="E1084">
        <v>42.4</v>
      </c>
      <c r="F1084">
        <v>31.6</v>
      </c>
      <c r="G1084">
        <v>90.8</v>
      </c>
      <c r="H1084">
        <v>43.2</v>
      </c>
      <c r="I1084">
        <v>56.1</v>
      </c>
      <c r="J1084" s="1">
        <v>12338</v>
      </c>
      <c r="K1084">
        <v>4.5</v>
      </c>
      <c r="L1084" s="2">
        <v>0.18</v>
      </c>
      <c r="M1084" s="3">
        <v>2.3638888888888889</v>
      </c>
      <c r="N1084">
        <v>2014</v>
      </c>
    </row>
    <row r="1085" spans="1:14">
      <c r="A1085">
        <v>80</v>
      </c>
      <c r="B1085" t="s">
        <v>85</v>
      </c>
      <c r="C1085" t="s">
        <v>15</v>
      </c>
      <c r="D1085">
        <v>46.7</v>
      </c>
      <c r="E1085">
        <v>43.4</v>
      </c>
      <c r="F1085">
        <v>32.1</v>
      </c>
      <c r="G1085">
        <v>93.9</v>
      </c>
      <c r="H1085">
        <v>39.1</v>
      </c>
      <c r="I1085">
        <v>56.1</v>
      </c>
      <c r="J1085" s="1">
        <v>10410</v>
      </c>
      <c r="K1085">
        <v>10</v>
      </c>
      <c r="L1085" s="2">
        <v>0.14000000000000001</v>
      </c>
      <c r="M1085" s="3">
        <v>2.2819444444444446</v>
      </c>
      <c r="N1085">
        <v>2014</v>
      </c>
    </row>
    <row r="1086" spans="1:14">
      <c r="A1086">
        <v>83</v>
      </c>
      <c r="B1086" t="s">
        <v>163</v>
      </c>
      <c r="C1086" t="s">
        <v>15</v>
      </c>
      <c r="D1086">
        <v>50</v>
      </c>
      <c r="E1086">
        <v>52.6</v>
      </c>
      <c r="F1086">
        <v>49.1</v>
      </c>
      <c r="G1086">
        <v>71.5</v>
      </c>
      <c r="H1086">
        <v>32</v>
      </c>
      <c r="I1086">
        <v>55.9</v>
      </c>
      <c r="J1086" s="1">
        <v>44750</v>
      </c>
      <c r="K1086">
        <v>15.7</v>
      </c>
      <c r="L1086" s="2">
        <v>0.15</v>
      </c>
      <c r="M1086" s="3">
        <v>2.1590277777777778</v>
      </c>
      <c r="N1086">
        <v>2014</v>
      </c>
    </row>
    <row r="1087" spans="1:14">
      <c r="A1087">
        <v>83</v>
      </c>
      <c r="B1087" t="s">
        <v>213</v>
      </c>
      <c r="C1087" t="s">
        <v>154</v>
      </c>
      <c r="D1087">
        <v>38.299999999999997</v>
      </c>
      <c r="E1087">
        <v>58.3</v>
      </c>
      <c r="F1087">
        <v>54.1</v>
      </c>
      <c r="G1087">
        <v>75</v>
      </c>
      <c r="H1087">
        <v>50.2</v>
      </c>
      <c r="I1087">
        <v>55.9</v>
      </c>
      <c r="J1087" s="1">
        <v>24570</v>
      </c>
      <c r="K1087">
        <v>14.4</v>
      </c>
      <c r="L1087" s="2">
        <v>0.11</v>
      </c>
      <c r="M1087" s="3">
        <v>2.2409722222222221</v>
      </c>
      <c r="N1087">
        <v>2014</v>
      </c>
    </row>
    <row r="1088" spans="1:14">
      <c r="A1088">
        <v>85</v>
      </c>
      <c r="B1088" t="s">
        <v>166</v>
      </c>
      <c r="C1088" t="s">
        <v>160</v>
      </c>
      <c r="D1088">
        <v>41</v>
      </c>
      <c r="E1088">
        <v>49.5</v>
      </c>
      <c r="F1088">
        <v>48.9</v>
      </c>
      <c r="G1088">
        <v>74.900000000000006</v>
      </c>
      <c r="H1088">
        <v>94.6</v>
      </c>
      <c r="I1088">
        <v>55.5</v>
      </c>
      <c r="J1088" s="1">
        <v>32166</v>
      </c>
      <c r="K1088">
        <v>34.1</v>
      </c>
      <c r="L1088" s="2">
        <v>0.09</v>
      </c>
      <c r="M1088" s="3">
        <v>2.4048611111111113</v>
      </c>
      <c r="N1088">
        <v>2014</v>
      </c>
    </row>
    <row r="1089" spans="1:14">
      <c r="A1089">
        <v>86</v>
      </c>
      <c r="B1089" t="s">
        <v>259</v>
      </c>
      <c r="C1089" t="s">
        <v>76</v>
      </c>
      <c r="D1089">
        <v>43.8</v>
      </c>
      <c r="E1089">
        <v>58.7</v>
      </c>
      <c r="F1089">
        <v>58</v>
      </c>
      <c r="G1089">
        <v>64.8</v>
      </c>
      <c r="H1089">
        <v>34.4</v>
      </c>
      <c r="I1089">
        <v>55.3</v>
      </c>
      <c r="J1089" s="1">
        <v>33062</v>
      </c>
      <c r="K1089">
        <v>39.299999999999997</v>
      </c>
      <c r="L1089" s="2">
        <v>0.2</v>
      </c>
      <c r="M1089" s="3">
        <v>2.4458333333333333</v>
      </c>
      <c r="N1089">
        <v>2014</v>
      </c>
    </row>
    <row r="1090" spans="1:14">
      <c r="A1090">
        <v>87</v>
      </c>
      <c r="B1090" t="s">
        <v>135</v>
      </c>
      <c r="C1090" t="s">
        <v>76</v>
      </c>
      <c r="D1090">
        <v>48.2</v>
      </c>
      <c r="E1090">
        <v>63.1</v>
      </c>
      <c r="F1090">
        <v>35.200000000000003</v>
      </c>
      <c r="G1090">
        <v>80.7</v>
      </c>
      <c r="H1090">
        <v>50.1</v>
      </c>
      <c r="I1090">
        <v>55.2</v>
      </c>
      <c r="J1090" s="1">
        <v>35565</v>
      </c>
      <c r="K1090">
        <v>31.5</v>
      </c>
      <c r="L1090" s="2">
        <v>0.2</v>
      </c>
      <c r="M1090" t="s">
        <v>17</v>
      </c>
      <c r="N1090">
        <v>2014</v>
      </c>
    </row>
    <row r="1091" spans="1:14">
      <c r="A1091">
        <v>88</v>
      </c>
      <c r="B1091" t="s">
        <v>98</v>
      </c>
      <c r="C1091" t="s">
        <v>15</v>
      </c>
      <c r="D1091">
        <v>51</v>
      </c>
      <c r="E1091">
        <v>35.4</v>
      </c>
      <c r="F1091">
        <v>38.6</v>
      </c>
      <c r="G1091">
        <v>82.8</v>
      </c>
      <c r="H1091" t="s">
        <v>22</v>
      </c>
      <c r="I1091">
        <v>55</v>
      </c>
      <c r="J1091" s="1">
        <v>9259</v>
      </c>
      <c r="K1091">
        <v>6.4</v>
      </c>
      <c r="L1091" s="2">
        <v>0.17</v>
      </c>
      <c r="M1091" s="3">
        <v>2.036111111111111</v>
      </c>
      <c r="N1091">
        <v>2014</v>
      </c>
    </row>
    <row r="1092" spans="1:14">
      <c r="A1092">
        <v>88</v>
      </c>
      <c r="B1092" t="s">
        <v>83</v>
      </c>
      <c r="C1092" t="s">
        <v>15</v>
      </c>
      <c r="D1092">
        <v>46.8</v>
      </c>
      <c r="E1092">
        <v>28.6</v>
      </c>
      <c r="F1092">
        <v>38.700000000000003</v>
      </c>
      <c r="G1092">
        <v>86.5</v>
      </c>
      <c r="H1092">
        <v>51</v>
      </c>
      <c r="I1092">
        <v>55</v>
      </c>
      <c r="J1092" s="1">
        <v>12161</v>
      </c>
      <c r="K1092">
        <v>3.6</v>
      </c>
      <c r="L1092" s="2">
        <v>0.1</v>
      </c>
      <c r="M1092" s="3">
        <v>2.1999999999999997</v>
      </c>
      <c r="N1092">
        <v>2014</v>
      </c>
    </row>
    <row r="1093" spans="1:14">
      <c r="A1093">
        <v>90</v>
      </c>
      <c r="B1093" t="s">
        <v>96</v>
      </c>
      <c r="C1093" t="s">
        <v>15</v>
      </c>
      <c r="D1093">
        <v>41.2</v>
      </c>
      <c r="E1093">
        <v>47.5</v>
      </c>
      <c r="F1093">
        <v>34.700000000000003</v>
      </c>
      <c r="G1093">
        <v>91.8</v>
      </c>
      <c r="H1093">
        <v>31.2</v>
      </c>
      <c r="I1093">
        <v>54.7</v>
      </c>
      <c r="J1093" s="1">
        <v>11829</v>
      </c>
      <c r="K1093">
        <v>13.8</v>
      </c>
      <c r="L1093" s="2">
        <v>0.1</v>
      </c>
      <c r="M1093" s="3">
        <v>1.872222222222222</v>
      </c>
      <c r="N1093">
        <v>2014</v>
      </c>
    </row>
    <row r="1094" spans="1:14">
      <c r="A1094">
        <v>91</v>
      </c>
      <c r="B1094" t="s">
        <v>227</v>
      </c>
      <c r="C1094" t="s">
        <v>63</v>
      </c>
      <c r="D1094">
        <v>42.5</v>
      </c>
      <c r="E1094">
        <v>78.3</v>
      </c>
      <c r="F1094">
        <v>48.9</v>
      </c>
      <c r="G1094">
        <v>65.400000000000006</v>
      </c>
      <c r="H1094">
        <v>67</v>
      </c>
      <c r="I1094">
        <v>54.6</v>
      </c>
      <c r="J1094" s="1">
        <v>50882</v>
      </c>
      <c r="K1094">
        <v>40.5</v>
      </c>
      <c r="L1094" s="2">
        <v>0.36</v>
      </c>
      <c r="M1094" s="3">
        <v>2.3638888888888889</v>
      </c>
      <c r="N1094">
        <v>2014</v>
      </c>
    </row>
    <row r="1095" spans="1:14">
      <c r="A1095">
        <v>92</v>
      </c>
      <c r="B1095" t="s">
        <v>127</v>
      </c>
      <c r="C1095" t="s">
        <v>38</v>
      </c>
      <c r="D1095">
        <v>35.299999999999997</v>
      </c>
      <c r="E1095">
        <v>68</v>
      </c>
      <c r="F1095">
        <v>42.7</v>
      </c>
      <c r="G1095">
        <v>79.400000000000006</v>
      </c>
      <c r="H1095">
        <v>86.9</v>
      </c>
      <c r="I1095">
        <v>54.5</v>
      </c>
      <c r="J1095" s="1">
        <v>23823</v>
      </c>
      <c r="K1095">
        <v>19.3</v>
      </c>
      <c r="L1095" s="2">
        <v>0.15</v>
      </c>
      <c r="M1095" s="3">
        <v>2.2409722222222221</v>
      </c>
      <c r="N1095">
        <v>2014</v>
      </c>
    </row>
    <row r="1096" spans="1:14">
      <c r="A1096">
        <v>93</v>
      </c>
      <c r="B1096" t="s">
        <v>81</v>
      </c>
      <c r="C1096" t="s">
        <v>15</v>
      </c>
      <c r="D1096">
        <v>37.1</v>
      </c>
      <c r="E1096">
        <v>36.4</v>
      </c>
      <c r="F1096">
        <v>40.799999999999997</v>
      </c>
      <c r="G1096">
        <v>89.7</v>
      </c>
      <c r="H1096">
        <v>44.9</v>
      </c>
      <c r="I1096">
        <v>54.1</v>
      </c>
      <c r="J1096" s="1">
        <v>26614</v>
      </c>
      <c r="K1096">
        <v>16.100000000000001</v>
      </c>
      <c r="L1096" s="2">
        <v>0.16</v>
      </c>
      <c r="M1096" s="3">
        <v>2.1999999999999997</v>
      </c>
      <c r="N1096">
        <v>2014</v>
      </c>
    </row>
    <row r="1097" spans="1:14">
      <c r="A1097">
        <v>94</v>
      </c>
      <c r="B1097" t="s">
        <v>226</v>
      </c>
      <c r="C1097" t="s">
        <v>76</v>
      </c>
      <c r="D1097">
        <v>45.6</v>
      </c>
      <c r="E1097">
        <v>54.4</v>
      </c>
      <c r="F1097">
        <v>48.7</v>
      </c>
      <c r="G1097">
        <v>68.400000000000006</v>
      </c>
      <c r="H1097" t="s">
        <v>22</v>
      </c>
      <c r="I1097">
        <v>53.8</v>
      </c>
      <c r="J1097" s="1">
        <v>29987</v>
      </c>
      <c r="K1097">
        <v>52.5</v>
      </c>
      <c r="L1097" s="2">
        <v>0.16</v>
      </c>
      <c r="N1097">
        <v>2014</v>
      </c>
    </row>
    <row r="1098" spans="1:14">
      <c r="A1098">
        <v>95</v>
      </c>
      <c r="B1098" t="s">
        <v>252</v>
      </c>
      <c r="C1098" t="s">
        <v>15</v>
      </c>
      <c r="D1098">
        <v>42.8</v>
      </c>
      <c r="E1098">
        <v>50.7</v>
      </c>
      <c r="F1098">
        <v>29.9</v>
      </c>
      <c r="G1098">
        <v>89.7</v>
      </c>
      <c r="H1098">
        <v>41.4</v>
      </c>
      <c r="I1098">
        <v>53.6</v>
      </c>
      <c r="J1098" s="1">
        <v>9390</v>
      </c>
      <c r="K1098">
        <v>4.5</v>
      </c>
      <c r="L1098" s="2">
        <v>0.26</v>
      </c>
      <c r="M1098" s="3">
        <v>2.0770833333333334</v>
      </c>
      <c r="N1098">
        <v>2014</v>
      </c>
    </row>
    <row r="1099" spans="1:14">
      <c r="A1099">
        <v>96</v>
      </c>
      <c r="B1099" t="s">
        <v>184</v>
      </c>
      <c r="C1099" t="s">
        <v>68</v>
      </c>
      <c r="D1099">
        <v>50.2</v>
      </c>
      <c r="E1099">
        <v>65.5</v>
      </c>
      <c r="F1099">
        <v>26.7</v>
      </c>
      <c r="G1099">
        <v>82.3</v>
      </c>
      <c r="H1099">
        <v>34.4</v>
      </c>
      <c r="I1099">
        <v>53.5</v>
      </c>
      <c r="J1099" s="1">
        <v>27862</v>
      </c>
      <c r="K1099">
        <v>8.6999999999999993</v>
      </c>
      <c r="L1099" s="2">
        <v>0.18</v>
      </c>
      <c r="M1099" s="3">
        <v>2.036111111111111</v>
      </c>
      <c r="N1099">
        <v>2014</v>
      </c>
    </row>
    <row r="1100" spans="1:14">
      <c r="A1100">
        <v>97</v>
      </c>
      <c r="B1100" t="s">
        <v>100</v>
      </c>
      <c r="C1100" t="s">
        <v>15</v>
      </c>
      <c r="D1100">
        <v>34.200000000000003</v>
      </c>
      <c r="E1100">
        <v>40.5</v>
      </c>
      <c r="F1100">
        <v>33.299999999999997</v>
      </c>
      <c r="G1100">
        <v>97.3</v>
      </c>
      <c r="H1100" t="s">
        <v>22</v>
      </c>
      <c r="I1100">
        <v>53.4</v>
      </c>
      <c r="J1100" s="1">
        <v>29325</v>
      </c>
      <c r="K1100">
        <v>16.100000000000001</v>
      </c>
      <c r="L1100" s="2">
        <v>0.08</v>
      </c>
      <c r="M1100" s="3">
        <v>1.9131944444444444</v>
      </c>
      <c r="N1100">
        <v>2014</v>
      </c>
    </row>
    <row r="1101" spans="1:14">
      <c r="A1101">
        <v>98</v>
      </c>
      <c r="B1101" t="s">
        <v>276</v>
      </c>
      <c r="C1101" t="s">
        <v>154</v>
      </c>
      <c r="D1101">
        <v>33.1</v>
      </c>
      <c r="E1101">
        <v>89.1</v>
      </c>
      <c r="F1101">
        <v>47.1</v>
      </c>
      <c r="G1101">
        <v>65.8</v>
      </c>
      <c r="H1101">
        <v>98.2</v>
      </c>
      <c r="I1101">
        <v>52.9</v>
      </c>
      <c r="J1101" s="1">
        <v>15626</v>
      </c>
      <c r="K1101">
        <v>18.899999999999999</v>
      </c>
      <c r="L1101" s="2">
        <v>0.48</v>
      </c>
      <c r="M1101" s="3">
        <v>2.3638888888888889</v>
      </c>
      <c r="N1101">
        <v>2014</v>
      </c>
    </row>
    <row r="1102" spans="1:14">
      <c r="A1102">
        <v>98</v>
      </c>
      <c r="B1102" t="s">
        <v>218</v>
      </c>
      <c r="C1102" t="s">
        <v>154</v>
      </c>
      <c r="D1102">
        <v>36</v>
      </c>
      <c r="E1102">
        <v>53</v>
      </c>
      <c r="F1102">
        <v>48.6</v>
      </c>
      <c r="G1102">
        <v>71.099999999999994</v>
      </c>
      <c r="H1102">
        <v>87.6</v>
      </c>
      <c r="I1102">
        <v>52.9</v>
      </c>
      <c r="J1102" s="1">
        <v>24556</v>
      </c>
      <c r="K1102">
        <v>25.6</v>
      </c>
      <c r="L1102" s="2">
        <v>0.12</v>
      </c>
      <c r="M1102" s="3">
        <v>2.1999999999999997</v>
      </c>
      <c r="N1102">
        <v>2014</v>
      </c>
    </row>
    <row r="1103" spans="1:14">
      <c r="A1103">
        <v>100</v>
      </c>
      <c r="B1103" t="s">
        <v>136</v>
      </c>
      <c r="C1103" t="s">
        <v>137</v>
      </c>
      <c r="D1103">
        <v>35.5</v>
      </c>
      <c r="E1103">
        <v>51.3</v>
      </c>
      <c r="F1103">
        <v>46.5</v>
      </c>
      <c r="G1103">
        <v>77.8</v>
      </c>
      <c r="H1103">
        <v>30.7</v>
      </c>
      <c r="I1103">
        <v>52.6</v>
      </c>
      <c r="J1103" s="1">
        <v>23505</v>
      </c>
      <c r="K1103">
        <v>15.1</v>
      </c>
      <c r="L1103" s="2">
        <v>0.06</v>
      </c>
      <c r="M1103" s="3">
        <v>2.7736111111111108</v>
      </c>
      <c r="N1103">
        <v>2014</v>
      </c>
    </row>
    <row r="1104" spans="1:14">
      <c r="A1104">
        <v>100</v>
      </c>
      <c r="B1104" t="s">
        <v>116</v>
      </c>
      <c r="C1104" t="s">
        <v>24</v>
      </c>
      <c r="D1104">
        <v>31.7</v>
      </c>
      <c r="E1104">
        <v>73.599999999999994</v>
      </c>
      <c r="F1104">
        <v>33.200000000000003</v>
      </c>
      <c r="G1104">
        <v>89.4</v>
      </c>
      <c r="H1104">
        <v>33.299999999999997</v>
      </c>
      <c r="I1104">
        <v>52.6</v>
      </c>
      <c r="N1104">
        <v>2014</v>
      </c>
    </row>
    <row r="1105" spans="1:14">
      <c r="A1105">
        <v>102</v>
      </c>
      <c r="B1105" t="s">
        <v>122</v>
      </c>
      <c r="C1105" t="s">
        <v>24</v>
      </c>
      <c r="D1105">
        <v>30.4</v>
      </c>
      <c r="E1105">
        <v>92.6</v>
      </c>
      <c r="F1105">
        <v>21.2</v>
      </c>
      <c r="G1105">
        <v>97.5</v>
      </c>
      <c r="H1105">
        <v>33.1</v>
      </c>
      <c r="I1105">
        <v>52.5</v>
      </c>
      <c r="J1105" s="1">
        <v>8747</v>
      </c>
      <c r="K1105">
        <v>15.9</v>
      </c>
      <c r="L1105" s="2">
        <v>0.37</v>
      </c>
      <c r="M1105" s="3">
        <v>2.4048611111111113</v>
      </c>
      <c r="N1105">
        <v>2014</v>
      </c>
    </row>
    <row r="1106" spans="1:14">
      <c r="A1106">
        <v>103</v>
      </c>
      <c r="B1106" t="s">
        <v>141</v>
      </c>
      <c r="C1106" t="s">
        <v>15</v>
      </c>
      <c r="D1106">
        <v>43.4</v>
      </c>
      <c r="E1106">
        <v>31.4</v>
      </c>
      <c r="F1106">
        <v>50.1</v>
      </c>
      <c r="G1106">
        <v>70.400000000000006</v>
      </c>
      <c r="H1106">
        <v>35.4</v>
      </c>
      <c r="I1106">
        <v>52.4</v>
      </c>
      <c r="J1106" s="1">
        <v>37032</v>
      </c>
      <c r="K1106">
        <v>17.3</v>
      </c>
      <c r="L1106" s="2">
        <v>0.08</v>
      </c>
      <c r="M1106" s="3">
        <v>2.1590277777777778</v>
      </c>
      <c r="N1106">
        <v>2014</v>
      </c>
    </row>
    <row r="1107" spans="1:14">
      <c r="A1107">
        <v>103</v>
      </c>
      <c r="B1107" t="s">
        <v>171</v>
      </c>
      <c r="C1107" t="s">
        <v>74</v>
      </c>
      <c r="D1107">
        <v>28.6</v>
      </c>
      <c r="E1107">
        <v>53.4</v>
      </c>
      <c r="F1107">
        <v>41.4</v>
      </c>
      <c r="G1107">
        <v>88.7</v>
      </c>
      <c r="H1107">
        <v>31.5</v>
      </c>
      <c r="I1107">
        <v>52.4</v>
      </c>
      <c r="J1107" s="1">
        <v>31715</v>
      </c>
      <c r="K1107">
        <v>23.7</v>
      </c>
      <c r="L1107" s="2">
        <v>0.08</v>
      </c>
      <c r="M1107" s="3">
        <v>2.6097222222222221</v>
      </c>
      <c r="N1107">
        <v>2014</v>
      </c>
    </row>
    <row r="1108" spans="1:14">
      <c r="A1108">
        <v>103</v>
      </c>
      <c r="B1108" t="s">
        <v>130</v>
      </c>
      <c r="C1108" t="s">
        <v>15</v>
      </c>
      <c r="D1108">
        <v>39.4</v>
      </c>
      <c r="E1108">
        <v>38</v>
      </c>
      <c r="F1108">
        <v>44.4</v>
      </c>
      <c r="G1108">
        <v>74.599999999999994</v>
      </c>
      <c r="H1108">
        <v>82.3</v>
      </c>
      <c r="I1108">
        <v>52.4</v>
      </c>
      <c r="J1108" s="1">
        <v>36429</v>
      </c>
      <c r="K1108">
        <v>12.7</v>
      </c>
      <c r="L1108" s="2">
        <v>0.08</v>
      </c>
      <c r="M1108" s="3">
        <v>2.1999999999999997</v>
      </c>
      <c r="N1108">
        <v>2014</v>
      </c>
    </row>
    <row r="1109" spans="1:14">
      <c r="A1109">
        <v>106</v>
      </c>
      <c r="B1109" t="s">
        <v>153</v>
      </c>
      <c r="C1109" t="s">
        <v>154</v>
      </c>
      <c r="D1109">
        <v>37.299999999999997</v>
      </c>
      <c r="E1109">
        <v>68.7</v>
      </c>
      <c r="F1109">
        <v>47.9</v>
      </c>
      <c r="G1109">
        <v>63.6</v>
      </c>
      <c r="H1109">
        <v>100</v>
      </c>
      <c r="I1109">
        <v>52.3</v>
      </c>
      <c r="J1109" s="1">
        <v>8176</v>
      </c>
      <c r="K1109">
        <v>16</v>
      </c>
      <c r="L1109" s="2">
        <v>0.14000000000000001</v>
      </c>
      <c r="M1109" s="4">
        <v>0.84791666666666676</v>
      </c>
      <c r="N1109">
        <v>2014</v>
      </c>
    </row>
    <row r="1110" spans="1:14">
      <c r="A1110">
        <v>106</v>
      </c>
      <c r="B1110" t="s">
        <v>182</v>
      </c>
      <c r="C1110" t="s">
        <v>38</v>
      </c>
      <c r="D1110">
        <v>45.7</v>
      </c>
      <c r="E1110">
        <v>75.599999999999994</v>
      </c>
      <c r="F1110">
        <v>42.9</v>
      </c>
      <c r="G1110">
        <v>59.3</v>
      </c>
      <c r="H1110">
        <v>90.9</v>
      </c>
      <c r="I1110">
        <v>52.3</v>
      </c>
      <c r="J1110" s="1">
        <v>38264</v>
      </c>
      <c r="K1110">
        <v>20.3</v>
      </c>
      <c r="L1110" s="2">
        <v>0.25</v>
      </c>
      <c r="M1110" s="3">
        <v>2.4048611111111113</v>
      </c>
      <c r="N1110">
        <v>2014</v>
      </c>
    </row>
    <row r="1111" spans="1:14">
      <c r="A1111">
        <v>108</v>
      </c>
      <c r="B1111" t="s">
        <v>132</v>
      </c>
      <c r="C1111" t="s">
        <v>15</v>
      </c>
      <c r="D1111">
        <v>39</v>
      </c>
      <c r="E1111">
        <v>42.4</v>
      </c>
      <c r="F1111">
        <v>37.200000000000003</v>
      </c>
      <c r="G1111">
        <v>84.4</v>
      </c>
      <c r="H1111">
        <v>32.1</v>
      </c>
      <c r="I1111">
        <v>52.2</v>
      </c>
      <c r="J1111" s="1">
        <v>31331</v>
      </c>
      <c r="K1111">
        <v>8.4</v>
      </c>
      <c r="L1111" s="2">
        <v>0.09</v>
      </c>
      <c r="M1111" s="3">
        <v>2.036111111111111</v>
      </c>
      <c r="N1111">
        <v>2014</v>
      </c>
    </row>
    <row r="1112" spans="1:14">
      <c r="A1112">
        <v>109</v>
      </c>
      <c r="B1112" t="s">
        <v>258</v>
      </c>
      <c r="C1112" t="s">
        <v>44</v>
      </c>
      <c r="D1112">
        <v>45.5</v>
      </c>
      <c r="E1112">
        <v>66.900000000000006</v>
      </c>
      <c r="F1112">
        <v>54.7</v>
      </c>
      <c r="G1112">
        <v>52.4</v>
      </c>
      <c r="H1112">
        <v>46.4</v>
      </c>
      <c r="I1112">
        <v>52</v>
      </c>
      <c r="J1112" s="1">
        <v>17916</v>
      </c>
      <c r="K1112">
        <v>10.199999999999999</v>
      </c>
      <c r="L1112" s="2">
        <v>0.22</v>
      </c>
      <c r="M1112" s="3">
        <v>2.2409722222222221</v>
      </c>
      <c r="N1112">
        <v>2014</v>
      </c>
    </row>
    <row r="1113" spans="1:14">
      <c r="A1113">
        <v>109</v>
      </c>
      <c r="B1113" t="s">
        <v>169</v>
      </c>
      <c r="C1113" t="s">
        <v>38</v>
      </c>
      <c r="D1113">
        <v>44.6</v>
      </c>
      <c r="E1113">
        <v>70.099999999999994</v>
      </c>
      <c r="F1113">
        <v>47.8</v>
      </c>
      <c r="G1113">
        <v>59.3</v>
      </c>
      <c r="H1113">
        <v>46.8</v>
      </c>
      <c r="I1113">
        <v>52</v>
      </c>
      <c r="J1113" s="1">
        <v>36299</v>
      </c>
      <c r="K1113">
        <v>21.6</v>
      </c>
      <c r="L1113" s="2">
        <v>0.23</v>
      </c>
      <c r="M1113" s="3">
        <v>2.3229166666666665</v>
      </c>
      <c r="N1113">
        <v>2014</v>
      </c>
    </row>
    <row r="1114" spans="1:14">
      <c r="A1114">
        <v>111</v>
      </c>
      <c r="B1114" t="s">
        <v>195</v>
      </c>
      <c r="C1114" t="s">
        <v>74</v>
      </c>
      <c r="D1114">
        <v>38.9</v>
      </c>
      <c r="E1114">
        <v>57.8</v>
      </c>
      <c r="F1114">
        <v>49.7</v>
      </c>
      <c r="G1114">
        <v>66.400000000000006</v>
      </c>
      <c r="H1114">
        <v>40.5</v>
      </c>
      <c r="I1114">
        <v>51.9</v>
      </c>
      <c r="J1114" s="1">
        <v>25266</v>
      </c>
      <c r="K1114">
        <v>18.2</v>
      </c>
      <c r="L1114" s="2">
        <v>0.12</v>
      </c>
      <c r="M1114" s="3">
        <v>2.4048611111111113</v>
      </c>
      <c r="N1114">
        <v>2014</v>
      </c>
    </row>
    <row r="1115" spans="1:14">
      <c r="A1115">
        <v>112</v>
      </c>
      <c r="B1115" t="s">
        <v>181</v>
      </c>
      <c r="C1115" t="s">
        <v>24</v>
      </c>
      <c r="D1115">
        <v>40.6</v>
      </c>
      <c r="E1115">
        <v>71.599999999999994</v>
      </c>
      <c r="F1115">
        <v>38.1</v>
      </c>
      <c r="G1115">
        <v>72.400000000000006</v>
      </c>
      <c r="H1115">
        <v>42.7</v>
      </c>
      <c r="I1115">
        <v>51.8</v>
      </c>
      <c r="J1115" s="1">
        <v>23311</v>
      </c>
      <c r="K1115">
        <v>15.5</v>
      </c>
      <c r="L1115" s="2">
        <v>0.31</v>
      </c>
      <c r="M1115" s="3">
        <v>2.1180555555555558</v>
      </c>
      <c r="N1115">
        <v>2014</v>
      </c>
    </row>
    <row r="1116" spans="1:14">
      <c r="A1116">
        <v>112</v>
      </c>
      <c r="B1116" t="s">
        <v>105</v>
      </c>
      <c r="C1116" t="s">
        <v>15</v>
      </c>
      <c r="D1116">
        <v>49.7</v>
      </c>
      <c r="E1116">
        <v>30.2</v>
      </c>
      <c r="F1116">
        <v>33.9</v>
      </c>
      <c r="G1116">
        <v>77.5</v>
      </c>
      <c r="H1116">
        <v>49.4</v>
      </c>
      <c r="I1116">
        <v>51.8</v>
      </c>
      <c r="J1116" s="1">
        <v>23845</v>
      </c>
      <c r="K1116">
        <v>10.199999999999999</v>
      </c>
      <c r="L1116" s="2">
        <v>0.12</v>
      </c>
      <c r="M1116" s="3">
        <v>2.1999999999999997</v>
      </c>
      <c r="N1116">
        <v>2014</v>
      </c>
    </row>
    <row r="1117" spans="1:14">
      <c r="A1117">
        <v>114</v>
      </c>
      <c r="B1117" t="s">
        <v>480</v>
      </c>
      <c r="C1117" t="s">
        <v>68</v>
      </c>
      <c r="D1117">
        <v>35.9</v>
      </c>
      <c r="E1117">
        <v>62</v>
      </c>
      <c r="F1117">
        <v>32.1</v>
      </c>
      <c r="G1117">
        <v>86.3</v>
      </c>
      <c r="H1117">
        <v>28.8</v>
      </c>
      <c r="I1117">
        <v>51.7</v>
      </c>
      <c r="J1117" s="1">
        <v>27603</v>
      </c>
      <c r="K1117">
        <v>15</v>
      </c>
      <c r="L1117" s="2">
        <v>0.17</v>
      </c>
      <c r="N1117">
        <v>2014</v>
      </c>
    </row>
    <row r="1118" spans="1:14">
      <c r="A1118">
        <v>114</v>
      </c>
      <c r="B1118" t="s">
        <v>162</v>
      </c>
      <c r="C1118" t="s">
        <v>24</v>
      </c>
      <c r="D1118">
        <v>31</v>
      </c>
      <c r="E1118">
        <v>88</v>
      </c>
      <c r="F1118">
        <v>29.2</v>
      </c>
      <c r="G1118">
        <v>87</v>
      </c>
      <c r="H1118">
        <v>37.700000000000003</v>
      </c>
      <c r="I1118">
        <v>51.7</v>
      </c>
      <c r="J1118" s="1">
        <v>14260</v>
      </c>
      <c r="K1118">
        <v>14</v>
      </c>
      <c r="L1118" s="2">
        <v>0.4</v>
      </c>
      <c r="M1118" s="3">
        <v>2.1999999999999997</v>
      </c>
      <c r="N1118">
        <v>2014</v>
      </c>
    </row>
    <row r="1119" spans="1:14">
      <c r="A1119">
        <v>114</v>
      </c>
      <c r="B1119" t="s">
        <v>202</v>
      </c>
      <c r="C1119" t="s">
        <v>63</v>
      </c>
      <c r="D1119">
        <v>38.799999999999997</v>
      </c>
      <c r="E1119">
        <v>83.5</v>
      </c>
      <c r="F1119">
        <v>50.1</v>
      </c>
      <c r="G1119">
        <v>58</v>
      </c>
      <c r="H1119">
        <v>52.6</v>
      </c>
      <c r="I1119">
        <v>51.7</v>
      </c>
      <c r="J1119" s="1">
        <v>38309</v>
      </c>
      <c r="K1119">
        <v>25.9</v>
      </c>
      <c r="L1119" s="2">
        <v>0.33</v>
      </c>
      <c r="M1119" s="3">
        <v>1.9951388888888888</v>
      </c>
      <c r="N1119">
        <v>2014</v>
      </c>
    </row>
    <row r="1120" spans="1:14">
      <c r="A1120">
        <v>117</v>
      </c>
      <c r="B1120" t="s">
        <v>243</v>
      </c>
      <c r="C1120" t="s">
        <v>74</v>
      </c>
      <c r="D1120">
        <v>45</v>
      </c>
      <c r="E1120">
        <v>86.2</v>
      </c>
      <c r="F1120">
        <v>41.6</v>
      </c>
      <c r="G1120">
        <v>55.6</v>
      </c>
      <c r="H1120">
        <v>100</v>
      </c>
      <c r="I1120">
        <v>51.6</v>
      </c>
      <c r="J1120" s="1">
        <v>12062</v>
      </c>
      <c r="K1120">
        <v>14.6</v>
      </c>
      <c r="L1120" s="2">
        <v>0.21</v>
      </c>
      <c r="M1120" t="s">
        <v>140</v>
      </c>
      <c r="N1120">
        <v>2014</v>
      </c>
    </row>
    <row r="1121" spans="1:14">
      <c r="A1121">
        <v>117</v>
      </c>
      <c r="B1121" t="s">
        <v>164</v>
      </c>
      <c r="C1121" t="s">
        <v>165</v>
      </c>
      <c r="D1121">
        <v>38.9</v>
      </c>
      <c r="E1121">
        <v>77.400000000000006</v>
      </c>
      <c r="F1121">
        <v>26.9</v>
      </c>
      <c r="G1121">
        <v>78.7</v>
      </c>
      <c r="H1121">
        <v>98.7</v>
      </c>
      <c r="I1121">
        <v>51.6</v>
      </c>
      <c r="J1121" s="1">
        <v>9990</v>
      </c>
      <c r="K1121">
        <v>5</v>
      </c>
      <c r="L1121" s="2">
        <v>0.18</v>
      </c>
      <c r="M1121" t="s">
        <v>80</v>
      </c>
      <c r="N1121">
        <v>2014</v>
      </c>
    </row>
    <row r="1122" spans="1:14">
      <c r="A1122">
        <v>117</v>
      </c>
      <c r="B1122" t="s">
        <v>170</v>
      </c>
      <c r="C1122" t="s">
        <v>24</v>
      </c>
      <c r="D1122">
        <v>34.5</v>
      </c>
      <c r="E1122">
        <v>73.7</v>
      </c>
      <c r="F1122">
        <v>36.6</v>
      </c>
      <c r="G1122">
        <v>79.2</v>
      </c>
      <c r="H1122">
        <v>40.799999999999997</v>
      </c>
      <c r="I1122">
        <v>51.6</v>
      </c>
      <c r="J1122" s="1">
        <v>22616</v>
      </c>
      <c r="K1122">
        <v>16</v>
      </c>
      <c r="L1122" s="2">
        <v>0.28999999999999998</v>
      </c>
      <c r="M1122" s="3">
        <v>2.4048611111111113</v>
      </c>
      <c r="N1122">
        <v>2014</v>
      </c>
    </row>
    <row r="1123" spans="1:14">
      <c r="A1123">
        <v>117</v>
      </c>
      <c r="B1123" t="s">
        <v>138</v>
      </c>
      <c r="C1123" t="s">
        <v>24</v>
      </c>
      <c r="D1123">
        <v>36.9</v>
      </c>
      <c r="E1123">
        <v>88.8</v>
      </c>
      <c r="F1123">
        <v>32.200000000000003</v>
      </c>
      <c r="G1123">
        <v>77.3</v>
      </c>
      <c r="H1123">
        <v>40.299999999999997</v>
      </c>
      <c r="I1123">
        <v>51.6</v>
      </c>
      <c r="J1123" s="1">
        <v>8338</v>
      </c>
      <c r="K1123">
        <v>12.7</v>
      </c>
      <c r="L1123" s="2">
        <v>0.47</v>
      </c>
      <c r="M1123" s="3">
        <v>2.3638888888888889</v>
      </c>
      <c r="N1123">
        <v>2014</v>
      </c>
    </row>
    <row r="1124" spans="1:14">
      <c r="A1124">
        <v>121</v>
      </c>
      <c r="B1124" t="s">
        <v>114</v>
      </c>
      <c r="C1124" t="s">
        <v>24</v>
      </c>
      <c r="D1124">
        <v>29.5</v>
      </c>
      <c r="E1124">
        <v>80.099999999999994</v>
      </c>
      <c r="F1124">
        <v>32.200000000000003</v>
      </c>
      <c r="G1124">
        <v>86.3</v>
      </c>
      <c r="H1124">
        <v>31.3</v>
      </c>
      <c r="I1124">
        <v>51.2</v>
      </c>
      <c r="J1124" s="1">
        <v>12001</v>
      </c>
      <c r="K1124">
        <v>17.399999999999999</v>
      </c>
      <c r="L1124" s="2">
        <v>0.35</v>
      </c>
      <c r="M1124" s="3">
        <v>2.2819444444444446</v>
      </c>
      <c r="N1124">
        <v>2014</v>
      </c>
    </row>
    <row r="1125" spans="1:14">
      <c r="A1125">
        <v>121</v>
      </c>
      <c r="B1125" t="s">
        <v>125</v>
      </c>
      <c r="C1125" t="s">
        <v>34</v>
      </c>
      <c r="D1125">
        <v>38</v>
      </c>
      <c r="E1125">
        <v>85.5</v>
      </c>
      <c r="F1125">
        <v>29.8</v>
      </c>
      <c r="G1125">
        <v>78.099999999999994</v>
      </c>
      <c r="H1125">
        <v>39.200000000000003</v>
      </c>
      <c r="I1125">
        <v>51.2</v>
      </c>
      <c r="J1125" s="1">
        <v>26583</v>
      </c>
      <c r="K1125">
        <v>6.5</v>
      </c>
      <c r="L1125" s="2">
        <v>0.19</v>
      </c>
      <c r="M1125" s="3">
        <v>2.4048611111111113</v>
      </c>
      <c r="N1125">
        <v>2014</v>
      </c>
    </row>
    <row r="1126" spans="1:14">
      <c r="A1126">
        <v>123</v>
      </c>
      <c r="B1126" t="s">
        <v>123</v>
      </c>
      <c r="C1126" t="s">
        <v>74</v>
      </c>
      <c r="D1126">
        <v>30.1</v>
      </c>
      <c r="E1126">
        <v>67.400000000000006</v>
      </c>
      <c r="F1126">
        <v>48.6</v>
      </c>
      <c r="G1126">
        <v>72</v>
      </c>
      <c r="H1126">
        <v>33.5</v>
      </c>
      <c r="I1126">
        <v>51.1</v>
      </c>
      <c r="J1126" s="1">
        <v>28251</v>
      </c>
      <c r="K1126">
        <v>11.5</v>
      </c>
      <c r="L1126" s="2">
        <v>0.15</v>
      </c>
      <c r="N1126">
        <v>2014</v>
      </c>
    </row>
    <row r="1127" spans="1:14">
      <c r="A1127">
        <v>124</v>
      </c>
      <c r="B1127" t="s">
        <v>158</v>
      </c>
      <c r="C1127" t="s">
        <v>34</v>
      </c>
      <c r="D1127">
        <v>31.4</v>
      </c>
      <c r="E1127">
        <v>96.7</v>
      </c>
      <c r="F1127">
        <v>33.9</v>
      </c>
      <c r="G1127">
        <v>77.2</v>
      </c>
      <c r="H1127">
        <v>38.299999999999997</v>
      </c>
      <c r="I1127">
        <v>51</v>
      </c>
      <c r="J1127" s="1">
        <v>15668</v>
      </c>
      <c r="K1127">
        <v>15</v>
      </c>
      <c r="L1127" s="2">
        <v>0.39</v>
      </c>
      <c r="M1127" s="3">
        <v>2.5687500000000001</v>
      </c>
      <c r="N1127">
        <v>2014</v>
      </c>
    </row>
    <row r="1128" spans="1:14">
      <c r="A1128">
        <v>125</v>
      </c>
      <c r="B1128" t="s">
        <v>152</v>
      </c>
      <c r="C1128" t="s">
        <v>50</v>
      </c>
      <c r="D1128">
        <v>52.4</v>
      </c>
      <c r="E1128">
        <v>32.1</v>
      </c>
      <c r="F1128">
        <v>51.4</v>
      </c>
      <c r="G1128">
        <v>52</v>
      </c>
      <c r="H1128">
        <v>67.5</v>
      </c>
      <c r="I1128">
        <v>50.8</v>
      </c>
      <c r="J1128" s="1">
        <v>9586</v>
      </c>
      <c r="K1128">
        <v>7.3</v>
      </c>
      <c r="L1128" s="2">
        <v>0.13</v>
      </c>
      <c r="M1128" s="4">
        <v>0.6020833333333333</v>
      </c>
      <c r="N1128">
        <v>2014</v>
      </c>
    </row>
    <row r="1129" spans="1:14">
      <c r="A1129">
        <v>126</v>
      </c>
      <c r="B1129" t="s">
        <v>133</v>
      </c>
      <c r="C1129" t="s">
        <v>15</v>
      </c>
      <c r="D1129">
        <v>38.5</v>
      </c>
      <c r="E1129">
        <v>32.700000000000003</v>
      </c>
      <c r="F1129">
        <v>34.5</v>
      </c>
      <c r="G1129">
        <v>83.6</v>
      </c>
      <c r="H1129">
        <v>42.3</v>
      </c>
      <c r="I1129">
        <v>50.5</v>
      </c>
      <c r="J1129" s="1">
        <v>6178</v>
      </c>
      <c r="K1129">
        <v>6.6</v>
      </c>
      <c r="L1129" s="2">
        <v>0.16</v>
      </c>
      <c r="M1129" s="3">
        <v>1.9951388888888888</v>
      </c>
      <c r="N1129">
        <v>2014</v>
      </c>
    </row>
    <row r="1130" spans="1:14">
      <c r="A1130">
        <v>126</v>
      </c>
      <c r="B1130" t="s">
        <v>145</v>
      </c>
      <c r="C1130" t="s">
        <v>146</v>
      </c>
      <c r="D1130">
        <v>26.3</v>
      </c>
      <c r="E1130">
        <v>77.2</v>
      </c>
      <c r="F1130">
        <v>31</v>
      </c>
      <c r="G1130">
        <v>84.6</v>
      </c>
      <c r="H1130">
        <v>85.6</v>
      </c>
      <c r="I1130">
        <v>50.5</v>
      </c>
      <c r="J1130" s="1">
        <v>20040</v>
      </c>
      <c r="K1130">
        <v>12.1</v>
      </c>
      <c r="L1130" s="2">
        <v>0.18</v>
      </c>
      <c r="M1130" s="3">
        <v>2.2409722222222221</v>
      </c>
      <c r="N1130">
        <v>2014</v>
      </c>
    </row>
    <row r="1131" spans="1:14">
      <c r="A1131">
        <v>128</v>
      </c>
      <c r="B1131" t="s">
        <v>256</v>
      </c>
      <c r="C1131" t="s">
        <v>15</v>
      </c>
      <c r="D1131">
        <v>48</v>
      </c>
      <c r="E1131">
        <v>30.9</v>
      </c>
      <c r="F1131">
        <v>49.9</v>
      </c>
      <c r="G1131">
        <v>59.9</v>
      </c>
      <c r="H1131" t="s">
        <v>22</v>
      </c>
      <c r="I1131">
        <v>50.4</v>
      </c>
      <c r="J1131" s="1">
        <v>50095</v>
      </c>
      <c r="K1131">
        <v>18.7</v>
      </c>
      <c r="L1131" s="2">
        <v>0.09</v>
      </c>
      <c r="M1131" s="3">
        <v>2.2819444444444446</v>
      </c>
      <c r="N1131">
        <v>2014</v>
      </c>
    </row>
    <row r="1132" spans="1:14">
      <c r="A1132">
        <v>129</v>
      </c>
      <c r="B1132" t="s">
        <v>230</v>
      </c>
      <c r="C1132" t="s">
        <v>76</v>
      </c>
      <c r="D1132">
        <v>40.4</v>
      </c>
      <c r="E1132">
        <v>55.5</v>
      </c>
      <c r="F1132">
        <v>31.3</v>
      </c>
      <c r="G1132">
        <v>76</v>
      </c>
      <c r="H1132">
        <v>73.900000000000006</v>
      </c>
      <c r="I1132">
        <v>50.3</v>
      </c>
      <c r="J1132" s="1">
        <v>37917</v>
      </c>
      <c r="K1132">
        <v>27.6</v>
      </c>
      <c r="L1132" s="2">
        <v>0.16</v>
      </c>
      <c r="M1132" t="s">
        <v>35</v>
      </c>
      <c r="N1132">
        <v>2014</v>
      </c>
    </row>
    <row r="1133" spans="1:14">
      <c r="A1133">
        <v>129</v>
      </c>
      <c r="B1133" t="s">
        <v>109</v>
      </c>
      <c r="C1133" t="s">
        <v>110</v>
      </c>
      <c r="D1133">
        <v>33.1</v>
      </c>
      <c r="E1133">
        <v>85.9</v>
      </c>
      <c r="F1133">
        <v>25.2</v>
      </c>
      <c r="G1133">
        <v>85.4</v>
      </c>
      <c r="H1133">
        <v>30.8</v>
      </c>
      <c r="I1133">
        <v>50.3</v>
      </c>
      <c r="J1133" s="1">
        <v>15521</v>
      </c>
      <c r="K1133">
        <v>18</v>
      </c>
      <c r="L1133" s="2">
        <v>0.25</v>
      </c>
      <c r="M1133" s="3">
        <v>2.4048611111111113</v>
      </c>
      <c r="N1133">
        <v>2014</v>
      </c>
    </row>
    <row r="1134" spans="1:14">
      <c r="A1134">
        <v>131</v>
      </c>
      <c r="B1134" t="s">
        <v>261</v>
      </c>
      <c r="C1134" t="s">
        <v>154</v>
      </c>
      <c r="D1134">
        <v>29.7</v>
      </c>
      <c r="E1134">
        <v>58.6</v>
      </c>
      <c r="F1134">
        <v>46.1</v>
      </c>
      <c r="G1134">
        <v>73.099999999999994</v>
      </c>
      <c r="H1134">
        <v>42.5</v>
      </c>
      <c r="I1134">
        <v>50.2</v>
      </c>
      <c r="J1134" s="1">
        <v>17713</v>
      </c>
      <c r="K1134">
        <v>13</v>
      </c>
      <c r="L1134" s="2">
        <v>0.1</v>
      </c>
      <c r="M1134" s="3">
        <v>2.4458333333333333</v>
      </c>
      <c r="N1134">
        <v>2014</v>
      </c>
    </row>
    <row r="1135" spans="1:14">
      <c r="A1135">
        <v>132</v>
      </c>
      <c r="B1135" t="s">
        <v>204</v>
      </c>
      <c r="C1135" t="s">
        <v>15</v>
      </c>
      <c r="D1135">
        <v>45.8</v>
      </c>
      <c r="E1135">
        <v>38.299999999999997</v>
      </c>
      <c r="F1135">
        <v>37</v>
      </c>
      <c r="G1135">
        <v>71.5</v>
      </c>
      <c r="H1135" t="s">
        <v>22</v>
      </c>
      <c r="I1135">
        <v>50.1</v>
      </c>
      <c r="J1135" s="1">
        <v>62468</v>
      </c>
      <c r="K1135">
        <v>13.6</v>
      </c>
      <c r="L1135" s="2">
        <v>0.13</v>
      </c>
      <c r="M1135" s="3">
        <v>2.2409722222222221</v>
      </c>
      <c r="N1135">
        <v>2014</v>
      </c>
    </row>
    <row r="1136" spans="1:14">
      <c r="A1136">
        <v>132</v>
      </c>
      <c r="B1136" t="s">
        <v>180</v>
      </c>
      <c r="C1136" t="s">
        <v>34</v>
      </c>
      <c r="D1136">
        <v>27.3</v>
      </c>
      <c r="E1136">
        <v>84.5</v>
      </c>
      <c r="F1136">
        <v>39.700000000000003</v>
      </c>
      <c r="G1136">
        <v>74.5</v>
      </c>
      <c r="H1136">
        <v>52.7</v>
      </c>
      <c r="I1136">
        <v>50.1</v>
      </c>
      <c r="J1136" s="1">
        <v>11964</v>
      </c>
      <c r="K1136">
        <v>13.1</v>
      </c>
      <c r="L1136" s="2">
        <v>0.22</v>
      </c>
      <c r="N1136">
        <v>2014</v>
      </c>
    </row>
    <row r="1137" spans="1:14">
      <c r="A1137">
        <v>132</v>
      </c>
      <c r="B1137" t="s">
        <v>88</v>
      </c>
      <c r="C1137" t="s">
        <v>15</v>
      </c>
      <c r="D1137">
        <v>40.700000000000003</v>
      </c>
      <c r="E1137">
        <v>33.1</v>
      </c>
      <c r="F1137">
        <v>38.9</v>
      </c>
      <c r="G1137">
        <v>74.599999999999994</v>
      </c>
      <c r="H1137">
        <v>52</v>
      </c>
      <c r="I1137">
        <v>50.1</v>
      </c>
      <c r="J1137" s="1">
        <v>56959</v>
      </c>
      <c r="K1137">
        <v>13</v>
      </c>
      <c r="L1137" s="2">
        <v>0.11</v>
      </c>
      <c r="M1137" s="3">
        <v>2.0770833333333334</v>
      </c>
      <c r="N1137">
        <v>2014</v>
      </c>
    </row>
    <row r="1138" spans="1:14">
      <c r="A1138">
        <v>135</v>
      </c>
      <c r="B1138" t="s">
        <v>210</v>
      </c>
      <c r="C1138" t="s">
        <v>15</v>
      </c>
      <c r="D1138">
        <v>26.3</v>
      </c>
      <c r="E1138">
        <v>54.4</v>
      </c>
      <c r="F1138">
        <v>26.4</v>
      </c>
      <c r="G1138">
        <v>96.2</v>
      </c>
      <c r="H1138">
        <v>49.4</v>
      </c>
      <c r="I1138">
        <v>50</v>
      </c>
      <c r="J1138" s="1">
        <v>13216</v>
      </c>
      <c r="K1138">
        <v>17.399999999999999</v>
      </c>
      <c r="L1138" s="2">
        <v>0.19</v>
      </c>
      <c r="M1138" s="3">
        <v>2.2819444444444446</v>
      </c>
      <c r="N1138">
        <v>2014</v>
      </c>
    </row>
    <row r="1139" spans="1:14">
      <c r="A1139">
        <v>136</v>
      </c>
      <c r="B1139" t="s">
        <v>102</v>
      </c>
      <c r="C1139" t="s">
        <v>15</v>
      </c>
      <c r="D1139">
        <v>25.9</v>
      </c>
      <c r="E1139">
        <v>39.4</v>
      </c>
      <c r="F1139">
        <v>29.1</v>
      </c>
      <c r="G1139">
        <v>99.9</v>
      </c>
      <c r="H1139" t="s">
        <v>22</v>
      </c>
      <c r="I1139">
        <v>49.9</v>
      </c>
      <c r="J1139" s="1">
        <v>17404</v>
      </c>
      <c r="K1139">
        <v>22.7</v>
      </c>
      <c r="L1139" s="2">
        <v>0.01</v>
      </c>
      <c r="M1139" s="3">
        <v>2.2409722222222221</v>
      </c>
      <c r="N1139">
        <v>2014</v>
      </c>
    </row>
    <row r="1140" spans="1:14">
      <c r="A1140">
        <v>137</v>
      </c>
      <c r="B1140" t="s">
        <v>167</v>
      </c>
      <c r="C1140" t="s">
        <v>24</v>
      </c>
      <c r="D1140">
        <v>34.799999999999997</v>
      </c>
      <c r="E1140">
        <v>81.2</v>
      </c>
      <c r="F1140">
        <v>32.6</v>
      </c>
      <c r="G1140">
        <v>75.400000000000006</v>
      </c>
      <c r="H1140">
        <v>32.200000000000003</v>
      </c>
      <c r="I1140">
        <v>49.7</v>
      </c>
      <c r="J1140" s="1">
        <v>11512</v>
      </c>
      <c r="K1140">
        <v>14.9</v>
      </c>
      <c r="L1140" s="2">
        <v>0.33</v>
      </c>
      <c r="M1140" s="3">
        <v>2.1999999999999997</v>
      </c>
      <c r="N1140">
        <v>2014</v>
      </c>
    </row>
    <row r="1141" spans="1:14">
      <c r="A1141">
        <v>138</v>
      </c>
      <c r="B1141" t="s">
        <v>215</v>
      </c>
      <c r="C1141" t="s">
        <v>165</v>
      </c>
      <c r="D1141">
        <v>30.7</v>
      </c>
      <c r="E1141">
        <v>67.2</v>
      </c>
      <c r="F1141">
        <v>46.4</v>
      </c>
      <c r="G1141">
        <v>65.8</v>
      </c>
      <c r="H1141">
        <v>67.5</v>
      </c>
      <c r="I1141">
        <v>49.6</v>
      </c>
      <c r="J1141" s="1">
        <v>23895</v>
      </c>
      <c r="K1141">
        <v>13.6</v>
      </c>
      <c r="L1141" s="2">
        <v>0.14000000000000001</v>
      </c>
      <c r="M1141" s="3">
        <v>2.2819444444444446</v>
      </c>
      <c r="N1141">
        <v>2014</v>
      </c>
    </row>
    <row r="1142" spans="1:14">
      <c r="A1142">
        <v>139</v>
      </c>
      <c r="B1142" t="s">
        <v>281</v>
      </c>
      <c r="C1142" t="s">
        <v>15</v>
      </c>
      <c r="D1142">
        <v>22.7</v>
      </c>
      <c r="E1142">
        <v>47.3</v>
      </c>
      <c r="F1142">
        <v>27.2</v>
      </c>
      <c r="G1142">
        <v>97.1</v>
      </c>
      <c r="H1142">
        <v>74.8</v>
      </c>
      <c r="I1142">
        <v>49.5</v>
      </c>
      <c r="J1142" s="1">
        <v>5287</v>
      </c>
      <c r="K1142">
        <v>18.2</v>
      </c>
      <c r="L1142" s="2">
        <v>0.12</v>
      </c>
      <c r="M1142" t="s">
        <v>199</v>
      </c>
      <c r="N1142">
        <v>2014</v>
      </c>
    </row>
    <row r="1143" spans="1:14">
      <c r="A1143">
        <v>139</v>
      </c>
      <c r="B1143" t="s">
        <v>216</v>
      </c>
      <c r="C1143" t="s">
        <v>24</v>
      </c>
      <c r="D1143">
        <v>34.9</v>
      </c>
      <c r="E1143">
        <v>68.5</v>
      </c>
      <c r="F1143">
        <v>38.200000000000003</v>
      </c>
      <c r="G1143">
        <v>71.3</v>
      </c>
      <c r="H1143">
        <v>42.1</v>
      </c>
      <c r="I1143">
        <v>49.5</v>
      </c>
      <c r="J1143" s="1">
        <v>27703</v>
      </c>
      <c r="K1143">
        <v>14.7</v>
      </c>
      <c r="L1143" s="2">
        <v>0.21</v>
      </c>
      <c r="M1143" s="3">
        <v>2.4458333333333333</v>
      </c>
      <c r="N1143">
        <v>2014</v>
      </c>
    </row>
    <row r="1144" spans="1:14">
      <c r="A1144">
        <v>141</v>
      </c>
      <c r="B1144" t="s">
        <v>260</v>
      </c>
      <c r="C1144" t="s">
        <v>24</v>
      </c>
      <c r="D1144">
        <v>39.799999999999997</v>
      </c>
      <c r="E1144">
        <v>82.9</v>
      </c>
      <c r="F1144">
        <v>42.4</v>
      </c>
      <c r="G1144">
        <v>58.7</v>
      </c>
      <c r="H1144">
        <v>34.6</v>
      </c>
      <c r="I1144">
        <v>49.4</v>
      </c>
      <c r="J1144" s="1">
        <v>18529</v>
      </c>
      <c r="K1144">
        <v>16.600000000000001</v>
      </c>
      <c r="L1144" s="2">
        <v>0.37</v>
      </c>
      <c r="M1144" s="3">
        <v>2.036111111111111</v>
      </c>
      <c r="N1144">
        <v>2014</v>
      </c>
    </row>
    <row r="1145" spans="1:14">
      <c r="A1145">
        <v>142</v>
      </c>
      <c r="B1145" t="s">
        <v>155</v>
      </c>
      <c r="C1145" t="s">
        <v>144</v>
      </c>
      <c r="D1145">
        <v>47.1</v>
      </c>
      <c r="E1145">
        <v>27.3</v>
      </c>
      <c r="F1145">
        <v>58.3</v>
      </c>
      <c r="G1145">
        <v>47.8</v>
      </c>
      <c r="H1145">
        <v>47.1</v>
      </c>
      <c r="I1145">
        <v>49.2</v>
      </c>
      <c r="J1145" s="1">
        <v>31891</v>
      </c>
      <c r="K1145">
        <v>11.9</v>
      </c>
      <c r="L1145" s="2">
        <v>7.0000000000000007E-2</v>
      </c>
      <c r="M1145" t="s">
        <v>42</v>
      </c>
      <c r="N1145">
        <v>2014</v>
      </c>
    </row>
    <row r="1146" spans="1:14">
      <c r="A1146">
        <v>143</v>
      </c>
      <c r="B1146" t="s">
        <v>118</v>
      </c>
      <c r="C1146" t="s">
        <v>15</v>
      </c>
      <c r="D1146">
        <v>39.4</v>
      </c>
      <c r="E1146">
        <v>25.5</v>
      </c>
      <c r="F1146">
        <v>36.1</v>
      </c>
      <c r="G1146">
        <v>76.599999999999994</v>
      </c>
      <c r="H1146">
        <v>61.3</v>
      </c>
      <c r="I1146">
        <v>49.1</v>
      </c>
      <c r="J1146" s="1">
        <v>25674</v>
      </c>
      <c r="K1146">
        <v>16.899999999999999</v>
      </c>
      <c r="L1146" s="2">
        <v>0.09</v>
      </c>
      <c r="M1146" s="3">
        <v>1.9131944444444444</v>
      </c>
      <c r="N1146">
        <v>2014</v>
      </c>
    </row>
    <row r="1147" spans="1:14">
      <c r="A1147">
        <v>144</v>
      </c>
      <c r="B1147" t="s">
        <v>172</v>
      </c>
      <c r="C1147" t="s">
        <v>50</v>
      </c>
      <c r="D1147">
        <v>52.5</v>
      </c>
      <c r="E1147">
        <v>27.6</v>
      </c>
      <c r="F1147">
        <v>47.6</v>
      </c>
      <c r="G1147">
        <v>50.4</v>
      </c>
      <c r="H1147">
        <v>71.2</v>
      </c>
      <c r="I1147">
        <v>49</v>
      </c>
      <c r="J1147" s="1">
        <v>23144</v>
      </c>
      <c r="K1147">
        <v>7.8</v>
      </c>
      <c r="L1147" s="2">
        <v>0.09</v>
      </c>
      <c r="M1147" t="s">
        <v>35</v>
      </c>
      <c r="N1147">
        <v>2014</v>
      </c>
    </row>
    <row r="1148" spans="1:14">
      <c r="A1148">
        <v>144</v>
      </c>
      <c r="B1148" t="s">
        <v>183</v>
      </c>
      <c r="C1148" t="s">
        <v>154</v>
      </c>
      <c r="D1148">
        <v>33.1</v>
      </c>
      <c r="E1148">
        <v>49.2</v>
      </c>
      <c r="F1148">
        <v>38.799999999999997</v>
      </c>
      <c r="G1148">
        <v>74.099999999999994</v>
      </c>
      <c r="H1148">
        <v>59.8</v>
      </c>
      <c r="I1148">
        <v>49</v>
      </c>
      <c r="J1148" s="1">
        <v>23280</v>
      </c>
      <c r="K1148">
        <v>16.3</v>
      </c>
      <c r="L1148" s="2">
        <v>0.06</v>
      </c>
      <c r="M1148" s="3">
        <v>2.3638888888888889</v>
      </c>
      <c r="N1148">
        <v>2014</v>
      </c>
    </row>
    <row r="1149" spans="1:14">
      <c r="A1149">
        <v>146</v>
      </c>
      <c r="B1149" t="s">
        <v>209</v>
      </c>
      <c r="C1149" t="s">
        <v>15</v>
      </c>
      <c r="D1149">
        <v>33.799999999999997</v>
      </c>
      <c r="E1149">
        <v>28.6</v>
      </c>
      <c r="F1149">
        <v>35.9</v>
      </c>
      <c r="G1149">
        <v>83.6</v>
      </c>
      <c r="H1149">
        <v>31.4</v>
      </c>
      <c r="I1149">
        <v>48.9</v>
      </c>
      <c r="J1149" s="1">
        <v>83236</v>
      </c>
      <c r="K1149">
        <v>29.9</v>
      </c>
      <c r="L1149" s="2">
        <v>0.09</v>
      </c>
      <c r="M1149" s="3">
        <v>2.1180555555555558</v>
      </c>
      <c r="N1149">
        <v>2014</v>
      </c>
    </row>
    <row r="1150" spans="1:14">
      <c r="A1150">
        <v>146</v>
      </c>
      <c r="B1150" t="s">
        <v>124</v>
      </c>
      <c r="C1150" t="s">
        <v>24</v>
      </c>
      <c r="D1150">
        <v>33.200000000000003</v>
      </c>
      <c r="E1150">
        <v>79.099999999999994</v>
      </c>
      <c r="F1150">
        <v>31.4</v>
      </c>
      <c r="G1150">
        <v>75.400000000000006</v>
      </c>
      <c r="H1150">
        <v>38.6</v>
      </c>
      <c r="I1150">
        <v>48.9</v>
      </c>
      <c r="J1150" s="1">
        <v>20925</v>
      </c>
      <c r="K1150">
        <v>13.5</v>
      </c>
      <c r="L1150" s="2">
        <v>0.28999999999999998</v>
      </c>
      <c r="M1150" s="3">
        <v>2.2409722222222221</v>
      </c>
      <c r="N1150">
        <v>2014</v>
      </c>
    </row>
    <row r="1151" spans="1:14">
      <c r="A1151">
        <v>148</v>
      </c>
      <c r="B1151" t="s">
        <v>157</v>
      </c>
      <c r="C1151" t="s">
        <v>15</v>
      </c>
      <c r="D1151">
        <v>25.9</v>
      </c>
      <c r="E1151">
        <v>62.2</v>
      </c>
      <c r="F1151">
        <v>25.8</v>
      </c>
      <c r="G1151">
        <v>91.8</v>
      </c>
      <c r="H1151">
        <v>37.6</v>
      </c>
      <c r="I1151">
        <v>48.7</v>
      </c>
      <c r="J1151" s="1">
        <v>20626</v>
      </c>
      <c r="K1151">
        <v>22</v>
      </c>
      <c r="L1151" s="2">
        <v>0.12</v>
      </c>
      <c r="M1151" s="3">
        <v>2.1590277777777778</v>
      </c>
      <c r="N1151">
        <v>2014</v>
      </c>
    </row>
    <row r="1152" spans="1:14">
      <c r="A1152">
        <v>148</v>
      </c>
      <c r="B1152" t="s">
        <v>232</v>
      </c>
      <c r="C1152" t="s">
        <v>24</v>
      </c>
      <c r="D1152">
        <v>29.2</v>
      </c>
      <c r="E1152">
        <v>76.7</v>
      </c>
      <c r="F1152">
        <v>32.799999999999997</v>
      </c>
      <c r="G1152">
        <v>78.3</v>
      </c>
      <c r="H1152">
        <v>37.200000000000003</v>
      </c>
      <c r="I1152">
        <v>48.7</v>
      </c>
      <c r="J1152" s="1">
        <v>17755</v>
      </c>
      <c r="K1152">
        <v>18.8</v>
      </c>
      <c r="L1152" s="2">
        <v>0.28000000000000003</v>
      </c>
      <c r="M1152" s="3">
        <v>2.2819444444444446</v>
      </c>
      <c r="N1152">
        <v>2014</v>
      </c>
    </row>
    <row r="1153" spans="1:14">
      <c r="A1153">
        <v>150</v>
      </c>
      <c r="B1153" t="s">
        <v>174</v>
      </c>
      <c r="C1153" t="s">
        <v>50</v>
      </c>
      <c r="D1153">
        <v>51.8</v>
      </c>
      <c r="E1153">
        <v>29.3</v>
      </c>
      <c r="F1153">
        <v>48.1</v>
      </c>
      <c r="G1153">
        <v>47.3</v>
      </c>
      <c r="H1153">
        <v>85.9</v>
      </c>
      <c r="I1153">
        <v>48.5</v>
      </c>
      <c r="J1153" s="1">
        <v>17200</v>
      </c>
      <c r="K1153">
        <v>5</v>
      </c>
      <c r="L1153" s="2">
        <v>7.0000000000000007E-2</v>
      </c>
      <c r="M1153" t="s">
        <v>175</v>
      </c>
      <c r="N1153">
        <v>2014</v>
      </c>
    </row>
    <row r="1154" spans="1:14">
      <c r="A1154">
        <v>150</v>
      </c>
      <c r="B1154" t="s">
        <v>225</v>
      </c>
      <c r="C1154" t="s">
        <v>165</v>
      </c>
      <c r="D1154">
        <v>33.9</v>
      </c>
      <c r="E1154">
        <v>76</v>
      </c>
      <c r="F1154">
        <v>32</v>
      </c>
      <c r="G1154">
        <v>73.099999999999994</v>
      </c>
      <c r="H1154">
        <v>43</v>
      </c>
      <c r="I1154">
        <v>48.5</v>
      </c>
      <c r="J1154" s="1">
        <v>27545</v>
      </c>
      <c r="K1154">
        <v>4.0999999999999996</v>
      </c>
      <c r="L1154" s="2">
        <v>0.19</v>
      </c>
      <c r="M1154" s="3">
        <v>2.8145833333333332</v>
      </c>
      <c r="N1154">
        <v>2014</v>
      </c>
    </row>
    <row r="1155" spans="1:14">
      <c r="A1155">
        <v>152</v>
      </c>
      <c r="B1155" t="s">
        <v>176</v>
      </c>
      <c r="C1155" t="s">
        <v>76</v>
      </c>
      <c r="D1155">
        <v>40.1</v>
      </c>
      <c r="E1155">
        <v>55.9</v>
      </c>
      <c r="F1155">
        <v>28.4</v>
      </c>
      <c r="G1155">
        <v>71.8</v>
      </c>
      <c r="H1155">
        <v>86.6</v>
      </c>
      <c r="I1155">
        <v>48.4</v>
      </c>
      <c r="J1155" s="1">
        <v>26467</v>
      </c>
      <c r="K1155">
        <v>31.2</v>
      </c>
      <c r="L1155" s="2">
        <v>0.16</v>
      </c>
      <c r="M1155" s="3">
        <v>2.1999999999999997</v>
      </c>
      <c r="N1155">
        <v>2014</v>
      </c>
    </row>
    <row r="1156" spans="1:14">
      <c r="A1156">
        <v>153</v>
      </c>
      <c r="B1156" t="s">
        <v>192</v>
      </c>
      <c r="C1156" t="s">
        <v>24</v>
      </c>
      <c r="D1156">
        <v>42.8</v>
      </c>
      <c r="E1156">
        <v>72.2</v>
      </c>
      <c r="F1156">
        <v>39.6</v>
      </c>
      <c r="G1156">
        <v>57.5</v>
      </c>
      <c r="H1156">
        <v>36.700000000000003</v>
      </c>
      <c r="I1156">
        <v>48.3</v>
      </c>
      <c r="J1156" s="1">
        <v>25295</v>
      </c>
      <c r="K1156">
        <v>16.399999999999999</v>
      </c>
      <c r="L1156" s="2">
        <v>0.23</v>
      </c>
      <c r="M1156" s="3">
        <v>2.2819444444444446</v>
      </c>
      <c r="N1156">
        <v>2014</v>
      </c>
    </row>
    <row r="1157" spans="1:14">
      <c r="A1157">
        <v>154</v>
      </c>
      <c r="B1157" t="s">
        <v>235</v>
      </c>
      <c r="C1157" t="s">
        <v>76</v>
      </c>
      <c r="D1157">
        <v>39</v>
      </c>
      <c r="E1157">
        <v>61.9</v>
      </c>
      <c r="F1157">
        <v>33.6</v>
      </c>
      <c r="G1157">
        <v>64.8</v>
      </c>
      <c r="H1157">
        <v>83</v>
      </c>
      <c r="I1157">
        <v>48</v>
      </c>
      <c r="J1157" s="1">
        <v>25294</v>
      </c>
      <c r="K1157">
        <v>24.6</v>
      </c>
      <c r="L1157" s="2">
        <v>0.16</v>
      </c>
      <c r="M1157" t="s">
        <v>199</v>
      </c>
      <c r="N1157">
        <v>2014</v>
      </c>
    </row>
    <row r="1158" spans="1:14">
      <c r="A1158">
        <v>155</v>
      </c>
      <c r="B1158" t="s">
        <v>481</v>
      </c>
      <c r="C1158" t="s">
        <v>68</v>
      </c>
      <c r="D1158">
        <v>39.1</v>
      </c>
      <c r="E1158">
        <v>57.1</v>
      </c>
      <c r="F1158">
        <v>27.6</v>
      </c>
      <c r="G1158">
        <v>75.599999999999994</v>
      </c>
      <c r="H1158">
        <v>36.1</v>
      </c>
      <c r="I1158">
        <v>47.8</v>
      </c>
      <c r="J1158" s="1">
        <v>16130</v>
      </c>
      <c r="K1158">
        <v>12.1</v>
      </c>
      <c r="L1158" s="2">
        <v>0.13</v>
      </c>
      <c r="N1158">
        <v>2014</v>
      </c>
    </row>
    <row r="1159" spans="1:14">
      <c r="A1159">
        <v>156</v>
      </c>
      <c r="B1159" t="s">
        <v>134</v>
      </c>
      <c r="C1159" t="s">
        <v>68</v>
      </c>
      <c r="D1159">
        <v>37.1</v>
      </c>
      <c r="E1159">
        <v>63.3</v>
      </c>
      <c r="F1159">
        <v>35.200000000000003</v>
      </c>
      <c r="G1159">
        <v>67.7</v>
      </c>
      <c r="H1159">
        <v>30</v>
      </c>
      <c r="I1159">
        <v>47.5</v>
      </c>
      <c r="J1159" s="1">
        <v>2218</v>
      </c>
      <c r="K1159">
        <v>8</v>
      </c>
      <c r="L1159" s="2">
        <v>0.14000000000000001</v>
      </c>
      <c r="M1159" s="3">
        <v>2.0770833333333334</v>
      </c>
      <c r="N1159">
        <v>2014</v>
      </c>
    </row>
    <row r="1160" spans="1:14">
      <c r="A1160">
        <v>157</v>
      </c>
      <c r="B1160" t="s">
        <v>253</v>
      </c>
      <c r="C1160" t="s">
        <v>34</v>
      </c>
      <c r="D1160">
        <v>38.9</v>
      </c>
      <c r="E1160">
        <v>78.5</v>
      </c>
      <c r="F1160">
        <v>31.4</v>
      </c>
      <c r="G1160">
        <v>64.3</v>
      </c>
      <c r="H1160">
        <v>45.1</v>
      </c>
      <c r="I1160">
        <v>47.4</v>
      </c>
      <c r="J1160" s="1">
        <v>14708</v>
      </c>
      <c r="K1160">
        <v>22.5</v>
      </c>
      <c r="L1160" s="2">
        <v>0.14000000000000001</v>
      </c>
      <c r="M1160" s="3">
        <v>2.2819444444444446</v>
      </c>
      <c r="N1160">
        <v>2014</v>
      </c>
    </row>
    <row r="1161" spans="1:14">
      <c r="A1161">
        <v>157</v>
      </c>
      <c r="B1161" t="s">
        <v>224</v>
      </c>
      <c r="C1161" t="s">
        <v>24</v>
      </c>
      <c r="D1161">
        <v>38.4</v>
      </c>
      <c r="E1161">
        <v>70.3</v>
      </c>
      <c r="F1161">
        <v>36.299999999999997</v>
      </c>
      <c r="G1161">
        <v>62.3</v>
      </c>
      <c r="H1161">
        <v>39.200000000000003</v>
      </c>
      <c r="I1161">
        <v>47.4</v>
      </c>
      <c r="J1161" s="1">
        <v>30144</v>
      </c>
      <c r="K1161">
        <v>15</v>
      </c>
      <c r="L1161" s="2">
        <v>0.27</v>
      </c>
      <c r="M1161" s="3">
        <v>2.2819444444444446</v>
      </c>
      <c r="N1161">
        <v>2014</v>
      </c>
    </row>
    <row r="1162" spans="1:14">
      <c r="A1162">
        <v>159</v>
      </c>
      <c r="B1162" t="s">
        <v>263</v>
      </c>
      <c r="C1162" t="s">
        <v>15</v>
      </c>
      <c r="D1162">
        <v>43</v>
      </c>
      <c r="E1162">
        <v>46.8</v>
      </c>
      <c r="F1162">
        <v>50.2</v>
      </c>
      <c r="G1162">
        <v>48.6</v>
      </c>
      <c r="H1162">
        <v>47.5</v>
      </c>
      <c r="I1162">
        <v>47.2</v>
      </c>
      <c r="J1162" s="1">
        <v>50657</v>
      </c>
      <c r="K1162">
        <v>21.4</v>
      </c>
      <c r="L1162" s="2">
        <v>0.09</v>
      </c>
      <c r="M1162" s="3">
        <v>1.9951388888888888</v>
      </c>
      <c r="N1162">
        <v>2014</v>
      </c>
    </row>
    <row r="1163" spans="1:14">
      <c r="A1163">
        <v>160</v>
      </c>
      <c r="B1163" t="s">
        <v>212</v>
      </c>
      <c r="C1163" t="s">
        <v>15</v>
      </c>
      <c r="D1163">
        <v>51.9</v>
      </c>
      <c r="E1163">
        <v>43.6</v>
      </c>
      <c r="F1163">
        <v>25.6</v>
      </c>
      <c r="G1163">
        <v>62.3</v>
      </c>
      <c r="H1163">
        <v>71.900000000000006</v>
      </c>
      <c r="I1163">
        <v>47</v>
      </c>
      <c r="J1163" s="1">
        <v>15408</v>
      </c>
      <c r="K1163">
        <v>8.5</v>
      </c>
      <c r="L1163" s="2">
        <v>0.14000000000000001</v>
      </c>
      <c r="M1163" s="3">
        <v>2.2409722222222221</v>
      </c>
      <c r="N1163">
        <v>2014</v>
      </c>
    </row>
    <row r="1164" spans="1:14">
      <c r="A1164">
        <v>161</v>
      </c>
      <c r="B1164" t="s">
        <v>128</v>
      </c>
      <c r="C1164" t="s">
        <v>110</v>
      </c>
      <c r="D1164">
        <v>27.1</v>
      </c>
      <c r="E1164">
        <v>79.599999999999994</v>
      </c>
      <c r="F1164">
        <v>29</v>
      </c>
      <c r="G1164">
        <v>77</v>
      </c>
      <c r="H1164">
        <v>33.1</v>
      </c>
      <c r="I1164">
        <v>46.7</v>
      </c>
      <c r="J1164" s="1">
        <v>22193</v>
      </c>
      <c r="K1164">
        <v>24.5</v>
      </c>
      <c r="L1164" s="2">
        <v>0.23</v>
      </c>
      <c r="N1164">
        <v>2014</v>
      </c>
    </row>
    <row r="1165" spans="1:14">
      <c r="A1165">
        <v>161</v>
      </c>
      <c r="B1165" t="s">
        <v>177</v>
      </c>
      <c r="C1165" t="s">
        <v>15</v>
      </c>
      <c r="D1165">
        <v>44.2</v>
      </c>
      <c r="E1165">
        <v>29.3</v>
      </c>
      <c r="F1165">
        <v>31.6</v>
      </c>
      <c r="G1165">
        <v>70.400000000000006</v>
      </c>
      <c r="H1165" t="s">
        <v>22</v>
      </c>
      <c r="I1165">
        <v>46.7</v>
      </c>
      <c r="J1165" s="1">
        <v>27526</v>
      </c>
      <c r="K1165">
        <v>11.6</v>
      </c>
      <c r="L1165" s="2">
        <v>0.11</v>
      </c>
      <c r="M1165" s="3">
        <v>2.1999999999999997</v>
      </c>
      <c r="N1165">
        <v>2014</v>
      </c>
    </row>
    <row r="1166" spans="1:14">
      <c r="A1166">
        <v>161</v>
      </c>
      <c r="B1166" t="s">
        <v>277</v>
      </c>
      <c r="C1166" t="s">
        <v>24</v>
      </c>
      <c r="D1166">
        <v>32.5</v>
      </c>
      <c r="E1166">
        <v>81.599999999999994</v>
      </c>
      <c r="F1166">
        <v>32.9</v>
      </c>
      <c r="G1166">
        <v>66.900000000000006</v>
      </c>
      <c r="H1166">
        <v>33.700000000000003</v>
      </c>
      <c r="I1166">
        <v>46.7</v>
      </c>
      <c r="J1166" s="1">
        <v>14541</v>
      </c>
      <c r="K1166">
        <v>13.4</v>
      </c>
      <c r="L1166" s="2">
        <v>0.35</v>
      </c>
      <c r="M1166" s="3">
        <v>2.2819444444444446</v>
      </c>
      <c r="N1166">
        <v>2014</v>
      </c>
    </row>
    <row r="1167" spans="1:14">
      <c r="A1167">
        <v>164</v>
      </c>
      <c r="B1167" t="s">
        <v>257</v>
      </c>
      <c r="C1167" t="s">
        <v>15</v>
      </c>
      <c r="D1167">
        <v>28.8</v>
      </c>
      <c r="E1167">
        <v>50.6</v>
      </c>
      <c r="F1167">
        <v>24.3</v>
      </c>
      <c r="G1167">
        <v>86.5</v>
      </c>
      <c r="H1167">
        <v>36.799999999999997</v>
      </c>
      <c r="I1167">
        <v>46.6</v>
      </c>
      <c r="J1167" s="1">
        <v>5495</v>
      </c>
      <c r="K1167">
        <v>12.6</v>
      </c>
      <c r="L1167" s="2">
        <v>0.22</v>
      </c>
      <c r="M1167" s="3">
        <v>2.3229166666666665</v>
      </c>
      <c r="N1167">
        <v>2014</v>
      </c>
    </row>
    <row r="1168" spans="1:14">
      <c r="A1168">
        <v>164</v>
      </c>
      <c r="B1168" t="s">
        <v>203</v>
      </c>
      <c r="C1168" t="s">
        <v>187</v>
      </c>
      <c r="D1168">
        <v>27</v>
      </c>
      <c r="E1168">
        <v>51.7</v>
      </c>
      <c r="F1168">
        <v>27.1</v>
      </c>
      <c r="G1168">
        <v>85.2</v>
      </c>
      <c r="H1168">
        <v>37.299999999999997</v>
      </c>
      <c r="I1168">
        <v>46.6</v>
      </c>
      <c r="J1168" s="1">
        <v>10901</v>
      </c>
      <c r="K1168">
        <v>18.3</v>
      </c>
      <c r="L1168" s="2">
        <v>0.13</v>
      </c>
      <c r="M1168" s="3">
        <v>2.4868055555555553</v>
      </c>
      <c r="N1168">
        <v>2014</v>
      </c>
    </row>
    <row r="1169" spans="1:14">
      <c r="A1169">
        <v>164</v>
      </c>
      <c r="B1169" t="s">
        <v>358</v>
      </c>
      <c r="C1169" t="s">
        <v>160</v>
      </c>
      <c r="D1169">
        <v>34.5</v>
      </c>
      <c r="E1169">
        <v>61.1</v>
      </c>
      <c r="F1169">
        <v>33.200000000000003</v>
      </c>
      <c r="G1169">
        <v>64.099999999999994</v>
      </c>
      <c r="H1169">
        <v>100</v>
      </c>
      <c r="I1169">
        <v>46.6</v>
      </c>
      <c r="J1169" s="1">
        <v>12346</v>
      </c>
      <c r="K1169">
        <v>30.3</v>
      </c>
      <c r="L1169" s="2">
        <v>0.16</v>
      </c>
      <c r="M1169" s="3">
        <v>2.3638888888888889</v>
      </c>
      <c r="N1169">
        <v>2014</v>
      </c>
    </row>
    <row r="1170" spans="1:14">
      <c r="A1170">
        <v>164</v>
      </c>
      <c r="B1170" t="s">
        <v>190</v>
      </c>
      <c r="C1170" t="s">
        <v>191</v>
      </c>
      <c r="D1170">
        <v>26.7</v>
      </c>
      <c r="E1170">
        <v>88</v>
      </c>
      <c r="F1170">
        <v>33.5</v>
      </c>
      <c r="G1170">
        <v>67</v>
      </c>
      <c r="H1170">
        <v>74.5</v>
      </c>
      <c r="I1170">
        <v>46.6</v>
      </c>
      <c r="J1170" s="1">
        <v>29787</v>
      </c>
      <c r="K1170">
        <v>18.899999999999999</v>
      </c>
      <c r="L1170" s="2">
        <v>0.28000000000000003</v>
      </c>
      <c r="M1170" s="3">
        <v>2.2819444444444446</v>
      </c>
      <c r="N1170">
        <v>2014</v>
      </c>
    </row>
    <row r="1171" spans="1:14">
      <c r="A1171">
        <v>168</v>
      </c>
      <c r="B1171" t="s">
        <v>274</v>
      </c>
      <c r="C1171" t="s">
        <v>63</v>
      </c>
      <c r="D1171">
        <v>34.6</v>
      </c>
      <c r="E1171">
        <v>88.6</v>
      </c>
      <c r="F1171">
        <v>34.700000000000003</v>
      </c>
      <c r="G1171">
        <v>58</v>
      </c>
      <c r="H1171">
        <v>63.3</v>
      </c>
      <c r="I1171">
        <v>46.4</v>
      </c>
      <c r="J1171" s="1">
        <v>20851</v>
      </c>
      <c r="K1171">
        <v>20.7</v>
      </c>
      <c r="L1171" s="2">
        <v>0.27</v>
      </c>
      <c r="M1171" s="3">
        <v>2.1180555555555558</v>
      </c>
      <c r="N1171">
        <v>2014</v>
      </c>
    </row>
    <row r="1172" spans="1:14">
      <c r="A1172">
        <v>169</v>
      </c>
      <c r="B1172" t="s">
        <v>214</v>
      </c>
      <c r="C1172" t="s">
        <v>24</v>
      </c>
      <c r="D1172">
        <v>31.1</v>
      </c>
      <c r="E1172">
        <v>75</v>
      </c>
      <c r="F1172">
        <v>31.2</v>
      </c>
      <c r="G1172">
        <v>70.3</v>
      </c>
      <c r="H1172">
        <v>37.700000000000003</v>
      </c>
      <c r="I1172">
        <v>46.3</v>
      </c>
      <c r="J1172" s="1">
        <v>18815</v>
      </c>
      <c r="K1172">
        <v>13.6</v>
      </c>
      <c r="L1172" s="2">
        <v>0.3</v>
      </c>
      <c r="M1172" s="3">
        <v>2.1999999999999997</v>
      </c>
      <c r="N1172">
        <v>2014</v>
      </c>
    </row>
    <row r="1173" spans="1:14">
      <c r="A1173">
        <v>170</v>
      </c>
      <c r="B1173" t="s">
        <v>233</v>
      </c>
      <c r="C1173" t="s">
        <v>154</v>
      </c>
      <c r="D1173">
        <v>32.700000000000003</v>
      </c>
      <c r="E1173">
        <v>65.5</v>
      </c>
      <c r="F1173">
        <v>43.8</v>
      </c>
      <c r="G1173">
        <v>54.3</v>
      </c>
      <c r="H1173">
        <v>81.8</v>
      </c>
      <c r="I1173">
        <v>46.2</v>
      </c>
      <c r="J1173" s="1">
        <v>6631</v>
      </c>
      <c r="K1173">
        <v>12</v>
      </c>
      <c r="L1173" s="2">
        <v>0.26</v>
      </c>
      <c r="M1173" t="s">
        <v>19</v>
      </c>
      <c r="N1173">
        <v>2014</v>
      </c>
    </row>
    <row r="1174" spans="1:14">
      <c r="A1174">
        <v>170</v>
      </c>
      <c r="B1174" t="s">
        <v>244</v>
      </c>
      <c r="C1174" t="s">
        <v>237</v>
      </c>
      <c r="D1174">
        <v>35.799999999999997</v>
      </c>
      <c r="E1174">
        <v>89.5</v>
      </c>
      <c r="F1174">
        <v>36.1</v>
      </c>
      <c r="G1174">
        <v>57.4</v>
      </c>
      <c r="H1174">
        <v>29.3</v>
      </c>
      <c r="I1174">
        <v>46.2</v>
      </c>
      <c r="J1174" s="1">
        <v>34651</v>
      </c>
      <c r="K1174">
        <v>20.5</v>
      </c>
      <c r="L1174" s="2">
        <v>0.25</v>
      </c>
      <c r="M1174" s="3">
        <v>2.8145833333333332</v>
      </c>
      <c r="N1174">
        <v>2014</v>
      </c>
    </row>
    <row r="1175" spans="1:14">
      <c r="A1175">
        <v>172</v>
      </c>
      <c r="B1175" t="s">
        <v>267</v>
      </c>
      <c r="C1175" t="s">
        <v>160</v>
      </c>
      <c r="D1175">
        <v>30.1</v>
      </c>
      <c r="E1175">
        <v>63.4</v>
      </c>
      <c r="F1175">
        <v>35.299999999999997</v>
      </c>
      <c r="G1175">
        <v>67.5</v>
      </c>
      <c r="H1175">
        <v>57.8</v>
      </c>
      <c r="I1175">
        <v>46.1</v>
      </c>
      <c r="J1175" s="1">
        <v>28856</v>
      </c>
      <c r="K1175">
        <v>42</v>
      </c>
      <c r="L1175" s="2">
        <v>0.19</v>
      </c>
      <c r="M1175" s="3">
        <v>2.2819444444444446</v>
      </c>
      <c r="N1175">
        <v>2014</v>
      </c>
    </row>
    <row r="1176" spans="1:14">
      <c r="A1176">
        <v>172</v>
      </c>
      <c r="B1176" t="s">
        <v>103</v>
      </c>
      <c r="C1176" t="s">
        <v>15</v>
      </c>
      <c r="D1176">
        <v>47.3</v>
      </c>
      <c r="E1176">
        <v>25.6</v>
      </c>
      <c r="F1176">
        <v>20.6</v>
      </c>
      <c r="G1176">
        <v>77.5</v>
      </c>
      <c r="H1176" t="s">
        <v>22</v>
      </c>
      <c r="I1176">
        <v>46.1</v>
      </c>
      <c r="J1176" s="1">
        <v>6753</v>
      </c>
      <c r="K1176">
        <v>5.5</v>
      </c>
      <c r="L1176" s="2">
        <v>7.0000000000000007E-2</v>
      </c>
      <c r="M1176" s="3">
        <v>2.2409722222222221</v>
      </c>
      <c r="N1176">
        <v>2014</v>
      </c>
    </row>
    <row r="1177" spans="1:14">
      <c r="A1177">
        <v>174</v>
      </c>
      <c r="B1177" t="s">
        <v>208</v>
      </c>
      <c r="C1177" t="s">
        <v>15</v>
      </c>
      <c r="D1177">
        <v>27</v>
      </c>
      <c r="E1177">
        <v>37.1</v>
      </c>
      <c r="F1177">
        <v>35.5</v>
      </c>
      <c r="G1177">
        <v>73.599999999999994</v>
      </c>
      <c r="H1177">
        <v>98.1</v>
      </c>
      <c r="I1177">
        <v>46</v>
      </c>
      <c r="J1177" s="1">
        <v>19262</v>
      </c>
      <c r="K1177">
        <v>15.9</v>
      </c>
      <c r="L1177" s="2">
        <v>0.1</v>
      </c>
      <c r="M1177" s="3">
        <v>2.3638888888888889</v>
      </c>
      <c r="N1177">
        <v>2014</v>
      </c>
    </row>
    <row r="1178" spans="1:14">
      <c r="A1178">
        <v>174</v>
      </c>
      <c r="B1178" t="s">
        <v>223</v>
      </c>
      <c r="C1178" t="s">
        <v>24</v>
      </c>
      <c r="D1178">
        <v>27.2</v>
      </c>
      <c r="E1178">
        <v>72.3</v>
      </c>
      <c r="F1178">
        <v>24</v>
      </c>
      <c r="G1178">
        <v>81.7</v>
      </c>
      <c r="H1178">
        <v>29.5</v>
      </c>
      <c r="I1178">
        <v>46</v>
      </c>
      <c r="J1178" s="1">
        <v>14992</v>
      </c>
      <c r="K1178">
        <v>14.7</v>
      </c>
      <c r="L1178" s="2">
        <v>0.28000000000000003</v>
      </c>
      <c r="M1178" s="3">
        <v>2.4458333333333333</v>
      </c>
      <c r="N1178">
        <v>2014</v>
      </c>
    </row>
    <row r="1179" spans="1:14">
      <c r="A1179">
        <v>176</v>
      </c>
      <c r="B1179" t="s">
        <v>290</v>
      </c>
      <c r="C1179" t="s">
        <v>15</v>
      </c>
      <c r="D1179">
        <v>40.200000000000003</v>
      </c>
      <c r="E1179">
        <v>55.4</v>
      </c>
      <c r="F1179">
        <v>39.299999999999997</v>
      </c>
      <c r="G1179">
        <v>56.2</v>
      </c>
      <c r="H1179">
        <v>39.4</v>
      </c>
      <c r="I1179">
        <v>45.9</v>
      </c>
      <c r="J1179" s="1">
        <v>25668</v>
      </c>
      <c r="K1179">
        <v>19</v>
      </c>
      <c r="L1179" s="2">
        <v>0.19</v>
      </c>
      <c r="M1179" s="3">
        <v>1.9951388888888888</v>
      </c>
      <c r="N1179">
        <v>2014</v>
      </c>
    </row>
    <row r="1180" spans="1:14">
      <c r="A1180">
        <v>176</v>
      </c>
      <c r="B1180" t="s">
        <v>300</v>
      </c>
      <c r="C1180" t="s">
        <v>160</v>
      </c>
      <c r="D1180">
        <v>22.7</v>
      </c>
      <c r="E1180">
        <v>77.5</v>
      </c>
      <c r="F1180">
        <v>30.4</v>
      </c>
      <c r="G1180">
        <v>77.8</v>
      </c>
      <c r="H1180" t="s">
        <v>22</v>
      </c>
      <c r="I1180">
        <v>45.9</v>
      </c>
      <c r="J1180" s="1">
        <v>23819</v>
      </c>
      <c r="K1180">
        <v>26.1</v>
      </c>
      <c r="L1180" s="2">
        <v>0.32</v>
      </c>
      <c r="M1180" s="3">
        <v>2.2819444444444446</v>
      </c>
      <c r="N1180">
        <v>2014</v>
      </c>
    </row>
    <row r="1181" spans="1:14">
      <c r="A1181">
        <v>178</v>
      </c>
      <c r="B1181" t="s">
        <v>266</v>
      </c>
      <c r="C1181" t="s">
        <v>68</v>
      </c>
      <c r="D1181">
        <v>24</v>
      </c>
      <c r="E1181">
        <v>67</v>
      </c>
      <c r="F1181">
        <v>19.100000000000001</v>
      </c>
      <c r="G1181">
        <v>90.2</v>
      </c>
      <c r="H1181">
        <v>29.1</v>
      </c>
      <c r="I1181">
        <v>45.8</v>
      </c>
      <c r="J1181" s="1">
        <v>27756</v>
      </c>
      <c r="K1181">
        <v>14.8</v>
      </c>
      <c r="L1181" s="2">
        <v>0.17</v>
      </c>
      <c r="M1181" s="3">
        <v>2.6506944444444445</v>
      </c>
      <c r="N1181">
        <v>2014</v>
      </c>
    </row>
    <row r="1182" spans="1:14">
      <c r="A1182">
        <v>178</v>
      </c>
      <c r="B1182" t="s">
        <v>112</v>
      </c>
      <c r="C1182" t="s">
        <v>15</v>
      </c>
      <c r="D1182">
        <v>32.5</v>
      </c>
      <c r="E1182">
        <v>57.8</v>
      </c>
      <c r="F1182">
        <v>22.9</v>
      </c>
      <c r="G1182">
        <v>80.3</v>
      </c>
      <c r="H1182">
        <v>32.299999999999997</v>
      </c>
      <c r="I1182">
        <v>45.8</v>
      </c>
      <c r="J1182" s="1">
        <v>21908</v>
      </c>
      <c r="K1182">
        <v>10.9</v>
      </c>
      <c r="L1182" s="2">
        <v>0.24</v>
      </c>
      <c r="M1182" s="3">
        <v>2.1180555555555558</v>
      </c>
      <c r="N1182">
        <v>2014</v>
      </c>
    </row>
    <row r="1183" spans="1:14">
      <c r="A1183">
        <v>180</v>
      </c>
      <c r="B1183" t="s">
        <v>126</v>
      </c>
      <c r="C1183" t="s">
        <v>15</v>
      </c>
      <c r="D1183">
        <v>36.1</v>
      </c>
      <c r="E1183">
        <v>23.7</v>
      </c>
      <c r="F1183">
        <v>21.8</v>
      </c>
      <c r="G1183">
        <v>85.1</v>
      </c>
      <c r="H1183">
        <v>38.799999999999997</v>
      </c>
      <c r="I1183">
        <v>45.7</v>
      </c>
      <c r="J1183" s="1">
        <v>7326</v>
      </c>
      <c r="K1183">
        <v>4.5999999999999996</v>
      </c>
      <c r="L1183" s="2">
        <v>0.05</v>
      </c>
      <c r="M1183" s="3">
        <v>2.1590277777777778</v>
      </c>
      <c r="N1183">
        <v>2014</v>
      </c>
    </row>
    <row r="1184" spans="1:14">
      <c r="A1184">
        <v>181</v>
      </c>
      <c r="B1184" t="s">
        <v>139</v>
      </c>
      <c r="C1184" t="s">
        <v>15</v>
      </c>
      <c r="D1184">
        <v>30.7</v>
      </c>
      <c r="E1184">
        <v>35.6</v>
      </c>
      <c r="F1184">
        <v>35.5</v>
      </c>
      <c r="G1184">
        <v>71.5</v>
      </c>
      <c r="H1184">
        <v>65.599999999999994</v>
      </c>
      <c r="I1184">
        <v>45.6</v>
      </c>
      <c r="J1184" s="1">
        <v>6671</v>
      </c>
      <c r="K1184">
        <v>15</v>
      </c>
      <c r="L1184" s="2">
        <v>0.16</v>
      </c>
      <c r="M1184" t="s">
        <v>140</v>
      </c>
      <c r="N1184">
        <v>2014</v>
      </c>
    </row>
    <row r="1185" spans="1:14">
      <c r="A1185">
        <v>181</v>
      </c>
      <c r="B1185" t="s">
        <v>228</v>
      </c>
      <c r="C1185" t="s">
        <v>76</v>
      </c>
      <c r="D1185">
        <v>35.799999999999997</v>
      </c>
      <c r="E1185">
        <v>54.2</v>
      </c>
      <c r="F1185">
        <v>20.399999999999999</v>
      </c>
      <c r="G1185">
        <v>80.7</v>
      </c>
      <c r="H1185" t="s">
        <v>22</v>
      </c>
      <c r="I1185">
        <v>45.6</v>
      </c>
      <c r="J1185" s="1">
        <v>32474</v>
      </c>
      <c r="K1185">
        <v>70.400000000000006</v>
      </c>
      <c r="L1185" s="2">
        <v>0.13</v>
      </c>
      <c r="M1185" s="3">
        <v>2.3229166666666665</v>
      </c>
      <c r="N1185">
        <v>2014</v>
      </c>
    </row>
    <row r="1186" spans="1:14">
      <c r="A1186">
        <v>183</v>
      </c>
      <c r="B1186" t="s">
        <v>205</v>
      </c>
      <c r="C1186" t="s">
        <v>15</v>
      </c>
      <c r="D1186">
        <v>35.6</v>
      </c>
      <c r="E1186">
        <v>38.799999999999997</v>
      </c>
      <c r="F1186">
        <v>32.4</v>
      </c>
      <c r="G1186">
        <v>71.5</v>
      </c>
      <c r="H1186">
        <v>28.2</v>
      </c>
      <c r="I1186">
        <v>45.5</v>
      </c>
      <c r="J1186" s="1">
        <v>29991</v>
      </c>
      <c r="K1186">
        <v>17.399999999999999</v>
      </c>
      <c r="L1186" s="2">
        <v>0.11</v>
      </c>
      <c r="M1186" s="3">
        <v>1.872222222222222</v>
      </c>
      <c r="N1186">
        <v>2014</v>
      </c>
    </row>
    <row r="1187" spans="1:14">
      <c r="A1187">
        <v>184</v>
      </c>
      <c r="B1187" t="s">
        <v>284</v>
      </c>
      <c r="C1187" t="s">
        <v>15</v>
      </c>
      <c r="D1187">
        <v>34.5</v>
      </c>
      <c r="E1187">
        <v>48.5</v>
      </c>
      <c r="F1187">
        <v>19.8</v>
      </c>
      <c r="G1187">
        <v>82</v>
      </c>
      <c r="H1187">
        <v>34.5</v>
      </c>
      <c r="I1187">
        <v>45.4</v>
      </c>
      <c r="J1187" s="1">
        <v>18539</v>
      </c>
      <c r="K1187">
        <v>15.1</v>
      </c>
      <c r="L1187" s="2">
        <v>0.26</v>
      </c>
      <c r="M1187" s="3">
        <v>2.1180555555555558</v>
      </c>
      <c r="N1187">
        <v>2014</v>
      </c>
    </row>
    <row r="1188" spans="1:14">
      <c r="A1188">
        <v>185</v>
      </c>
      <c r="B1188" t="s">
        <v>268</v>
      </c>
      <c r="C1188" t="s">
        <v>15</v>
      </c>
      <c r="D1188">
        <v>43.2</v>
      </c>
      <c r="E1188">
        <v>32.9</v>
      </c>
      <c r="F1188">
        <v>25.8</v>
      </c>
      <c r="G1188">
        <v>71.5</v>
      </c>
      <c r="H1188" t="s">
        <v>22</v>
      </c>
      <c r="I1188">
        <v>45.3</v>
      </c>
      <c r="J1188" s="1">
        <v>15286</v>
      </c>
      <c r="K1188">
        <v>5.7</v>
      </c>
      <c r="L1188" s="2">
        <v>0.14000000000000001</v>
      </c>
      <c r="M1188" s="3">
        <v>2.1180555555555558</v>
      </c>
      <c r="N1188">
        <v>2014</v>
      </c>
    </row>
    <row r="1189" spans="1:14">
      <c r="A1189">
        <v>185</v>
      </c>
      <c r="B1189" t="s">
        <v>272</v>
      </c>
      <c r="C1189" t="s">
        <v>179</v>
      </c>
      <c r="D1189">
        <v>32.4</v>
      </c>
      <c r="E1189">
        <v>70.3</v>
      </c>
      <c r="F1189">
        <v>33</v>
      </c>
      <c r="G1189">
        <v>65.400000000000006</v>
      </c>
      <c r="H1189">
        <v>32.5</v>
      </c>
      <c r="I1189">
        <v>45.3</v>
      </c>
      <c r="J1189" s="1">
        <v>27139</v>
      </c>
      <c r="K1189">
        <v>18.8</v>
      </c>
      <c r="L1189" s="2">
        <v>0.18</v>
      </c>
      <c r="N1189">
        <v>2014</v>
      </c>
    </row>
    <row r="1190" spans="1:14">
      <c r="A1190">
        <v>185</v>
      </c>
      <c r="B1190" t="s">
        <v>273</v>
      </c>
      <c r="C1190" t="s">
        <v>38</v>
      </c>
      <c r="D1190">
        <v>36.5</v>
      </c>
      <c r="E1190">
        <v>62.4</v>
      </c>
      <c r="F1190">
        <v>34.799999999999997</v>
      </c>
      <c r="G1190">
        <v>60.6</v>
      </c>
      <c r="H1190">
        <v>41.6</v>
      </c>
      <c r="I1190">
        <v>45.3</v>
      </c>
      <c r="J1190" s="1">
        <v>36733</v>
      </c>
      <c r="K1190">
        <v>26.3</v>
      </c>
      <c r="L1190" s="2">
        <v>0.15</v>
      </c>
      <c r="M1190" s="3">
        <v>2.5277777777777777</v>
      </c>
      <c r="N1190">
        <v>2014</v>
      </c>
    </row>
    <row r="1191" spans="1:14">
      <c r="A1191">
        <v>188</v>
      </c>
      <c r="B1191" t="s">
        <v>197</v>
      </c>
      <c r="C1191" t="s">
        <v>24</v>
      </c>
      <c r="D1191">
        <v>27.9</v>
      </c>
      <c r="E1191">
        <v>83.6</v>
      </c>
      <c r="F1191">
        <v>26.8</v>
      </c>
      <c r="G1191">
        <v>71.3</v>
      </c>
      <c r="H1191">
        <v>45.1</v>
      </c>
      <c r="I1191">
        <v>45.2</v>
      </c>
      <c r="J1191" s="1">
        <v>12938</v>
      </c>
      <c r="K1191">
        <v>15.8</v>
      </c>
      <c r="L1191" s="2">
        <v>0.33</v>
      </c>
      <c r="M1191" s="3">
        <v>2.2819444444444446</v>
      </c>
      <c r="N1191">
        <v>2014</v>
      </c>
    </row>
    <row r="1192" spans="1:14">
      <c r="A1192">
        <v>188</v>
      </c>
      <c r="B1192" t="s">
        <v>336</v>
      </c>
      <c r="C1192" t="s">
        <v>15</v>
      </c>
      <c r="D1192">
        <v>25.5</v>
      </c>
      <c r="E1192">
        <v>46.8</v>
      </c>
      <c r="F1192">
        <v>28.6</v>
      </c>
      <c r="G1192">
        <v>81.2</v>
      </c>
      <c r="H1192">
        <v>44.4</v>
      </c>
      <c r="I1192">
        <v>45.2</v>
      </c>
      <c r="J1192" s="1">
        <v>16306</v>
      </c>
      <c r="K1192">
        <v>22.8</v>
      </c>
      <c r="L1192" s="2">
        <v>0.23</v>
      </c>
      <c r="M1192" s="3">
        <v>1.872222222222222</v>
      </c>
      <c r="N1192">
        <v>2014</v>
      </c>
    </row>
    <row r="1193" spans="1:14">
      <c r="A1193">
        <v>190</v>
      </c>
      <c r="B1193" t="s">
        <v>241</v>
      </c>
      <c r="C1193" t="s">
        <v>53</v>
      </c>
      <c r="D1193">
        <v>44.5</v>
      </c>
      <c r="E1193">
        <v>35</v>
      </c>
      <c r="F1193">
        <v>47</v>
      </c>
      <c r="G1193">
        <v>44.2</v>
      </c>
      <c r="H1193">
        <v>70.099999999999994</v>
      </c>
      <c r="I1193">
        <v>45.1</v>
      </c>
      <c r="J1193" s="1">
        <v>24774</v>
      </c>
      <c r="K1193">
        <v>11.6</v>
      </c>
      <c r="L1193" s="2">
        <v>0.14000000000000001</v>
      </c>
      <c r="N1193">
        <v>2014</v>
      </c>
    </row>
    <row r="1194" spans="1:14">
      <c r="A1194">
        <v>191</v>
      </c>
      <c r="B1194" t="s">
        <v>254</v>
      </c>
      <c r="C1194" t="s">
        <v>255</v>
      </c>
      <c r="D1194">
        <v>42.8</v>
      </c>
      <c r="E1194">
        <v>52.9</v>
      </c>
      <c r="F1194">
        <v>37</v>
      </c>
      <c r="G1194">
        <v>54.3</v>
      </c>
      <c r="H1194">
        <v>33.299999999999997</v>
      </c>
      <c r="I1194">
        <v>45</v>
      </c>
      <c r="J1194" s="1">
        <v>17612</v>
      </c>
      <c r="K1194">
        <v>10.7</v>
      </c>
      <c r="L1194" s="2">
        <v>0.05</v>
      </c>
      <c r="M1194" s="3">
        <v>2.3229166666666665</v>
      </c>
      <c r="N1194">
        <v>2014</v>
      </c>
    </row>
    <row r="1195" spans="1:14">
      <c r="A1195">
        <v>191</v>
      </c>
      <c r="B1195" t="s">
        <v>246</v>
      </c>
      <c r="C1195" t="s">
        <v>15</v>
      </c>
      <c r="D1195">
        <v>45.5</v>
      </c>
      <c r="E1195">
        <v>43.3</v>
      </c>
      <c r="F1195">
        <v>34.9</v>
      </c>
      <c r="G1195">
        <v>56.2</v>
      </c>
      <c r="H1195">
        <v>31.1</v>
      </c>
      <c r="I1195">
        <v>45</v>
      </c>
      <c r="J1195" s="1">
        <v>24313</v>
      </c>
      <c r="K1195">
        <v>9.1999999999999993</v>
      </c>
      <c r="L1195" s="2">
        <v>0.17</v>
      </c>
      <c r="M1195" s="3">
        <v>2.2409722222222221</v>
      </c>
      <c r="N1195">
        <v>2014</v>
      </c>
    </row>
    <row r="1196" spans="1:14">
      <c r="A1196">
        <v>193</v>
      </c>
      <c r="B1196" t="s">
        <v>489</v>
      </c>
      <c r="C1196" t="s">
        <v>68</v>
      </c>
      <c r="D1196">
        <v>41.6</v>
      </c>
      <c r="E1196">
        <v>58.7</v>
      </c>
      <c r="F1196">
        <v>22.5</v>
      </c>
      <c r="G1196">
        <v>62.7</v>
      </c>
      <c r="H1196">
        <v>99.1</v>
      </c>
      <c r="I1196">
        <v>44.9</v>
      </c>
      <c r="J1196" s="1">
        <v>1283</v>
      </c>
      <c r="K1196">
        <v>5.6</v>
      </c>
      <c r="L1196" s="2">
        <v>0.22</v>
      </c>
      <c r="M1196" t="s">
        <v>325</v>
      </c>
      <c r="N1196">
        <v>2014</v>
      </c>
    </row>
    <row r="1197" spans="1:14">
      <c r="A1197">
        <v>194</v>
      </c>
      <c r="B1197" t="s">
        <v>129</v>
      </c>
      <c r="C1197" t="s">
        <v>15</v>
      </c>
      <c r="D1197">
        <v>45.6</v>
      </c>
      <c r="E1197">
        <v>36</v>
      </c>
      <c r="F1197">
        <v>26.3</v>
      </c>
      <c r="G1197">
        <v>65.900000000000006</v>
      </c>
      <c r="H1197">
        <v>30</v>
      </c>
      <c r="I1197">
        <v>44.8</v>
      </c>
      <c r="J1197" s="1">
        <v>20541</v>
      </c>
      <c r="K1197">
        <v>12</v>
      </c>
      <c r="L1197" s="2">
        <v>0.16</v>
      </c>
      <c r="M1197" s="3">
        <v>2.3638888888888889</v>
      </c>
      <c r="N1197">
        <v>2014</v>
      </c>
    </row>
    <row r="1198" spans="1:14">
      <c r="A1198">
        <v>194</v>
      </c>
      <c r="B1198" t="s">
        <v>264</v>
      </c>
      <c r="C1198" t="s">
        <v>24</v>
      </c>
      <c r="D1198">
        <v>36</v>
      </c>
      <c r="E1198">
        <v>70.599999999999994</v>
      </c>
      <c r="F1198">
        <v>34.1</v>
      </c>
      <c r="G1198">
        <v>58.7</v>
      </c>
      <c r="H1198">
        <v>34.4</v>
      </c>
      <c r="I1198">
        <v>44.8</v>
      </c>
      <c r="J1198" s="1">
        <v>12050</v>
      </c>
      <c r="K1198">
        <v>14.8</v>
      </c>
      <c r="L1198" s="2">
        <v>0.28000000000000003</v>
      </c>
      <c r="M1198" s="3">
        <v>2.3229166666666665</v>
      </c>
      <c r="N1198">
        <v>2014</v>
      </c>
    </row>
    <row r="1199" spans="1:14">
      <c r="A1199">
        <v>196</v>
      </c>
      <c r="B1199" t="s">
        <v>185</v>
      </c>
      <c r="C1199" t="s">
        <v>24</v>
      </c>
      <c r="D1199">
        <v>22.5</v>
      </c>
      <c r="E1199">
        <v>65.7</v>
      </c>
      <c r="F1199">
        <v>21.4</v>
      </c>
      <c r="G1199">
        <v>84.9</v>
      </c>
      <c r="H1199">
        <v>46.5</v>
      </c>
      <c r="I1199">
        <v>44.7</v>
      </c>
      <c r="J1199" s="1">
        <v>11628</v>
      </c>
      <c r="K1199">
        <v>15.3</v>
      </c>
      <c r="L1199" s="2">
        <v>0.25</v>
      </c>
      <c r="M1199" s="3">
        <v>2.5277777777777777</v>
      </c>
      <c r="N1199">
        <v>2014</v>
      </c>
    </row>
    <row r="1200" spans="1:14">
      <c r="A1200">
        <v>197</v>
      </c>
      <c r="B1200" t="s">
        <v>485</v>
      </c>
      <c r="C1200" t="s">
        <v>15</v>
      </c>
      <c r="D1200">
        <v>15.9</v>
      </c>
      <c r="E1200">
        <v>61.5</v>
      </c>
      <c r="F1200">
        <v>14.5</v>
      </c>
      <c r="G1200">
        <v>99</v>
      </c>
      <c r="H1200">
        <v>44.7</v>
      </c>
      <c r="I1200">
        <v>44.6</v>
      </c>
      <c r="J1200" s="1">
        <v>4408</v>
      </c>
      <c r="K1200">
        <v>13.7</v>
      </c>
      <c r="L1200" s="2">
        <v>0.26</v>
      </c>
      <c r="M1200" t="s">
        <v>349</v>
      </c>
      <c r="N1200">
        <v>2014</v>
      </c>
    </row>
    <row r="1201" spans="1:14">
      <c r="A1201">
        <v>198</v>
      </c>
      <c r="B1201" t="s">
        <v>201</v>
      </c>
      <c r="C1201" t="s">
        <v>24</v>
      </c>
      <c r="D1201">
        <v>29.7</v>
      </c>
      <c r="E1201">
        <v>76.3</v>
      </c>
      <c r="F1201">
        <v>28.3</v>
      </c>
      <c r="G1201">
        <v>68.099999999999994</v>
      </c>
      <c r="H1201">
        <v>36.9</v>
      </c>
      <c r="I1201">
        <v>44.5</v>
      </c>
      <c r="J1201" s="1">
        <v>20174</v>
      </c>
      <c r="K1201">
        <v>15.2</v>
      </c>
      <c r="L1201" s="2">
        <v>0.28999999999999998</v>
      </c>
      <c r="M1201" s="3">
        <v>2.1180555555555558</v>
      </c>
      <c r="N1201">
        <v>2014</v>
      </c>
    </row>
    <row r="1202" spans="1:14">
      <c r="A1202">
        <v>199</v>
      </c>
      <c r="B1202" t="s">
        <v>376</v>
      </c>
      <c r="C1202" t="s">
        <v>151</v>
      </c>
      <c r="D1202">
        <v>20.5</v>
      </c>
      <c r="E1202">
        <v>49.8</v>
      </c>
      <c r="F1202">
        <v>22.8</v>
      </c>
      <c r="G1202">
        <v>88.2</v>
      </c>
      <c r="H1202">
        <v>45.9</v>
      </c>
      <c r="I1202">
        <v>44.3</v>
      </c>
      <c r="J1202" s="1">
        <v>11506</v>
      </c>
      <c r="K1202">
        <v>25</v>
      </c>
      <c r="L1202" s="2">
        <v>7.0000000000000007E-2</v>
      </c>
      <c r="M1202" s="3">
        <v>2.1180555555555558</v>
      </c>
      <c r="N1202">
        <v>2014</v>
      </c>
    </row>
    <row r="1203" spans="1:14">
      <c r="A1203">
        <v>199</v>
      </c>
      <c r="B1203" t="s">
        <v>265</v>
      </c>
      <c r="C1203" t="s">
        <v>255</v>
      </c>
      <c r="D1203">
        <v>39.9</v>
      </c>
      <c r="E1203">
        <v>43.3</v>
      </c>
      <c r="F1203">
        <v>48.3</v>
      </c>
      <c r="G1203">
        <v>44.8</v>
      </c>
      <c r="H1203">
        <v>44.7</v>
      </c>
      <c r="I1203">
        <v>44.3</v>
      </c>
      <c r="J1203" s="1">
        <v>23977</v>
      </c>
      <c r="K1203">
        <v>24.4</v>
      </c>
      <c r="L1203" s="2">
        <v>0.04</v>
      </c>
      <c r="N1203">
        <v>2014</v>
      </c>
    </row>
    <row r="1204" spans="1:14">
      <c r="A1204" t="s">
        <v>278</v>
      </c>
      <c r="B1204" t="s">
        <v>200</v>
      </c>
      <c r="C1204" t="s">
        <v>24</v>
      </c>
      <c r="D1204">
        <v>31.3</v>
      </c>
      <c r="E1204">
        <v>83.5</v>
      </c>
      <c r="F1204">
        <v>27.4</v>
      </c>
      <c r="G1204">
        <v>59.9</v>
      </c>
      <c r="H1204">
        <v>29</v>
      </c>
      <c r="I1204" t="s">
        <v>22</v>
      </c>
      <c r="J1204" s="1">
        <v>9454</v>
      </c>
      <c r="K1204">
        <v>17.2</v>
      </c>
      <c r="L1204" s="2">
        <v>0.38</v>
      </c>
      <c r="M1204" s="3">
        <v>2.3229166666666665</v>
      </c>
      <c r="N1204">
        <v>2014</v>
      </c>
    </row>
    <row r="1205" spans="1:14">
      <c r="A1205" t="s">
        <v>278</v>
      </c>
      <c r="B1205" t="s">
        <v>280</v>
      </c>
      <c r="C1205" t="s">
        <v>24</v>
      </c>
      <c r="D1205">
        <v>28</v>
      </c>
      <c r="E1205">
        <v>70.599999999999994</v>
      </c>
      <c r="F1205">
        <v>30.9</v>
      </c>
      <c r="G1205">
        <v>64.599999999999994</v>
      </c>
      <c r="H1205">
        <v>34.4</v>
      </c>
      <c r="I1205" t="s">
        <v>22</v>
      </c>
      <c r="J1205" s="1">
        <v>23347</v>
      </c>
      <c r="K1205">
        <v>13.1</v>
      </c>
      <c r="L1205" s="2">
        <v>0.23</v>
      </c>
      <c r="M1205" s="3">
        <v>2.4048611111111113</v>
      </c>
      <c r="N1205">
        <v>2014</v>
      </c>
    </row>
    <row r="1206" spans="1:14">
      <c r="A1206" t="s">
        <v>278</v>
      </c>
      <c r="B1206" t="s">
        <v>275</v>
      </c>
      <c r="C1206" t="s">
        <v>44</v>
      </c>
      <c r="D1206">
        <v>30.9</v>
      </c>
      <c r="E1206">
        <v>65.900000000000006</v>
      </c>
      <c r="F1206">
        <v>33.5</v>
      </c>
      <c r="G1206">
        <v>60.2</v>
      </c>
      <c r="H1206">
        <v>55.7</v>
      </c>
      <c r="I1206" t="s">
        <v>22</v>
      </c>
      <c r="J1206" s="1">
        <v>10015</v>
      </c>
      <c r="K1206">
        <v>7.1</v>
      </c>
      <c r="L1206" s="2">
        <v>0.28000000000000003</v>
      </c>
      <c r="M1206" s="3">
        <v>2.1590277777777778</v>
      </c>
      <c r="N1206">
        <v>2014</v>
      </c>
    </row>
    <row r="1207" spans="1:14">
      <c r="A1207" t="s">
        <v>278</v>
      </c>
      <c r="B1207" t="s">
        <v>306</v>
      </c>
      <c r="C1207" t="s">
        <v>65</v>
      </c>
      <c r="D1207">
        <v>41.6</v>
      </c>
      <c r="E1207">
        <v>37.9</v>
      </c>
      <c r="F1207">
        <v>31.9</v>
      </c>
      <c r="G1207">
        <v>54.1</v>
      </c>
      <c r="H1207">
        <v>46.7</v>
      </c>
      <c r="I1207" t="s">
        <v>22</v>
      </c>
      <c r="J1207" s="1">
        <v>32175</v>
      </c>
      <c r="K1207">
        <v>12.2</v>
      </c>
      <c r="L1207" s="2">
        <v>0.11</v>
      </c>
      <c r="M1207" s="3">
        <v>2.1180555555555558</v>
      </c>
      <c r="N1207">
        <v>2014</v>
      </c>
    </row>
    <row r="1208" spans="1:14">
      <c r="A1208" t="s">
        <v>278</v>
      </c>
      <c r="B1208" t="s">
        <v>220</v>
      </c>
      <c r="C1208" t="s">
        <v>76</v>
      </c>
      <c r="D1208">
        <v>28.9</v>
      </c>
      <c r="E1208">
        <v>56.4</v>
      </c>
      <c r="F1208">
        <v>20.399999999999999</v>
      </c>
      <c r="G1208">
        <v>80.7</v>
      </c>
      <c r="H1208">
        <v>39.799999999999997</v>
      </c>
      <c r="I1208" t="s">
        <v>22</v>
      </c>
      <c r="J1208" s="1">
        <v>31861</v>
      </c>
      <c r="K1208">
        <v>9.3000000000000007</v>
      </c>
      <c r="L1208" s="2">
        <v>0.15</v>
      </c>
      <c r="M1208" s="3">
        <v>2.5277777777777777</v>
      </c>
      <c r="N1208">
        <v>2014</v>
      </c>
    </row>
    <row r="1209" spans="1:14">
      <c r="A1209" t="s">
        <v>278</v>
      </c>
      <c r="B1209" t="s">
        <v>348</v>
      </c>
      <c r="C1209" t="s">
        <v>151</v>
      </c>
      <c r="D1209">
        <v>26.2</v>
      </c>
      <c r="E1209">
        <v>35.700000000000003</v>
      </c>
      <c r="F1209">
        <v>19.2</v>
      </c>
      <c r="G1209">
        <v>82.3</v>
      </c>
      <c r="H1209">
        <v>68.2</v>
      </c>
      <c r="I1209" t="s">
        <v>22</v>
      </c>
      <c r="J1209" s="1">
        <v>34550</v>
      </c>
      <c r="K1209">
        <v>16</v>
      </c>
      <c r="L1209" s="2">
        <v>0.05</v>
      </c>
      <c r="M1209" t="s">
        <v>349</v>
      </c>
      <c r="N1209">
        <v>2014</v>
      </c>
    </row>
    <row r="1210" spans="1:14">
      <c r="A1210" t="s">
        <v>278</v>
      </c>
      <c r="B1210" t="s">
        <v>307</v>
      </c>
      <c r="C1210" t="s">
        <v>53</v>
      </c>
      <c r="D1210">
        <v>46.2</v>
      </c>
      <c r="E1210">
        <v>35.5</v>
      </c>
      <c r="F1210">
        <v>42.2</v>
      </c>
      <c r="G1210">
        <v>41.1</v>
      </c>
      <c r="H1210">
        <v>70.3</v>
      </c>
      <c r="I1210" t="s">
        <v>22</v>
      </c>
      <c r="J1210" s="1">
        <v>24043</v>
      </c>
      <c r="K1210">
        <v>15.8</v>
      </c>
      <c r="L1210" s="2">
        <v>0.14000000000000001</v>
      </c>
      <c r="N1210">
        <v>2014</v>
      </c>
    </row>
    <row r="1211" spans="1:14">
      <c r="A1211" t="s">
        <v>278</v>
      </c>
      <c r="B1211" t="s">
        <v>488</v>
      </c>
      <c r="C1211" t="s">
        <v>38</v>
      </c>
      <c r="D1211">
        <v>37.700000000000003</v>
      </c>
      <c r="E1211">
        <v>54</v>
      </c>
      <c r="F1211">
        <v>29.1</v>
      </c>
      <c r="G1211">
        <v>59.3</v>
      </c>
      <c r="H1211">
        <v>68.5</v>
      </c>
      <c r="I1211" t="s">
        <v>22</v>
      </c>
      <c r="J1211" s="1">
        <v>27227</v>
      </c>
      <c r="K1211">
        <v>16.2</v>
      </c>
      <c r="L1211" s="2">
        <v>0.12</v>
      </c>
      <c r="N1211">
        <v>2014</v>
      </c>
    </row>
    <row r="1212" spans="1:14">
      <c r="A1212" t="s">
        <v>278</v>
      </c>
      <c r="B1212" t="s">
        <v>231</v>
      </c>
      <c r="C1212" t="s">
        <v>151</v>
      </c>
      <c r="D1212">
        <v>39.200000000000003</v>
      </c>
      <c r="E1212">
        <v>31.2</v>
      </c>
      <c r="F1212">
        <v>30</v>
      </c>
      <c r="G1212">
        <v>56.4</v>
      </c>
      <c r="H1212">
        <v>57</v>
      </c>
      <c r="I1212" t="s">
        <v>22</v>
      </c>
      <c r="J1212" s="1">
        <v>25779</v>
      </c>
      <c r="K1212">
        <v>22.2</v>
      </c>
      <c r="L1212" s="2">
        <v>7.0000000000000007E-2</v>
      </c>
      <c r="M1212" s="3">
        <v>1.872222222222222</v>
      </c>
      <c r="N1212">
        <v>2014</v>
      </c>
    </row>
    <row r="1213" spans="1:14">
      <c r="A1213" t="s">
        <v>278</v>
      </c>
      <c r="B1213" t="s">
        <v>282</v>
      </c>
      <c r="C1213" t="s">
        <v>50</v>
      </c>
      <c r="D1213">
        <v>37.4</v>
      </c>
      <c r="E1213">
        <v>28</v>
      </c>
      <c r="F1213">
        <v>32.1</v>
      </c>
      <c r="G1213">
        <v>55.1</v>
      </c>
      <c r="H1213">
        <v>80.599999999999994</v>
      </c>
      <c r="I1213" t="s">
        <v>22</v>
      </c>
      <c r="J1213" s="1">
        <v>15529</v>
      </c>
      <c r="K1213">
        <v>7.9</v>
      </c>
      <c r="L1213" s="2">
        <v>0.1</v>
      </c>
      <c r="M1213" t="s">
        <v>283</v>
      </c>
      <c r="N1213">
        <v>2014</v>
      </c>
    </row>
    <row r="1214" spans="1:14">
      <c r="A1214" t="s">
        <v>278</v>
      </c>
      <c r="B1214" t="s">
        <v>483</v>
      </c>
      <c r="C1214" t="s">
        <v>24</v>
      </c>
      <c r="D1214">
        <v>20.5</v>
      </c>
      <c r="E1214">
        <v>57.3</v>
      </c>
      <c r="F1214">
        <v>22.9</v>
      </c>
      <c r="G1214">
        <v>84.1</v>
      </c>
      <c r="H1214">
        <v>30.6</v>
      </c>
      <c r="I1214" t="s">
        <v>22</v>
      </c>
      <c r="J1214" s="1">
        <v>2958</v>
      </c>
      <c r="K1214">
        <v>13.4</v>
      </c>
      <c r="L1214" s="2">
        <v>0.17</v>
      </c>
      <c r="M1214" s="3">
        <v>2.5687500000000001</v>
      </c>
      <c r="N1214">
        <v>2014</v>
      </c>
    </row>
    <row r="1215" spans="1:14">
      <c r="A1215" t="s">
        <v>278</v>
      </c>
      <c r="B1215" t="s">
        <v>396</v>
      </c>
      <c r="C1215" t="s">
        <v>53</v>
      </c>
      <c r="D1215">
        <v>37.6</v>
      </c>
      <c r="E1215">
        <v>33.700000000000003</v>
      </c>
      <c r="F1215">
        <v>38.799999999999997</v>
      </c>
      <c r="G1215">
        <v>45.8</v>
      </c>
      <c r="H1215">
        <v>98.6</v>
      </c>
      <c r="I1215" t="s">
        <v>22</v>
      </c>
      <c r="J1215" s="1">
        <v>24365</v>
      </c>
      <c r="K1215">
        <v>20.3</v>
      </c>
      <c r="L1215" s="2">
        <v>0.09</v>
      </c>
      <c r="M1215" t="s">
        <v>42</v>
      </c>
      <c r="N1215">
        <v>2014</v>
      </c>
    </row>
    <row r="1216" spans="1:14">
      <c r="A1216" t="s">
        <v>278</v>
      </c>
      <c r="B1216" t="s">
        <v>285</v>
      </c>
      <c r="C1216" t="s">
        <v>255</v>
      </c>
      <c r="D1216">
        <v>35.1</v>
      </c>
      <c r="E1216">
        <v>59.7</v>
      </c>
      <c r="F1216">
        <v>37.200000000000003</v>
      </c>
      <c r="G1216">
        <v>48.9</v>
      </c>
      <c r="H1216">
        <v>36.200000000000003</v>
      </c>
      <c r="I1216" t="s">
        <v>22</v>
      </c>
      <c r="J1216" s="1">
        <v>13855</v>
      </c>
      <c r="K1216">
        <v>19.399999999999999</v>
      </c>
      <c r="L1216" s="2">
        <v>0.04</v>
      </c>
      <c r="M1216" t="s">
        <v>286</v>
      </c>
      <c r="N1216">
        <v>2014</v>
      </c>
    </row>
    <row r="1217" spans="1:14">
      <c r="A1217" t="s">
        <v>278</v>
      </c>
      <c r="B1217" t="s">
        <v>310</v>
      </c>
      <c r="C1217" t="s">
        <v>50</v>
      </c>
      <c r="D1217">
        <v>19.3</v>
      </c>
      <c r="E1217">
        <v>29.4</v>
      </c>
      <c r="F1217">
        <v>9.6</v>
      </c>
      <c r="G1217">
        <v>100</v>
      </c>
      <c r="H1217">
        <v>31</v>
      </c>
      <c r="I1217" t="s">
        <v>22</v>
      </c>
      <c r="J1217" s="1">
        <v>9303</v>
      </c>
      <c r="K1217">
        <v>9.9</v>
      </c>
      <c r="L1217" s="2">
        <v>0.04</v>
      </c>
      <c r="M1217" t="s">
        <v>286</v>
      </c>
      <c r="N1217">
        <v>2014</v>
      </c>
    </row>
    <row r="1218" spans="1:14">
      <c r="A1218" t="s">
        <v>278</v>
      </c>
      <c r="B1218" t="s">
        <v>288</v>
      </c>
      <c r="C1218" t="s">
        <v>76</v>
      </c>
      <c r="D1218">
        <v>38.6</v>
      </c>
      <c r="E1218">
        <v>54.6</v>
      </c>
      <c r="F1218">
        <v>20.6</v>
      </c>
      <c r="G1218">
        <v>68.400000000000006</v>
      </c>
      <c r="H1218">
        <v>51.1</v>
      </c>
      <c r="I1218" t="s">
        <v>22</v>
      </c>
      <c r="J1218" s="1">
        <v>9187</v>
      </c>
      <c r="K1218">
        <v>11.2</v>
      </c>
      <c r="L1218" s="2">
        <v>0.1</v>
      </c>
      <c r="M1218" s="3">
        <v>1.9951388888888888</v>
      </c>
      <c r="N1218">
        <v>2014</v>
      </c>
    </row>
    <row r="1219" spans="1:14">
      <c r="A1219" t="s">
        <v>278</v>
      </c>
      <c r="B1219" t="s">
        <v>106</v>
      </c>
      <c r="C1219" t="s">
        <v>63</v>
      </c>
      <c r="D1219">
        <v>28.7</v>
      </c>
      <c r="E1219">
        <v>78.2</v>
      </c>
      <c r="F1219">
        <v>34.299999999999997</v>
      </c>
      <c r="G1219">
        <v>56.8</v>
      </c>
      <c r="H1219">
        <v>54.1</v>
      </c>
      <c r="I1219" t="s">
        <v>22</v>
      </c>
      <c r="J1219" s="1">
        <v>20771</v>
      </c>
      <c r="K1219">
        <v>30.1</v>
      </c>
      <c r="L1219" s="2">
        <v>0.26</v>
      </c>
      <c r="M1219" s="3">
        <v>2.036111111111111</v>
      </c>
      <c r="N1219">
        <v>2014</v>
      </c>
    </row>
    <row r="1220" spans="1:14">
      <c r="A1220" t="s">
        <v>278</v>
      </c>
      <c r="B1220" t="s">
        <v>178</v>
      </c>
      <c r="C1220" t="s">
        <v>179</v>
      </c>
      <c r="D1220">
        <v>30.8</v>
      </c>
      <c r="E1220">
        <v>62.9</v>
      </c>
      <c r="F1220">
        <v>28.2</v>
      </c>
      <c r="G1220">
        <v>66.599999999999994</v>
      </c>
      <c r="H1220">
        <v>34.700000000000003</v>
      </c>
      <c r="I1220" t="s">
        <v>22</v>
      </c>
      <c r="J1220" s="1">
        <v>11623</v>
      </c>
      <c r="K1220">
        <v>11.1</v>
      </c>
      <c r="L1220" s="2">
        <v>0.12</v>
      </c>
      <c r="M1220" s="3">
        <v>2.5277777777777777</v>
      </c>
      <c r="N1220">
        <v>2014</v>
      </c>
    </row>
    <row r="1221" spans="1:14">
      <c r="A1221" t="s">
        <v>278</v>
      </c>
      <c r="B1221" t="s">
        <v>313</v>
      </c>
      <c r="C1221" t="s">
        <v>38</v>
      </c>
      <c r="D1221">
        <v>32.799999999999997</v>
      </c>
      <c r="E1221">
        <v>62.9</v>
      </c>
      <c r="F1221">
        <v>30.2</v>
      </c>
      <c r="G1221">
        <v>56.8</v>
      </c>
      <c r="H1221">
        <v>45.4</v>
      </c>
      <c r="I1221" t="s">
        <v>22</v>
      </c>
      <c r="J1221" s="1">
        <v>28341</v>
      </c>
      <c r="K1221">
        <v>16.5</v>
      </c>
      <c r="L1221" s="2">
        <v>0.17</v>
      </c>
      <c r="M1221" s="3">
        <v>2.2409722222222221</v>
      </c>
      <c r="N1221">
        <v>2014</v>
      </c>
    </row>
    <row r="1222" spans="1:14">
      <c r="A1222" t="s">
        <v>278</v>
      </c>
      <c r="B1222" t="s">
        <v>293</v>
      </c>
      <c r="C1222" t="s">
        <v>74</v>
      </c>
      <c r="D1222">
        <v>23.4</v>
      </c>
      <c r="E1222">
        <v>47.1</v>
      </c>
      <c r="F1222">
        <v>35.799999999999997</v>
      </c>
      <c r="G1222">
        <v>64.099999999999994</v>
      </c>
      <c r="H1222">
        <v>38</v>
      </c>
      <c r="I1222" t="s">
        <v>22</v>
      </c>
      <c r="J1222" s="1">
        <v>26420</v>
      </c>
      <c r="K1222">
        <v>16.399999999999999</v>
      </c>
      <c r="L1222" s="2">
        <v>0.12</v>
      </c>
      <c r="N1222">
        <v>2014</v>
      </c>
    </row>
    <row r="1223" spans="1:14">
      <c r="A1223" t="s">
        <v>278</v>
      </c>
      <c r="B1223" t="s">
        <v>236</v>
      </c>
      <c r="C1223" t="s">
        <v>237</v>
      </c>
      <c r="D1223">
        <v>25.2</v>
      </c>
      <c r="E1223">
        <v>91.4</v>
      </c>
      <c r="F1223">
        <v>17.2</v>
      </c>
      <c r="G1223">
        <v>70.599999999999994</v>
      </c>
      <c r="H1223">
        <v>40.200000000000003</v>
      </c>
      <c r="I1223" t="s">
        <v>22</v>
      </c>
      <c r="J1223" s="1">
        <v>18209</v>
      </c>
      <c r="K1223">
        <v>16.899999999999999</v>
      </c>
      <c r="L1223" s="2">
        <v>0.39</v>
      </c>
      <c r="M1223" s="3">
        <v>2.2819444444444446</v>
      </c>
      <c r="N1223">
        <v>2014</v>
      </c>
    </row>
    <row r="1224" spans="1:14">
      <c r="A1224" t="s">
        <v>278</v>
      </c>
      <c r="B1224" t="s">
        <v>82</v>
      </c>
      <c r="C1224" t="s">
        <v>65</v>
      </c>
      <c r="D1224">
        <v>38.700000000000003</v>
      </c>
      <c r="E1224">
        <v>25.8</v>
      </c>
      <c r="F1224">
        <v>26.1</v>
      </c>
      <c r="G1224">
        <v>69.599999999999994</v>
      </c>
      <c r="H1224">
        <v>69.400000000000006</v>
      </c>
      <c r="I1224" t="s">
        <v>22</v>
      </c>
      <c r="J1224" s="1">
        <v>14290</v>
      </c>
      <c r="K1224">
        <v>7.9</v>
      </c>
      <c r="L1224" s="2">
        <v>0.02</v>
      </c>
      <c r="N1224">
        <v>2014</v>
      </c>
    </row>
    <row r="1225" spans="1:14">
      <c r="A1225" t="s">
        <v>278</v>
      </c>
      <c r="B1225" t="s">
        <v>297</v>
      </c>
      <c r="C1225" t="s">
        <v>68</v>
      </c>
      <c r="D1225">
        <v>25.2</v>
      </c>
      <c r="E1225">
        <v>69.2</v>
      </c>
      <c r="F1225">
        <v>21.1</v>
      </c>
      <c r="G1225">
        <v>76.599999999999994</v>
      </c>
      <c r="H1225">
        <v>32</v>
      </c>
      <c r="I1225" t="s">
        <v>22</v>
      </c>
      <c r="J1225" s="1">
        <v>46208</v>
      </c>
      <c r="K1225">
        <v>17.8</v>
      </c>
      <c r="L1225" s="2">
        <v>0.21</v>
      </c>
      <c r="M1225" s="3">
        <v>2.4458333333333333</v>
      </c>
      <c r="N1225">
        <v>2014</v>
      </c>
    </row>
    <row r="1226" spans="1:14">
      <c r="A1226" t="s">
        <v>278</v>
      </c>
      <c r="B1226" t="s">
        <v>369</v>
      </c>
      <c r="C1226" t="s">
        <v>312</v>
      </c>
      <c r="D1226">
        <v>27.2</v>
      </c>
      <c r="E1226">
        <v>54.7</v>
      </c>
      <c r="F1226">
        <v>22.9</v>
      </c>
      <c r="G1226">
        <v>71.5</v>
      </c>
      <c r="H1226">
        <v>42.8</v>
      </c>
      <c r="I1226" t="s">
        <v>22</v>
      </c>
      <c r="J1226" s="1">
        <v>16841</v>
      </c>
      <c r="K1226">
        <v>43.2</v>
      </c>
      <c r="L1226" s="2">
        <v>0.08</v>
      </c>
      <c r="M1226" s="3">
        <v>2.1590277777777778</v>
      </c>
      <c r="N1226">
        <v>2014</v>
      </c>
    </row>
    <row r="1227" spans="1:14">
      <c r="A1227" t="s">
        <v>278</v>
      </c>
      <c r="B1227" t="s">
        <v>238</v>
      </c>
      <c r="C1227" t="s">
        <v>76</v>
      </c>
      <c r="D1227">
        <v>31.1</v>
      </c>
      <c r="E1227">
        <v>56.6</v>
      </c>
      <c r="F1227">
        <v>21.6</v>
      </c>
      <c r="G1227">
        <v>71.8</v>
      </c>
      <c r="H1227">
        <v>32.299999999999997</v>
      </c>
      <c r="I1227" t="s">
        <v>22</v>
      </c>
      <c r="J1227" s="1">
        <v>28327</v>
      </c>
      <c r="K1227">
        <v>38.9</v>
      </c>
      <c r="L1227" s="2">
        <v>0.12</v>
      </c>
      <c r="M1227" s="3">
        <v>2.4458333333333333</v>
      </c>
      <c r="N1227">
        <v>2014</v>
      </c>
    </row>
    <row r="1228" spans="1:14">
      <c r="A1228" t="s">
        <v>278</v>
      </c>
      <c r="B1228" t="s">
        <v>173</v>
      </c>
      <c r="C1228" t="s">
        <v>38</v>
      </c>
      <c r="D1228">
        <v>18.100000000000001</v>
      </c>
      <c r="E1228">
        <v>67</v>
      </c>
      <c r="F1228">
        <v>28.5</v>
      </c>
      <c r="G1228">
        <v>75.5</v>
      </c>
      <c r="H1228">
        <v>30.1</v>
      </c>
      <c r="I1228" t="s">
        <v>22</v>
      </c>
      <c r="J1228" s="1">
        <v>17581</v>
      </c>
      <c r="K1228">
        <v>21.5</v>
      </c>
      <c r="L1228" s="2">
        <v>0.11</v>
      </c>
      <c r="M1228" s="3">
        <v>2.3638888888888889</v>
      </c>
      <c r="N1228">
        <v>2014</v>
      </c>
    </row>
    <row r="1229" spans="1:14">
      <c r="A1229" t="s">
        <v>278</v>
      </c>
      <c r="B1229" t="s">
        <v>108</v>
      </c>
      <c r="C1229" t="s">
        <v>15</v>
      </c>
      <c r="D1229">
        <v>37.200000000000003</v>
      </c>
      <c r="E1229">
        <v>26</v>
      </c>
      <c r="F1229">
        <v>18.5</v>
      </c>
      <c r="G1229">
        <v>73.599999999999994</v>
      </c>
      <c r="H1229">
        <v>31.9</v>
      </c>
      <c r="I1229" t="s">
        <v>22</v>
      </c>
      <c r="J1229" s="1">
        <v>7867</v>
      </c>
      <c r="K1229">
        <v>11.8</v>
      </c>
      <c r="L1229" s="2">
        <v>7.0000000000000007E-2</v>
      </c>
      <c r="M1229" s="3">
        <v>2.2819444444444446</v>
      </c>
      <c r="N1229">
        <v>2014</v>
      </c>
    </row>
    <row r="1230" spans="1:14">
      <c r="A1230" t="s">
        <v>301</v>
      </c>
      <c r="B1230" t="s">
        <v>279</v>
      </c>
      <c r="C1230" t="s">
        <v>187</v>
      </c>
      <c r="D1230">
        <v>30.6</v>
      </c>
      <c r="E1230">
        <v>48.3</v>
      </c>
      <c r="F1230">
        <v>28</v>
      </c>
      <c r="G1230">
        <v>64.2</v>
      </c>
      <c r="H1230">
        <v>39.1</v>
      </c>
      <c r="I1230" t="s">
        <v>22</v>
      </c>
      <c r="J1230" s="1">
        <v>30538</v>
      </c>
      <c r="K1230">
        <v>12.3</v>
      </c>
      <c r="L1230" s="2">
        <v>0.1</v>
      </c>
      <c r="M1230" s="3">
        <v>2.4868055555555553</v>
      </c>
      <c r="N1230">
        <v>2014</v>
      </c>
    </row>
    <row r="1231" spans="1:14">
      <c r="A1231" t="s">
        <v>301</v>
      </c>
      <c r="B1231" t="s">
        <v>150</v>
      </c>
      <c r="C1231" t="s">
        <v>151</v>
      </c>
      <c r="D1231">
        <v>24.4</v>
      </c>
      <c r="E1231">
        <v>43.7</v>
      </c>
      <c r="F1231">
        <v>26</v>
      </c>
      <c r="G1231">
        <v>69.2</v>
      </c>
      <c r="H1231">
        <v>46.6</v>
      </c>
      <c r="I1231" t="s">
        <v>22</v>
      </c>
      <c r="N1231">
        <v>2014</v>
      </c>
    </row>
    <row r="1232" spans="1:14">
      <c r="A1232" t="s">
        <v>301</v>
      </c>
      <c r="B1232" t="s">
        <v>206</v>
      </c>
      <c r="C1232" t="s">
        <v>15</v>
      </c>
      <c r="D1232">
        <v>47.2</v>
      </c>
      <c r="E1232">
        <v>30.8</v>
      </c>
      <c r="F1232">
        <v>12.1</v>
      </c>
      <c r="G1232">
        <v>63.5</v>
      </c>
      <c r="H1232" t="s">
        <v>22</v>
      </c>
      <c r="I1232" t="s">
        <v>22</v>
      </c>
      <c r="N1232">
        <v>2014</v>
      </c>
    </row>
    <row r="1233" spans="1:14">
      <c r="A1233" t="s">
        <v>301</v>
      </c>
      <c r="B1233" t="s">
        <v>350</v>
      </c>
      <c r="C1233" t="s">
        <v>351</v>
      </c>
      <c r="D1233">
        <v>54.4</v>
      </c>
      <c r="E1233">
        <v>55.7</v>
      </c>
      <c r="F1233">
        <v>36.6</v>
      </c>
      <c r="G1233">
        <v>27</v>
      </c>
      <c r="H1233">
        <v>72.2</v>
      </c>
      <c r="I1233" t="s">
        <v>22</v>
      </c>
      <c r="J1233" s="1">
        <v>30822</v>
      </c>
      <c r="K1233">
        <v>7.7</v>
      </c>
      <c r="L1233" s="2">
        <v>0.2</v>
      </c>
      <c r="M1233" s="3">
        <v>1.83125</v>
      </c>
      <c r="N1233">
        <v>2014</v>
      </c>
    </row>
    <row r="1234" spans="1:14">
      <c r="A1234" t="s">
        <v>301</v>
      </c>
      <c r="B1234" t="s">
        <v>525</v>
      </c>
      <c r="C1234" t="s">
        <v>382</v>
      </c>
      <c r="D1234">
        <v>25.8</v>
      </c>
      <c r="E1234">
        <v>29.3</v>
      </c>
      <c r="F1234">
        <v>14</v>
      </c>
      <c r="G1234">
        <v>84.7</v>
      </c>
      <c r="H1234">
        <v>28.4</v>
      </c>
      <c r="I1234" t="s">
        <v>22</v>
      </c>
      <c r="J1234" s="1">
        <v>16691</v>
      </c>
      <c r="K1234">
        <v>23.9</v>
      </c>
      <c r="L1234" s="2">
        <v>0.01</v>
      </c>
      <c r="M1234" s="3">
        <v>1.9541666666666666</v>
      </c>
      <c r="N1234">
        <v>2014</v>
      </c>
    </row>
    <row r="1235" spans="1:14">
      <c r="A1235" t="s">
        <v>301</v>
      </c>
      <c r="B1235" t="s">
        <v>269</v>
      </c>
      <c r="C1235" t="s">
        <v>38</v>
      </c>
      <c r="D1235">
        <v>36.200000000000003</v>
      </c>
      <c r="E1235">
        <v>59.8</v>
      </c>
      <c r="F1235">
        <v>29.5</v>
      </c>
      <c r="G1235">
        <v>51.6</v>
      </c>
      <c r="H1235">
        <v>63.5</v>
      </c>
      <c r="I1235" t="s">
        <v>22</v>
      </c>
      <c r="J1235" s="1">
        <v>20488</v>
      </c>
      <c r="K1235">
        <v>22.1</v>
      </c>
      <c r="L1235" s="2">
        <v>0.1</v>
      </c>
      <c r="M1235" s="3">
        <v>2.4458333333333333</v>
      </c>
      <c r="N1235">
        <v>2014</v>
      </c>
    </row>
    <row r="1236" spans="1:14">
      <c r="A1236" t="s">
        <v>301</v>
      </c>
      <c r="B1236" t="s">
        <v>504</v>
      </c>
      <c r="C1236" t="s">
        <v>65</v>
      </c>
      <c r="D1236">
        <v>35.5</v>
      </c>
      <c r="E1236">
        <v>48.4</v>
      </c>
      <c r="F1236">
        <v>13.4</v>
      </c>
      <c r="G1236">
        <v>69.599999999999994</v>
      </c>
      <c r="H1236">
        <v>40.4</v>
      </c>
      <c r="I1236" t="s">
        <v>22</v>
      </c>
      <c r="J1236" s="1">
        <v>24954</v>
      </c>
      <c r="K1236">
        <v>12.7</v>
      </c>
      <c r="L1236" s="2">
        <v>0.06</v>
      </c>
      <c r="N1236">
        <v>2014</v>
      </c>
    </row>
    <row r="1237" spans="1:14">
      <c r="A1237" t="s">
        <v>301</v>
      </c>
      <c r="B1237" t="s">
        <v>248</v>
      </c>
      <c r="C1237" t="s">
        <v>38</v>
      </c>
      <c r="D1237">
        <v>22</v>
      </c>
      <c r="E1237">
        <v>58.4</v>
      </c>
      <c r="F1237">
        <v>27.9</v>
      </c>
      <c r="G1237">
        <v>66.7</v>
      </c>
      <c r="H1237">
        <v>41.8</v>
      </c>
      <c r="I1237" t="s">
        <v>22</v>
      </c>
      <c r="J1237" s="1">
        <v>26640</v>
      </c>
      <c r="K1237">
        <v>28.3</v>
      </c>
      <c r="L1237" s="2">
        <v>0.19</v>
      </c>
      <c r="M1237" s="3">
        <v>2.3229166666666665</v>
      </c>
      <c r="N1237">
        <v>2014</v>
      </c>
    </row>
    <row r="1238" spans="1:14">
      <c r="A1238" t="s">
        <v>301</v>
      </c>
      <c r="B1238" t="s">
        <v>355</v>
      </c>
      <c r="C1238" t="s">
        <v>76</v>
      </c>
      <c r="D1238">
        <v>37.6</v>
      </c>
      <c r="E1238">
        <v>66.3</v>
      </c>
      <c r="F1238">
        <v>30.7</v>
      </c>
      <c r="G1238">
        <v>43.3</v>
      </c>
      <c r="H1238">
        <v>88</v>
      </c>
      <c r="I1238" t="s">
        <v>22</v>
      </c>
      <c r="J1238" s="1">
        <v>20300</v>
      </c>
      <c r="K1238">
        <v>53.6</v>
      </c>
      <c r="L1238" s="2">
        <v>0.18</v>
      </c>
      <c r="M1238" t="s">
        <v>325</v>
      </c>
      <c r="N1238">
        <v>2014</v>
      </c>
    </row>
    <row r="1239" spans="1:14">
      <c r="A1239" t="s">
        <v>301</v>
      </c>
      <c r="B1239" t="s">
        <v>330</v>
      </c>
      <c r="C1239" t="s">
        <v>154</v>
      </c>
      <c r="D1239">
        <v>32</v>
      </c>
      <c r="E1239">
        <v>57.6</v>
      </c>
      <c r="F1239">
        <v>45.7</v>
      </c>
      <c r="G1239">
        <v>39</v>
      </c>
      <c r="H1239">
        <v>55.5</v>
      </c>
      <c r="I1239" t="s">
        <v>22</v>
      </c>
      <c r="J1239" s="1">
        <v>7576</v>
      </c>
      <c r="K1239">
        <v>22.4</v>
      </c>
      <c r="L1239" s="2">
        <v>0.1</v>
      </c>
      <c r="M1239" s="3">
        <v>2.0770833333333334</v>
      </c>
      <c r="N1239">
        <v>2014</v>
      </c>
    </row>
    <row r="1240" spans="1:14">
      <c r="A1240" t="s">
        <v>301</v>
      </c>
      <c r="B1240" t="s">
        <v>287</v>
      </c>
      <c r="C1240" t="s">
        <v>15</v>
      </c>
      <c r="D1240">
        <v>43</v>
      </c>
      <c r="E1240">
        <v>29</v>
      </c>
      <c r="F1240">
        <v>20.6</v>
      </c>
      <c r="G1240">
        <v>61.1</v>
      </c>
      <c r="H1240" t="s">
        <v>22</v>
      </c>
      <c r="I1240" t="s">
        <v>22</v>
      </c>
      <c r="J1240" s="1">
        <v>11381</v>
      </c>
      <c r="K1240">
        <v>8.4</v>
      </c>
      <c r="L1240" s="2">
        <v>0.08</v>
      </c>
      <c r="M1240" s="3">
        <v>2.3638888888888889</v>
      </c>
      <c r="N1240">
        <v>2014</v>
      </c>
    </row>
    <row r="1241" spans="1:14">
      <c r="A1241" t="s">
        <v>301</v>
      </c>
      <c r="B1241" t="s">
        <v>186</v>
      </c>
      <c r="C1241" t="s">
        <v>187</v>
      </c>
      <c r="D1241">
        <v>24.5</v>
      </c>
      <c r="E1241">
        <v>45</v>
      </c>
      <c r="F1241">
        <v>24.7</v>
      </c>
      <c r="G1241">
        <v>74.900000000000006</v>
      </c>
      <c r="H1241">
        <v>30.3</v>
      </c>
      <c r="I1241" t="s">
        <v>22</v>
      </c>
      <c r="J1241" s="1">
        <v>47491</v>
      </c>
      <c r="K1241">
        <v>12.2</v>
      </c>
      <c r="L1241" s="2">
        <v>0.1</v>
      </c>
      <c r="M1241" s="3">
        <v>2.6097222222222221</v>
      </c>
      <c r="N1241">
        <v>2014</v>
      </c>
    </row>
    <row r="1242" spans="1:14">
      <c r="A1242" t="s">
        <v>301</v>
      </c>
      <c r="B1242" t="s">
        <v>240</v>
      </c>
      <c r="C1242" t="s">
        <v>15</v>
      </c>
      <c r="D1242">
        <v>31.8</v>
      </c>
      <c r="E1242">
        <v>25.4</v>
      </c>
      <c r="F1242">
        <v>22.3</v>
      </c>
      <c r="G1242">
        <v>69.3</v>
      </c>
      <c r="H1242">
        <v>36.5</v>
      </c>
      <c r="I1242" t="s">
        <v>22</v>
      </c>
      <c r="J1242" s="1">
        <v>36108</v>
      </c>
      <c r="K1242">
        <v>15.7</v>
      </c>
      <c r="L1242" s="2">
        <v>0.06</v>
      </c>
      <c r="M1242" s="3">
        <v>2.2819444444444446</v>
      </c>
      <c r="N1242">
        <v>2014</v>
      </c>
    </row>
    <row r="1243" spans="1:14">
      <c r="A1243" t="s">
        <v>301</v>
      </c>
      <c r="B1243" t="s">
        <v>484</v>
      </c>
      <c r="C1243" t="s">
        <v>76</v>
      </c>
      <c r="D1243">
        <v>32.700000000000003</v>
      </c>
      <c r="E1243">
        <v>49.6</v>
      </c>
      <c r="F1243">
        <v>16.5</v>
      </c>
      <c r="G1243">
        <v>71.8</v>
      </c>
      <c r="H1243">
        <v>47.5</v>
      </c>
      <c r="I1243" t="s">
        <v>22</v>
      </c>
      <c r="J1243" s="1">
        <v>36146</v>
      </c>
      <c r="K1243">
        <v>53.9</v>
      </c>
      <c r="L1243" s="2">
        <v>0.09</v>
      </c>
      <c r="M1243" s="3">
        <v>2.0770833333333334</v>
      </c>
      <c r="N1243">
        <v>2014</v>
      </c>
    </row>
    <row r="1244" spans="1:14">
      <c r="A1244" t="s">
        <v>301</v>
      </c>
      <c r="B1244" t="s">
        <v>334</v>
      </c>
      <c r="C1244" t="s">
        <v>76</v>
      </c>
      <c r="D1244">
        <v>29.7</v>
      </c>
      <c r="E1244">
        <v>44.2</v>
      </c>
      <c r="F1244">
        <v>22.7</v>
      </c>
      <c r="G1244">
        <v>69.5</v>
      </c>
      <c r="H1244">
        <v>39.799999999999997</v>
      </c>
      <c r="I1244" t="s">
        <v>22</v>
      </c>
      <c r="J1244" s="1">
        <v>24444</v>
      </c>
      <c r="K1244">
        <v>23.8</v>
      </c>
      <c r="L1244" s="2">
        <v>0.08</v>
      </c>
      <c r="M1244" s="3">
        <v>2.2409722222222221</v>
      </c>
      <c r="N1244">
        <v>2014</v>
      </c>
    </row>
    <row r="1245" spans="1:14">
      <c r="A1245" t="s">
        <v>301</v>
      </c>
      <c r="B1245" t="s">
        <v>234</v>
      </c>
      <c r="C1245" t="s">
        <v>76</v>
      </c>
      <c r="D1245">
        <v>27</v>
      </c>
      <c r="E1245">
        <v>58.9</v>
      </c>
      <c r="F1245">
        <v>30.7</v>
      </c>
      <c r="G1245">
        <v>59.9</v>
      </c>
      <c r="H1245">
        <v>59.5</v>
      </c>
      <c r="I1245" t="s">
        <v>22</v>
      </c>
      <c r="J1245" s="1">
        <v>10930</v>
      </c>
      <c r="K1245">
        <v>59.1</v>
      </c>
      <c r="L1245" s="2">
        <v>0.12</v>
      </c>
      <c r="M1245" s="3">
        <v>2.2819444444444446</v>
      </c>
      <c r="N1245">
        <v>2014</v>
      </c>
    </row>
    <row r="1246" spans="1:14">
      <c r="A1246" t="s">
        <v>301</v>
      </c>
      <c r="B1246" t="s">
        <v>316</v>
      </c>
      <c r="C1246" t="s">
        <v>312</v>
      </c>
      <c r="D1246">
        <v>25.2</v>
      </c>
      <c r="E1246">
        <v>42.8</v>
      </c>
      <c r="F1246">
        <v>23.3</v>
      </c>
      <c r="G1246">
        <v>76</v>
      </c>
      <c r="H1246">
        <v>35.299999999999997</v>
      </c>
      <c r="I1246" t="s">
        <v>22</v>
      </c>
      <c r="J1246" s="1">
        <v>33370</v>
      </c>
      <c r="K1246">
        <v>72.5</v>
      </c>
      <c r="L1246" s="2">
        <v>0.05</v>
      </c>
      <c r="M1246" s="3">
        <v>2.5277777777777777</v>
      </c>
      <c r="N1246">
        <v>2014</v>
      </c>
    </row>
    <row r="1247" spans="1:14">
      <c r="A1247" t="s">
        <v>301</v>
      </c>
      <c r="B1247" t="s">
        <v>366</v>
      </c>
      <c r="C1247" t="s">
        <v>76</v>
      </c>
      <c r="D1247">
        <v>30</v>
      </c>
      <c r="E1247">
        <v>45.1</v>
      </c>
      <c r="F1247">
        <v>18.2</v>
      </c>
      <c r="G1247">
        <v>70.7</v>
      </c>
      <c r="H1247">
        <v>39.5</v>
      </c>
      <c r="I1247" t="s">
        <v>22</v>
      </c>
      <c r="J1247" s="1">
        <v>39838</v>
      </c>
      <c r="K1247">
        <v>46.1</v>
      </c>
      <c r="L1247" s="2">
        <v>0.08</v>
      </c>
      <c r="M1247" s="3">
        <v>2.2409722222222221</v>
      </c>
      <c r="N1247">
        <v>2014</v>
      </c>
    </row>
    <row r="1248" spans="1:14">
      <c r="A1248" t="s">
        <v>301</v>
      </c>
      <c r="B1248" t="s">
        <v>295</v>
      </c>
      <c r="C1248" t="s">
        <v>191</v>
      </c>
      <c r="D1248">
        <v>24.6</v>
      </c>
      <c r="E1248">
        <v>84.8</v>
      </c>
      <c r="F1248">
        <v>26.9</v>
      </c>
      <c r="G1248">
        <v>56.9</v>
      </c>
      <c r="H1248">
        <v>37.6</v>
      </c>
      <c r="I1248" t="s">
        <v>22</v>
      </c>
      <c r="J1248" s="1">
        <v>18600</v>
      </c>
      <c r="K1248">
        <v>20.3</v>
      </c>
      <c r="L1248" s="2">
        <v>0.21</v>
      </c>
      <c r="M1248" s="3">
        <v>2.4048611111111113</v>
      </c>
      <c r="N1248">
        <v>2014</v>
      </c>
    </row>
    <row r="1249" spans="1:14">
      <c r="A1249" t="s">
        <v>301</v>
      </c>
      <c r="B1249" t="s">
        <v>270</v>
      </c>
      <c r="C1249" t="s">
        <v>271</v>
      </c>
      <c r="D1249">
        <v>47.2</v>
      </c>
      <c r="E1249">
        <v>24.9</v>
      </c>
      <c r="F1249">
        <v>50.8</v>
      </c>
      <c r="G1249">
        <v>29.4</v>
      </c>
      <c r="H1249">
        <v>40.1</v>
      </c>
      <c r="I1249" t="s">
        <v>22</v>
      </c>
      <c r="J1249" s="1">
        <v>81402</v>
      </c>
      <c r="K1249">
        <v>14.6</v>
      </c>
      <c r="L1249" s="2">
        <v>0.04</v>
      </c>
      <c r="M1249" s="3">
        <v>2.036111111111111</v>
      </c>
      <c r="N1249">
        <v>2014</v>
      </c>
    </row>
    <row r="1250" spans="1:14">
      <c r="A1250" t="s">
        <v>301</v>
      </c>
      <c r="B1250" t="s">
        <v>337</v>
      </c>
      <c r="C1250" t="s">
        <v>146</v>
      </c>
      <c r="D1250">
        <v>22.4</v>
      </c>
      <c r="E1250">
        <v>68.2</v>
      </c>
      <c r="F1250">
        <v>29.3</v>
      </c>
      <c r="G1250">
        <v>55.8</v>
      </c>
      <c r="H1250">
        <v>99</v>
      </c>
      <c r="I1250" t="s">
        <v>22</v>
      </c>
      <c r="J1250" s="1">
        <v>23321</v>
      </c>
      <c r="K1250">
        <v>18.600000000000001</v>
      </c>
      <c r="L1250" s="2">
        <v>0.09</v>
      </c>
      <c r="M1250" s="3">
        <v>2.3638888888888889</v>
      </c>
      <c r="N1250">
        <v>2014</v>
      </c>
    </row>
    <row r="1251" spans="1:14">
      <c r="A1251" t="s">
        <v>301</v>
      </c>
      <c r="B1251" t="s">
        <v>319</v>
      </c>
      <c r="C1251" t="s">
        <v>312</v>
      </c>
      <c r="D1251">
        <v>19.100000000000001</v>
      </c>
      <c r="E1251">
        <v>49.8</v>
      </c>
      <c r="F1251">
        <v>15</v>
      </c>
      <c r="G1251">
        <v>86.7</v>
      </c>
      <c r="H1251">
        <v>32.9</v>
      </c>
      <c r="I1251" t="s">
        <v>22</v>
      </c>
      <c r="J1251" s="1">
        <v>18135</v>
      </c>
      <c r="K1251">
        <v>25.8</v>
      </c>
      <c r="L1251" s="2">
        <v>0.09</v>
      </c>
      <c r="M1251" s="3">
        <v>2.3638888888888889</v>
      </c>
      <c r="N1251">
        <v>2014</v>
      </c>
    </row>
    <row r="1252" spans="1:14">
      <c r="A1252" t="s">
        <v>301</v>
      </c>
      <c r="B1252" t="s">
        <v>496</v>
      </c>
      <c r="C1252" t="s">
        <v>312</v>
      </c>
      <c r="D1252">
        <v>26.1</v>
      </c>
      <c r="E1252">
        <v>39.700000000000003</v>
      </c>
      <c r="F1252">
        <v>20.9</v>
      </c>
      <c r="G1252">
        <v>72.7</v>
      </c>
      <c r="H1252">
        <v>41.9</v>
      </c>
      <c r="I1252" t="s">
        <v>22</v>
      </c>
      <c r="J1252" s="1">
        <v>67552</v>
      </c>
      <c r="K1252">
        <v>66</v>
      </c>
      <c r="L1252" s="2">
        <v>0.06</v>
      </c>
      <c r="M1252" s="3">
        <v>2.6097222222222221</v>
      </c>
      <c r="N1252">
        <v>2014</v>
      </c>
    </row>
    <row r="1253" spans="1:14">
      <c r="A1253" t="s">
        <v>301</v>
      </c>
      <c r="B1253" t="s">
        <v>298</v>
      </c>
      <c r="C1253" t="s">
        <v>38</v>
      </c>
      <c r="D1253">
        <v>28.9</v>
      </c>
      <c r="E1253">
        <v>62</v>
      </c>
      <c r="F1253">
        <v>37.4</v>
      </c>
      <c r="G1253">
        <v>47.7</v>
      </c>
      <c r="H1253">
        <v>38.5</v>
      </c>
      <c r="I1253" t="s">
        <v>22</v>
      </c>
      <c r="J1253" s="1">
        <v>30726</v>
      </c>
      <c r="K1253">
        <v>24.2</v>
      </c>
      <c r="L1253" s="2">
        <v>0.14000000000000001</v>
      </c>
      <c r="M1253" s="3">
        <v>1.9131944444444444</v>
      </c>
      <c r="N1253">
        <v>2014</v>
      </c>
    </row>
    <row r="1254" spans="1:14">
      <c r="A1254" t="s">
        <v>301</v>
      </c>
      <c r="B1254" t="s">
        <v>299</v>
      </c>
      <c r="C1254" t="s">
        <v>38</v>
      </c>
      <c r="D1254">
        <v>37.299999999999997</v>
      </c>
      <c r="E1254">
        <v>62.7</v>
      </c>
      <c r="F1254">
        <v>33.700000000000003</v>
      </c>
      <c r="G1254">
        <v>45.1</v>
      </c>
      <c r="H1254">
        <v>52.3</v>
      </c>
      <c r="I1254" t="s">
        <v>22</v>
      </c>
      <c r="J1254" s="1">
        <v>27387</v>
      </c>
      <c r="K1254">
        <v>20.7</v>
      </c>
      <c r="L1254" s="2">
        <v>0.16</v>
      </c>
      <c r="M1254" s="3">
        <v>2.2819444444444446</v>
      </c>
      <c r="N1254">
        <v>2014</v>
      </c>
    </row>
    <row r="1255" spans="1:14">
      <c r="A1255" t="s">
        <v>301</v>
      </c>
      <c r="B1255" t="s">
        <v>217</v>
      </c>
      <c r="C1255" t="s">
        <v>76</v>
      </c>
      <c r="D1255">
        <v>27.1</v>
      </c>
      <c r="E1255">
        <v>47.4</v>
      </c>
      <c r="F1255">
        <v>16</v>
      </c>
      <c r="G1255">
        <v>77</v>
      </c>
      <c r="H1255">
        <v>30.4</v>
      </c>
      <c r="I1255" t="s">
        <v>22</v>
      </c>
      <c r="J1255" s="1">
        <v>26576</v>
      </c>
      <c r="K1255">
        <v>38.4</v>
      </c>
      <c r="L1255" s="2">
        <v>0.08</v>
      </c>
      <c r="M1255" s="3">
        <v>2.4048611111111113</v>
      </c>
      <c r="N1255">
        <v>2014</v>
      </c>
    </row>
    <row r="1256" spans="1:14">
      <c r="A1256" t="s">
        <v>301</v>
      </c>
      <c r="B1256" t="s">
        <v>421</v>
      </c>
      <c r="C1256" t="s">
        <v>237</v>
      </c>
      <c r="D1256">
        <v>39.200000000000003</v>
      </c>
      <c r="E1256">
        <v>72.400000000000006</v>
      </c>
      <c r="F1256">
        <v>30.8</v>
      </c>
      <c r="G1256">
        <v>40.9</v>
      </c>
      <c r="H1256">
        <v>66.599999999999994</v>
      </c>
      <c r="I1256" t="s">
        <v>22</v>
      </c>
      <c r="J1256" s="1">
        <v>26419</v>
      </c>
      <c r="K1256">
        <v>52</v>
      </c>
      <c r="L1256" s="2">
        <v>0.27</v>
      </c>
      <c r="M1256" t="s">
        <v>80</v>
      </c>
      <c r="N1256">
        <v>2014</v>
      </c>
    </row>
    <row r="1257" spans="1:14">
      <c r="A1257" t="s">
        <v>320</v>
      </c>
      <c r="B1257" t="s">
        <v>322</v>
      </c>
      <c r="C1257" t="s">
        <v>24</v>
      </c>
      <c r="D1257">
        <v>21.6</v>
      </c>
      <c r="E1257">
        <v>89.1</v>
      </c>
      <c r="F1257">
        <v>19.100000000000001</v>
      </c>
      <c r="G1257">
        <v>64.599999999999994</v>
      </c>
      <c r="H1257">
        <v>34.1</v>
      </c>
      <c r="I1257" t="s">
        <v>22</v>
      </c>
      <c r="J1257" s="1">
        <v>12613</v>
      </c>
      <c r="K1257">
        <v>17.600000000000001</v>
      </c>
      <c r="L1257" s="2">
        <v>0.38</v>
      </c>
      <c r="M1257" s="3">
        <v>1.9541666666666666</v>
      </c>
      <c r="N1257">
        <v>2014</v>
      </c>
    </row>
    <row r="1258" spans="1:14">
      <c r="A1258" t="s">
        <v>320</v>
      </c>
      <c r="B1258" t="s">
        <v>242</v>
      </c>
      <c r="C1258" t="s">
        <v>38</v>
      </c>
      <c r="D1258">
        <v>32.6</v>
      </c>
      <c r="E1258">
        <v>59.1</v>
      </c>
      <c r="F1258">
        <v>28.8</v>
      </c>
      <c r="G1258">
        <v>50.3</v>
      </c>
      <c r="H1258">
        <v>67.099999999999994</v>
      </c>
      <c r="I1258" t="s">
        <v>22</v>
      </c>
      <c r="J1258" s="1">
        <v>15064</v>
      </c>
      <c r="K1258">
        <v>14.4</v>
      </c>
      <c r="L1258" s="2">
        <v>0.18</v>
      </c>
      <c r="M1258" s="3">
        <v>2.3229166666666665</v>
      </c>
      <c r="N1258">
        <v>2014</v>
      </c>
    </row>
    <row r="1259" spans="1:14">
      <c r="A1259" t="s">
        <v>320</v>
      </c>
      <c r="B1259" t="s">
        <v>196</v>
      </c>
      <c r="C1259" t="s">
        <v>44</v>
      </c>
      <c r="D1259">
        <v>28.4</v>
      </c>
      <c r="E1259">
        <v>62.6</v>
      </c>
      <c r="F1259">
        <v>35.700000000000003</v>
      </c>
      <c r="G1259">
        <v>48.4</v>
      </c>
      <c r="H1259">
        <v>40.299999999999997</v>
      </c>
      <c r="I1259" t="s">
        <v>22</v>
      </c>
      <c r="J1259" s="1">
        <v>22064</v>
      </c>
      <c r="K1259">
        <v>25.9</v>
      </c>
      <c r="L1259" s="2">
        <v>0.26</v>
      </c>
      <c r="M1259" s="3">
        <v>2.1590277777777778</v>
      </c>
      <c r="N1259">
        <v>2014</v>
      </c>
    </row>
    <row r="1260" spans="1:14">
      <c r="A1260" t="s">
        <v>320</v>
      </c>
      <c r="B1260" t="s">
        <v>500</v>
      </c>
      <c r="C1260" t="s">
        <v>237</v>
      </c>
      <c r="D1260">
        <v>25.9</v>
      </c>
      <c r="E1260">
        <v>69.400000000000006</v>
      </c>
      <c r="F1260">
        <v>15.9</v>
      </c>
      <c r="G1260">
        <v>68.3</v>
      </c>
      <c r="H1260">
        <v>33.700000000000003</v>
      </c>
      <c r="I1260" t="s">
        <v>22</v>
      </c>
      <c r="J1260" s="1">
        <v>7426</v>
      </c>
      <c r="K1260">
        <v>2.9</v>
      </c>
      <c r="L1260" s="2">
        <v>0.28000000000000003</v>
      </c>
      <c r="M1260" s="3">
        <v>2.1180555555555558</v>
      </c>
      <c r="N1260">
        <v>2014</v>
      </c>
    </row>
    <row r="1261" spans="1:14">
      <c r="A1261" t="s">
        <v>320</v>
      </c>
      <c r="B1261" t="s">
        <v>352</v>
      </c>
      <c r="C1261" t="s">
        <v>68</v>
      </c>
      <c r="D1261">
        <v>23.4</v>
      </c>
      <c r="E1261">
        <v>54.2</v>
      </c>
      <c r="F1261">
        <v>24.7</v>
      </c>
      <c r="G1261">
        <v>67.7</v>
      </c>
      <c r="H1261">
        <v>33.4</v>
      </c>
      <c r="I1261" t="s">
        <v>22</v>
      </c>
      <c r="J1261" s="1">
        <v>36731</v>
      </c>
      <c r="K1261">
        <v>18.399999999999999</v>
      </c>
      <c r="L1261" s="2">
        <v>0.14000000000000001</v>
      </c>
      <c r="M1261" s="3">
        <v>2.1590277777777778</v>
      </c>
      <c r="N1261">
        <v>2014</v>
      </c>
    </row>
    <row r="1262" spans="1:14">
      <c r="A1262" t="s">
        <v>320</v>
      </c>
      <c r="B1262" t="s">
        <v>161</v>
      </c>
      <c r="C1262" t="s">
        <v>65</v>
      </c>
      <c r="D1262">
        <v>36.799999999999997</v>
      </c>
      <c r="E1262">
        <v>50.8</v>
      </c>
      <c r="F1262">
        <v>23.2</v>
      </c>
      <c r="G1262">
        <v>52.6</v>
      </c>
      <c r="H1262">
        <v>51.8</v>
      </c>
      <c r="I1262" t="s">
        <v>22</v>
      </c>
      <c r="J1262" s="1">
        <v>29743</v>
      </c>
      <c r="K1262">
        <v>13.3</v>
      </c>
      <c r="L1262" s="2">
        <v>0.1</v>
      </c>
      <c r="M1262" s="3">
        <v>1.9541666666666666</v>
      </c>
      <c r="N1262">
        <v>2014</v>
      </c>
    </row>
    <row r="1263" spans="1:14">
      <c r="A1263" t="s">
        <v>320</v>
      </c>
      <c r="B1263" t="s">
        <v>229</v>
      </c>
      <c r="C1263" t="s">
        <v>144</v>
      </c>
      <c r="D1263">
        <v>37.299999999999997</v>
      </c>
      <c r="E1263">
        <v>28.9</v>
      </c>
      <c r="F1263">
        <v>42.1</v>
      </c>
      <c r="G1263">
        <v>37.299999999999997</v>
      </c>
      <c r="H1263">
        <v>99.5</v>
      </c>
      <c r="I1263" t="s">
        <v>22</v>
      </c>
      <c r="J1263" s="1">
        <v>12646</v>
      </c>
      <c r="K1263">
        <v>16.600000000000001</v>
      </c>
      <c r="L1263" s="2">
        <v>0.05</v>
      </c>
      <c r="M1263" t="s">
        <v>80</v>
      </c>
      <c r="N1263">
        <v>2014</v>
      </c>
    </row>
    <row r="1264" spans="1:14">
      <c r="A1264" t="s">
        <v>320</v>
      </c>
      <c r="B1264" t="s">
        <v>143</v>
      </c>
      <c r="C1264" t="s">
        <v>144</v>
      </c>
      <c r="D1264">
        <v>39.5</v>
      </c>
      <c r="E1264">
        <v>21.5</v>
      </c>
      <c r="F1264">
        <v>35.4</v>
      </c>
      <c r="G1264">
        <v>44.7</v>
      </c>
      <c r="H1264">
        <v>43.4</v>
      </c>
      <c r="I1264" t="s">
        <v>22</v>
      </c>
      <c r="J1264" s="1">
        <v>10221</v>
      </c>
      <c r="K1264">
        <v>13.5</v>
      </c>
      <c r="L1264" s="2">
        <v>0.05</v>
      </c>
      <c r="M1264" t="s">
        <v>17</v>
      </c>
      <c r="N1264">
        <v>2014</v>
      </c>
    </row>
    <row r="1265" spans="1:14">
      <c r="A1265" t="s">
        <v>320</v>
      </c>
      <c r="B1265" t="s">
        <v>326</v>
      </c>
      <c r="C1265" t="s">
        <v>179</v>
      </c>
      <c r="D1265">
        <v>32.200000000000003</v>
      </c>
      <c r="E1265">
        <v>54.2</v>
      </c>
      <c r="F1265">
        <v>26.7</v>
      </c>
      <c r="G1265">
        <v>52.9</v>
      </c>
      <c r="H1265">
        <v>46.2</v>
      </c>
      <c r="I1265" t="s">
        <v>22</v>
      </c>
      <c r="J1265" s="1">
        <v>17381</v>
      </c>
      <c r="K1265">
        <v>13.9</v>
      </c>
      <c r="L1265" s="2">
        <v>0.09</v>
      </c>
      <c r="M1265" s="3">
        <v>1.9541666666666666</v>
      </c>
      <c r="N1265">
        <v>2014</v>
      </c>
    </row>
    <row r="1266" spans="1:14">
      <c r="A1266" t="s">
        <v>320</v>
      </c>
      <c r="B1266" t="s">
        <v>327</v>
      </c>
      <c r="C1266" t="s">
        <v>24</v>
      </c>
      <c r="D1266">
        <v>26.9</v>
      </c>
      <c r="E1266">
        <v>87.5</v>
      </c>
      <c r="F1266">
        <v>22.8</v>
      </c>
      <c r="G1266">
        <v>53.8</v>
      </c>
      <c r="H1266">
        <v>48.5</v>
      </c>
      <c r="I1266" t="s">
        <v>22</v>
      </c>
      <c r="J1266" s="1">
        <v>17940</v>
      </c>
      <c r="K1266">
        <v>17.899999999999999</v>
      </c>
      <c r="L1266" s="2">
        <v>0.3</v>
      </c>
      <c r="M1266" s="3">
        <v>2.2819444444444446</v>
      </c>
      <c r="N1266">
        <v>2014</v>
      </c>
    </row>
    <row r="1267" spans="1:14">
      <c r="A1267" t="s">
        <v>320</v>
      </c>
      <c r="B1267" t="s">
        <v>394</v>
      </c>
      <c r="C1267" t="s">
        <v>395</v>
      </c>
      <c r="D1267">
        <v>29.7</v>
      </c>
      <c r="E1267">
        <v>20.7</v>
      </c>
      <c r="F1267">
        <v>37.200000000000003</v>
      </c>
      <c r="G1267">
        <v>49</v>
      </c>
      <c r="H1267">
        <v>98.3</v>
      </c>
      <c r="I1267" t="s">
        <v>22</v>
      </c>
      <c r="J1267" s="1">
        <v>10977</v>
      </c>
      <c r="K1267">
        <v>18.7</v>
      </c>
      <c r="L1267" s="2">
        <v>0</v>
      </c>
      <c r="M1267" t="s">
        <v>80</v>
      </c>
      <c r="N1267">
        <v>2014</v>
      </c>
    </row>
    <row r="1268" spans="1:14">
      <c r="A1268" t="s">
        <v>320</v>
      </c>
      <c r="B1268" t="s">
        <v>249</v>
      </c>
      <c r="C1268" t="s">
        <v>74</v>
      </c>
      <c r="D1268">
        <v>29</v>
      </c>
      <c r="E1268">
        <v>45.2</v>
      </c>
      <c r="F1268">
        <v>23.9</v>
      </c>
      <c r="G1268">
        <v>59.3</v>
      </c>
      <c r="H1268">
        <v>99.8</v>
      </c>
      <c r="I1268" t="s">
        <v>22</v>
      </c>
      <c r="J1268" s="1">
        <v>3879</v>
      </c>
      <c r="K1268">
        <v>4.5999999999999996</v>
      </c>
      <c r="M1268" s="3">
        <v>2.8145833333333332</v>
      </c>
      <c r="N1268">
        <v>2014</v>
      </c>
    </row>
    <row r="1269" spans="1:14">
      <c r="A1269" t="s">
        <v>320</v>
      </c>
      <c r="B1269" t="s">
        <v>331</v>
      </c>
      <c r="C1269" t="s">
        <v>76</v>
      </c>
      <c r="D1269">
        <v>28.7</v>
      </c>
      <c r="E1269">
        <v>49.5</v>
      </c>
      <c r="F1269">
        <v>15</v>
      </c>
      <c r="G1269">
        <v>71.8</v>
      </c>
      <c r="H1269">
        <v>38.4</v>
      </c>
      <c r="I1269" t="s">
        <v>22</v>
      </c>
      <c r="J1269" s="1">
        <v>35487</v>
      </c>
      <c r="K1269">
        <v>37.4</v>
      </c>
      <c r="L1269" s="2">
        <v>0.12</v>
      </c>
      <c r="M1269" s="3">
        <v>1.7902777777777779</v>
      </c>
      <c r="N1269">
        <v>2014</v>
      </c>
    </row>
    <row r="1270" spans="1:14">
      <c r="A1270" t="s">
        <v>320</v>
      </c>
      <c r="B1270" t="s">
        <v>526</v>
      </c>
      <c r="C1270" t="s">
        <v>76</v>
      </c>
      <c r="D1270">
        <v>29.7</v>
      </c>
      <c r="E1270">
        <v>53.4</v>
      </c>
      <c r="F1270">
        <v>18.7</v>
      </c>
      <c r="G1270">
        <v>63.6</v>
      </c>
      <c r="H1270" t="s">
        <v>22</v>
      </c>
      <c r="I1270" t="s">
        <v>22</v>
      </c>
      <c r="J1270" s="1">
        <v>43280</v>
      </c>
      <c r="K1270">
        <v>43.4</v>
      </c>
      <c r="L1270" s="2">
        <v>0.11</v>
      </c>
      <c r="M1270" s="3">
        <v>2.5277777777777777</v>
      </c>
      <c r="N1270">
        <v>2014</v>
      </c>
    </row>
    <row r="1271" spans="1:14">
      <c r="A1271" t="s">
        <v>320</v>
      </c>
      <c r="B1271" t="s">
        <v>291</v>
      </c>
      <c r="C1271" t="s">
        <v>24</v>
      </c>
      <c r="D1271">
        <v>30.6</v>
      </c>
      <c r="E1271">
        <v>82.4</v>
      </c>
      <c r="F1271">
        <v>30.5</v>
      </c>
      <c r="G1271">
        <v>47.6</v>
      </c>
      <c r="H1271">
        <v>32.700000000000003</v>
      </c>
      <c r="I1271" t="s">
        <v>22</v>
      </c>
      <c r="J1271" s="1">
        <v>12695</v>
      </c>
      <c r="K1271">
        <v>19.8</v>
      </c>
      <c r="L1271" s="2">
        <v>0.39</v>
      </c>
      <c r="M1271" s="3">
        <v>2.3229166666666665</v>
      </c>
      <c r="N1271">
        <v>2014</v>
      </c>
    </row>
    <row r="1272" spans="1:14">
      <c r="A1272" t="s">
        <v>320</v>
      </c>
      <c r="B1272" t="s">
        <v>362</v>
      </c>
      <c r="C1272" t="s">
        <v>363</v>
      </c>
      <c r="D1272">
        <v>12.5</v>
      </c>
      <c r="E1272">
        <v>59.9</v>
      </c>
      <c r="F1272">
        <v>24.3</v>
      </c>
      <c r="G1272">
        <v>71.099999999999994</v>
      </c>
      <c r="H1272">
        <v>78.5</v>
      </c>
      <c r="I1272" t="s">
        <v>22</v>
      </c>
      <c r="J1272" s="1">
        <v>13960</v>
      </c>
      <c r="K1272">
        <v>25.9</v>
      </c>
      <c r="L1272" s="2">
        <v>0.08</v>
      </c>
      <c r="M1272" s="3">
        <v>2.7736111111111108</v>
      </c>
      <c r="N1272">
        <v>2014</v>
      </c>
    </row>
    <row r="1273" spans="1:14">
      <c r="A1273" t="s">
        <v>320</v>
      </c>
      <c r="B1273" t="s">
        <v>527</v>
      </c>
      <c r="C1273" t="s">
        <v>15</v>
      </c>
      <c r="D1273">
        <v>32.6</v>
      </c>
      <c r="E1273">
        <v>42</v>
      </c>
      <c r="F1273">
        <v>30</v>
      </c>
      <c r="G1273">
        <v>52.4</v>
      </c>
      <c r="H1273">
        <v>34.200000000000003</v>
      </c>
      <c r="I1273" t="s">
        <v>22</v>
      </c>
      <c r="J1273" s="1">
        <v>21789</v>
      </c>
      <c r="K1273">
        <v>16.399999999999999</v>
      </c>
      <c r="L1273" s="2">
        <v>0.09</v>
      </c>
      <c r="M1273" s="3">
        <v>1.9541666666666666</v>
      </c>
      <c r="N1273">
        <v>2014</v>
      </c>
    </row>
    <row r="1274" spans="1:14">
      <c r="A1274" t="s">
        <v>320</v>
      </c>
      <c r="B1274" t="s">
        <v>367</v>
      </c>
      <c r="C1274" t="s">
        <v>63</v>
      </c>
      <c r="D1274">
        <v>21.2</v>
      </c>
      <c r="E1274">
        <v>70.5</v>
      </c>
      <c r="F1274">
        <v>28.2</v>
      </c>
      <c r="G1274">
        <v>58</v>
      </c>
      <c r="H1274">
        <v>74.2</v>
      </c>
      <c r="I1274" t="s">
        <v>22</v>
      </c>
      <c r="J1274" s="1">
        <v>23508</v>
      </c>
      <c r="K1274">
        <v>21.9</v>
      </c>
      <c r="L1274" s="2">
        <v>0.18</v>
      </c>
      <c r="M1274" s="3">
        <v>2.3638888888888889</v>
      </c>
      <c r="N1274">
        <v>2014</v>
      </c>
    </row>
    <row r="1275" spans="1:14">
      <c r="A1275" t="s">
        <v>320</v>
      </c>
      <c r="B1275" t="s">
        <v>506</v>
      </c>
      <c r="C1275" t="s">
        <v>312</v>
      </c>
      <c r="D1275">
        <v>27.9</v>
      </c>
      <c r="E1275">
        <v>40.5</v>
      </c>
      <c r="F1275">
        <v>20</v>
      </c>
      <c r="G1275">
        <v>66.7</v>
      </c>
      <c r="H1275">
        <v>63.3</v>
      </c>
      <c r="I1275" t="s">
        <v>22</v>
      </c>
      <c r="J1275" s="1">
        <v>22958</v>
      </c>
      <c r="K1275">
        <v>40.6</v>
      </c>
      <c r="L1275" s="2">
        <v>0.06</v>
      </c>
      <c r="M1275" s="3">
        <v>2.3638888888888889</v>
      </c>
      <c r="N1275">
        <v>2014</v>
      </c>
    </row>
    <row r="1276" spans="1:14">
      <c r="A1276" t="s">
        <v>320</v>
      </c>
      <c r="B1276" t="s">
        <v>296</v>
      </c>
      <c r="C1276" t="s">
        <v>15</v>
      </c>
      <c r="D1276">
        <v>34.6</v>
      </c>
      <c r="E1276">
        <v>34.4</v>
      </c>
      <c r="F1276">
        <v>27.9</v>
      </c>
      <c r="G1276">
        <v>56.2</v>
      </c>
      <c r="H1276">
        <v>31.5</v>
      </c>
      <c r="I1276" t="s">
        <v>22</v>
      </c>
      <c r="J1276" s="1">
        <v>29336</v>
      </c>
      <c r="K1276">
        <v>16.3</v>
      </c>
      <c r="L1276" s="2">
        <v>0.01</v>
      </c>
      <c r="M1276" s="3">
        <v>2.3229166666666665</v>
      </c>
      <c r="N1276">
        <v>2014</v>
      </c>
    </row>
    <row r="1277" spans="1:14">
      <c r="A1277" t="s">
        <v>320</v>
      </c>
      <c r="B1277" t="s">
        <v>522</v>
      </c>
      <c r="C1277" t="s">
        <v>523</v>
      </c>
      <c r="D1277">
        <v>14.5</v>
      </c>
      <c r="E1277">
        <v>55.7</v>
      </c>
      <c r="F1277">
        <v>10.5</v>
      </c>
      <c r="G1277">
        <v>89.3</v>
      </c>
      <c r="H1277">
        <v>30.6</v>
      </c>
      <c r="I1277" t="s">
        <v>22</v>
      </c>
      <c r="J1277" s="1">
        <v>15773</v>
      </c>
      <c r="K1277">
        <v>16.899999999999999</v>
      </c>
      <c r="L1277" s="2">
        <v>0.02</v>
      </c>
      <c r="M1277" s="3">
        <v>1.872222222222222</v>
      </c>
      <c r="N1277">
        <v>2014</v>
      </c>
    </row>
    <row r="1278" spans="1:14">
      <c r="A1278" t="s">
        <v>320</v>
      </c>
      <c r="B1278" t="s">
        <v>422</v>
      </c>
      <c r="C1278" t="s">
        <v>160</v>
      </c>
      <c r="D1278">
        <v>30</v>
      </c>
      <c r="E1278">
        <v>54.4</v>
      </c>
      <c r="F1278">
        <v>24.9</v>
      </c>
      <c r="G1278">
        <v>59.3</v>
      </c>
      <c r="H1278">
        <v>44.7</v>
      </c>
      <c r="I1278" t="s">
        <v>22</v>
      </c>
      <c r="J1278" s="1">
        <v>9020</v>
      </c>
      <c r="K1278">
        <v>17.100000000000001</v>
      </c>
      <c r="L1278" s="2">
        <v>0.16</v>
      </c>
      <c r="M1278" s="3">
        <v>2.3229166666666665</v>
      </c>
      <c r="N1278">
        <v>2014</v>
      </c>
    </row>
    <row r="1279" spans="1:14">
      <c r="A1279" t="s">
        <v>344</v>
      </c>
      <c r="B1279" t="s">
        <v>302</v>
      </c>
      <c r="C1279" t="s">
        <v>38</v>
      </c>
      <c r="D1279">
        <v>19.399999999999999</v>
      </c>
      <c r="E1279">
        <v>57.5</v>
      </c>
      <c r="F1279">
        <v>24.1</v>
      </c>
      <c r="G1279">
        <v>66.7</v>
      </c>
      <c r="H1279" t="s">
        <v>22</v>
      </c>
      <c r="I1279" t="s">
        <v>22</v>
      </c>
      <c r="J1279" s="1">
        <v>25036</v>
      </c>
      <c r="K1279">
        <v>29.8</v>
      </c>
      <c r="L1279" s="2">
        <v>0.18</v>
      </c>
      <c r="M1279" s="3">
        <v>1.9951388888888888</v>
      </c>
      <c r="N1279">
        <v>2014</v>
      </c>
    </row>
    <row r="1280" spans="1:14">
      <c r="A1280" t="s">
        <v>344</v>
      </c>
      <c r="B1280" t="s">
        <v>303</v>
      </c>
      <c r="C1280" t="s">
        <v>74</v>
      </c>
      <c r="D1280">
        <v>26.2</v>
      </c>
      <c r="E1280">
        <v>61.5</v>
      </c>
      <c r="F1280">
        <v>34.799999999999997</v>
      </c>
      <c r="G1280">
        <v>44.3</v>
      </c>
      <c r="H1280">
        <v>77.3</v>
      </c>
      <c r="I1280" t="s">
        <v>22</v>
      </c>
      <c r="J1280" s="1">
        <v>8605</v>
      </c>
      <c r="K1280">
        <v>11.6</v>
      </c>
      <c r="L1280" s="2">
        <v>0.15</v>
      </c>
      <c r="M1280" t="s">
        <v>140</v>
      </c>
      <c r="N1280">
        <v>2014</v>
      </c>
    </row>
    <row r="1281" spans="1:14">
      <c r="A1281" t="s">
        <v>344</v>
      </c>
      <c r="B1281" t="s">
        <v>304</v>
      </c>
      <c r="C1281" t="s">
        <v>15</v>
      </c>
      <c r="D1281">
        <v>28.6</v>
      </c>
      <c r="E1281">
        <v>31.4</v>
      </c>
      <c r="F1281">
        <v>29.8</v>
      </c>
      <c r="G1281">
        <v>57.4</v>
      </c>
      <c r="H1281">
        <v>38.5</v>
      </c>
      <c r="I1281" t="s">
        <v>22</v>
      </c>
      <c r="J1281" s="1">
        <v>26769</v>
      </c>
      <c r="K1281">
        <v>19</v>
      </c>
      <c r="L1281" s="2">
        <v>0.05</v>
      </c>
      <c r="M1281" s="3">
        <v>2.1999999999999997</v>
      </c>
      <c r="N1281">
        <v>2014</v>
      </c>
    </row>
    <row r="1282" spans="1:14">
      <c r="A1282" t="s">
        <v>344</v>
      </c>
      <c r="B1282" t="s">
        <v>305</v>
      </c>
      <c r="C1282" t="s">
        <v>15</v>
      </c>
      <c r="D1282">
        <v>41.3</v>
      </c>
      <c r="E1282">
        <v>21.7</v>
      </c>
      <c r="F1282">
        <v>10.9</v>
      </c>
      <c r="G1282">
        <v>68.2</v>
      </c>
      <c r="H1282" t="s">
        <v>22</v>
      </c>
      <c r="I1282" t="s">
        <v>22</v>
      </c>
      <c r="J1282" s="1">
        <v>7086</v>
      </c>
      <c r="K1282">
        <v>8.3000000000000007</v>
      </c>
      <c r="L1282" s="2">
        <v>0.02</v>
      </c>
      <c r="M1282" s="3">
        <v>2.4048611111111113</v>
      </c>
      <c r="N1282">
        <v>2014</v>
      </c>
    </row>
    <row r="1283" spans="1:14">
      <c r="A1283" t="s">
        <v>344</v>
      </c>
      <c r="B1283" t="s">
        <v>487</v>
      </c>
      <c r="C1283" t="s">
        <v>151</v>
      </c>
      <c r="D1283">
        <v>16.600000000000001</v>
      </c>
      <c r="E1283">
        <v>57.8</v>
      </c>
      <c r="F1283">
        <v>17.100000000000001</v>
      </c>
      <c r="G1283">
        <v>72.099999999999994</v>
      </c>
      <c r="H1283">
        <v>41.1</v>
      </c>
      <c r="I1283" t="s">
        <v>22</v>
      </c>
      <c r="J1283" s="1">
        <v>4488</v>
      </c>
      <c r="K1283">
        <v>14.6</v>
      </c>
      <c r="L1283" s="2">
        <v>0.08</v>
      </c>
      <c r="M1283" s="3">
        <v>2.1999999999999997</v>
      </c>
      <c r="N1283">
        <v>2014</v>
      </c>
    </row>
    <row r="1284" spans="1:14">
      <c r="A1284" t="s">
        <v>344</v>
      </c>
      <c r="B1284" t="s">
        <v>308</v>
      </c>
      <c r="C1284" t="s">
        <v>63</v>
      </c>
      <c r="D1284">
        <v>20.9</v>
      </c>
      <c r="E1284">
        <v>91.1</v>
      </c>
      <c r="F1284">
        <v>23.8</v>
      </c>
      <c r="G1284">
        <v>54.2</v>
      </c>
      <c r="H1284">
        <v>37.9</v>
      </c>
      <c r="I1284" t="s">
        <v>22</v>
      </c>
      <c r="J1284" s="1">
        <v>27930</v>
      </c>
      <c r="K1284">
        <v>20</v>
      </c>
      <c r="L1284" s="2">
        <v>0.44</v>
      </c>
      <c r="M1284" s="3">
        <v>2.3229166666666665</v>
      </c>
      <c r="N1284">
        <v>2014</v>
      </c>
    </row>
    <row r="1285" spans="1:14">
      <c r="A1285" t="s">
        <v>344</v>
      </c>
      <c r="B1285" t="s">
        <v>390</v>
      </c>
      <c r="C1285" t="s">
        <v>24</v>
      </c>
      <c r="D1285">
        <v>16.399999999999999</v>
      </c>
      <c r="E1285">
        <v>48.3</v>
      </c>
      <c r="F1285">
        <v>16</v>
      </c>
      <c r="G1285">
        <v>75.400000000000006</v>
      </c>
      <c r="H1285">
        <v>28.9</v>
      </c>
      <c r="I1285" t="s">
        <v>22</v>
      </c>
      <c r="J1285" s="1">
        <v>24121</v>
      </c>
      <c r="K1285">
        <v>25.9</v>
      </c>
      <c r="L1285" s="2">
        <v>0.13</v>
      </c>
      <c r="M1285" s="3">
        <v>2.1999999999999997</v>
      </c>
      <c r="N1285">
        <v>2014</v>
      </c>
    </row>
    <row r="1286" spans="1:14">
      <c r="A1286" t="s">
        <v>344</v>
      </c>
      <c r="B1286" t="s">
        <v>391</v>
      </c>
      <c r="C1286" t="s">
        <v>312</v>
      </c>
      <c r="D1286">
        <v>28.6</v>
      </c>
      <c r="E1286">
        <v>36.4</v>
      </c>
      <c r="F1286">
        <v>25</v>
      </c>
      <c r="G1286">
        <v>56.3</v>
      </c>
      <c r="H1286">
        <v>75.900000000000006</v>
      </c>
      <c r="I1286" t="s">
        <v>22</v>
      </c>
      <c r="J1286" s="1">
        <v>30025</v>
      </c>
      <c r="K1286">
        <v>22.2</v>
      </c>
      <c r="L1286" s="2">
        <v>0.12</v>
      </c>
      <c r="M1286" t="s">
        <v>349</v>
      </c>
      <c r="N1286">
        <v>2014</v>
      </c>
    </row>
    <row r="1287" spans="1:14">
      <c r="A1287" t="s">
        <v>344</v>
      </c>
      <c r="B1287" t="s">
        <v>353</v>
      </c>
      <c r="C1287" t="s">
        <v>63</v>
      </c>
      <c r="D1287">
        <v>26.6</v>
      </c>
      <c r="E1287">
        <v>67.900000000000006</v>
      </c>
      <c r="F1287">
        <v>32.299999999999997</v>
      </c>
      <c r="G1287">
        <v>44</v>
      </c>
      <c r="H1287">
        <v>65.3</v>
      </c>
      <c r="I1287" t="s">
        <v>22</v>
      </c>
      <c r="J1287" s="1">
        <v>33391</v>
      </c>
      <c r="K1287">
        <v>35.799999999999997</v>
      </c>
      <c r="L1287" s="2">
        <v>0.17</v>
      </c>
      <c r="M1287" s="3">
        <v>2.2819444444444446</v>
      </c>
      <c r="N1287">
        <v>2014</v>
      </c>
    </row>
    <row r="1288" spans="1:14">
      <c r="A1288" t="s">
        <v>344</v>
      </c>
      <c r="B1288" t="s">
        <v>356</v>
      </c>
      <c r="C1288" t="s">
        <v>50</v>
      </c>
      <c r="D1288">
        <v>43.3</v>
      </c>
      <c r="E1288">
        <v>22</v>
      </c>
      <c r="F1288">
        <v>21.1</v>
      </c>
      <c r="G1288">
        <v>52</v>
      </c>
      <c r="H1288">
        <v>46.6</v>
      </c>
      <c r="I1288" t="s">
        <v>22</v>
      </c>
      <c r="J1288" s="1">
        <v>2872</v>
      </c>
      <c r="K1288">
        <v>3.3</v>
      </c>
      <c r="L1288" s="2">
        <v>7.0000000000000007E-2</v>
      </c>
      <c r="M1288" s="3">
        <v>2.1590277777777778</v>
      </c>
      <c r="N1288">
        <v>2014</v>
      </c>
    </row>
    <row r="1289" spans="1:14">
      <c r="A1289" t="s">
        <v>344</v>
      </c>
      <c r="B1289" t="s">
        <v>397</v>
      </c>
      <c r="C1289" t="s">
        <v>110</v>
      </c>
      <c r="D1289">
        <v>27.2</v>
      </c>
      <c r="E1289">
        <v>67.099999999999994</v>
      </c>
      <c r="F1289">
        <v>20.100000000000001</v>
      </c>
      <c r="G1289">
        <v>56.8</v>
      </c>
      <c r="H1289">
        <v>50</v>
      </c>
      <c r="I1289" t="s">
        <v>22</v>
      </c>
      <c r="J1289" s="1">
        <v>15805</v>
      </c>
      <c r="K1289">
        <v>22.3</v>
      </c>
      <c r="L1289" s="2">
        <v>0.15</v>
      </c>
      <c r="M1289" s="3">
        <v>2.3229166666666665</v>
      </c>
      <c r="N1289">
        <v>2014</v>
      </c>
    </row>
    <row r="1290" spans="1:14">
      <c r="A1290" t="s">
        <v>344</v>
      </c>
      <c r="B1290" t="s">
        <v>528</v>
      </c>
      <c r="C1290" t="s">
        <v>15</v>
      </c>
      <c r="D1290">
        <v>26.1</v>
      </c>
      <c r="E1290">
        <v>38.200000000000003</v>
      </c>
      <c r="F1290">
        <v>25.5</v>
      </c>
      <c r="G1290">
        <v>57.4</v>
      </c>
      <c r="H1290">
        <v>52.5</v>
      </c>
      <c r="I1290" t="s">
        <v>22</v>
      </c>
      <c r="J1290" s="1">
        <v>3837</v>
      </c>
      <c r="K1290">
        <v>8.1999999999999993</v>
      </c>
      <c r="L1290" s="2">
        <v>7.0000000000000007E-2</v>
      </c>
      <c r="M1290" s="3">
        <v>2.2409722222222221</v>
      </c>
      <c r="N1290">
        <v>2014</v>
      </c>
    </row>
    <row r="1291" spans="1:14">
      <c r="A1291" t="s">
        <v>344</v>
      </c>
      <c r="B1291" t="s">
        <v>332</v>
      </c>
      <c r="C1291" t="s">
        <v>24</v>
      </c>
      <c r="D1291">
        <v>26.7</v>
      </c>
      <c r="E1291">
        <v>77.400000000000006</v>
      </c>
      <c r="F1291">
        <v>25.2</v>
      </c>
      <c r="G1291">
        <v>50.1</v>
      </c>
      <c r="H1291">
        <v>35</v>
      </c>
      <c r="I1291" t="s">
        <v>22</v>
      </c>
      <c r="J1291" s="1">
        <v>12830</v>
      </c>
      <c r="K1291">
        <v>18.8</v>
      </c>
      <c r="L1291" s="2">
        <v>0.3</v>
      </c>
      <c r="M1291" s="3">
        <v>1.9541666666666666</v>
      </c>
      <c r="N1291">
        <v>2014</v>
      </c>
    </row>
    <row r="1292" spans="1:14">
      <c r="A1292" t="s">
        <v>344</v>
      </c>
      <c r="B1292" t="s">
        <v>311</v>
      </c>
      <c r="C1292" t="s">
        <v>312</v>
      </c>
      <c r="D1292">
        <v>30.7</v>
      </c>
      <c r="E1292">
        <v>40.700000000000003</v>
      </c>
      <c r="F1292">
        <v>18.600000000000001</v>
      </c>
      <c r="G1292">
        <v>64.2</v>
      </c>
      <c r="H1292">
        <v>33.5</v>
      </c>
      <c r="I1292" t="s">
        <v>22</v>
      </c>
      <c r="J1292" s="1">
        <v>85532</v>
      </c>
      <c r="K1292">
        <v>22.9</v>
      </c>
      <c r="L1292" s="2">
        <v>7.0000000000000007E-2</v>
      </c>
      <c r="M1292" s="3">
        <v>2.3638888888888889</v>
      </c>
      <c r="N1292">
        <v>2014</v>
      </c>
    </row>
    <row r="1293" spans="1:14">
      <c r="A1293" t="s">
        <v>344</v>
      </c>
      <c r="B1293" t="s">
        <v>505</v>
      </c>
      <c r="C1293" t="s">
        <v>34</v>
      </c>
      <c r="D1293">
        <v>25.9</v>
      </c>
      <c r="E1293">
        <v>84.5</v>
      </c>
      <c r="F1293">
        <v>16.3</v>
      </c>
      <c r="G1293">
        <v>57.6</v>
      </c>
      <c r="H1293">
        <v>30.6</v>
      </c>
      <c r="I1293" t="s">
        <v>22</v>
      </c>
      <c r="J1293" s="1">
        <v>10416</v>
      </c>
      <c r="K1293">
        <v>46.9</v>
      </c>
      <c r="L1293" s="2">
        <v>0.19</v>
      </c>
      <c r="M1293" s="3">
        <v>2.4458333333333333</v>
      </c>
      <c r="N1293">
        <v>2014</v>
      </c>
    </row>
    <row r="1294" spans="1:14">
      <c r="A1294" t="s">
        <v>344</v>
      </c>
      <c r="B1294" t="s">
        <v>292</v>
      </c>
      <c r="C1294" t="s">
        <v>15</v>
      </c>
      <c r="D1294">
        <v>39.6</v>
      </c>
      <c r="E1294">
        <v>35</v>
      </c>
      <c r="F1294">
        <v>28.9</v>
      </c>
      <c r="G1294">
        <v>46.1</v>
      </c>
      <c r="H1294">
        <v>30.7</v>
      </c>
      <c r="I1294" t="s">
        <v>22</v>
      </c>
      <c r="J1294" s="1">
        <v>33119</v>
      </c>
      <c r="K1294">
        <v>19.899999999999999</v>
      </c>
      <c r="L1294" s="2">
        <v>7.0000000000000007E-2</v>
      </c>
      <c r="M1294" s="3">
        <v>2.4048611111111113</v>
      </c>
      <c r="N1294">
        <v>2014</v>
      </c>
    </row>
    <row r="1295" spans="1:14">
      <c r="A1295" t="s">
        <v>344</v>
      </c>
      <c r="B1295" t="s">
        <v>364</v>
      </c>
      <c r="C1295" t="s">
        <v>15</v>
      </c>
      <c r="D1295">
        <v>33.9</v>
      </c>
      <c r="E1295">
        <v>33.6</v>
      </c>
      <c r="F1295">
        <v>19.8</v>
      </c>
      <c r="G1295">
        <v>59.9</v>
      </c>
      <c r="H1295">
        <v>35.9</v>
      </c>
      <c r="I1295" t="s">
        <v>22</v>
      </c>
      <c r="N1295">
        <v>2014</v>
      </c>
    </row>
    <row r="1296" spans="1:14">
      <c r="A1296" t="s">
        <v>344</v>
      </c>
      <c r="B1296" t="s">
        <v>315</v>
      </c>
      <c r="C1296" t="s">
        <v>312</v>
      </c>
      <c r="D1296">
        <v>25.7</v>
      </c>
      <c r="E1296">
        <v>35.6</v>
      </c>
      <c r="F1296">
        <v>19.8</v>
      </c>
      <c r="G1296">
        <v>65.5</v>
      </c>
      <c r="H1296">
        <v>39</v>
      </c>
      <c r="I1296" t="s">
        <v>22</v>
      </c>
      <c r="J1296" s="1">
        <v>58618</v>
      </c>
      <c r="K1296">
        <v>24.3</v>
      </c>
      <c r="L1296" s="2">
        <v>0.05</v>
      </c>
      <c r="M1296" s="3">
        <v>2.5277777777777777</v>
      </c>
      <c r="N1296">
        <v>2014</v>
      </c>
    </row>
    <row r="1297" spans="1:14">
      <c r="A1297" t="s">
        <v>344</v>
      </c>
      <c r="B1297" t="s">
        <v>495</v>
      </c>
      <c r="C1297" t="s">
        <v>15</v>
      </c>
      <c r="D1297">
        <v>29.5</v>
      </c>
      <c r="E1297">
        <v>22.6</v>
      </c>
      <c r="F1297">
        <v>15</v>
      </c>
      <c r="G1297">
        <v>74.599999999999994</v>
      </c>
      <c r="H1297">
        <v>34.5</v>
      </c>
      <c r="I1297" t="s">
        <v>22</v>
      </c>
      <c r="J1297" s="1">
        <v>12470</v>
      </c>
      <c r="K1297">
        <v>15.2</v>
      </c>
      <c r="L1297" s="2">
        <v>0.03</v>
      </c>
      <c r="M1297" s="3">
        <v>2.2819444444444446</v>
      </c>
      <c r="N1297">
        <v>2014</v>
      </c>
    </row>
    <row r="1298" spans="1:14">
      <c r="A1298" t="s">
        <v>344</v>
      </c>
      <c r="B1298" t="s">
        <v>413</v>
      </c>
      <c r="C1298" t="s">
        <v>15</v>
      </c>
      <c r="D1298">
        <v>24.1</v>
      </c>
      <c r="E1298">
        <v>38.5</v>
      </c>
      <c r="F1298">
        <v>31.1</v>
      </c>
      <c r="G1298">
        <v>52.4</v>
      </c>
      <c r="H1298">
        <v>95</v>
      </c>
      <c r="I1298" t="s">
        <v>22</v>
      </c>
      <c r="J1298" s="1">
        <v>31424</v>
      </c>
      <c r="K1298">
        <v>21.5</v>
      </c>
      <c r="L1298" s="2">
        <v>0.1</v>
      </c>
      <c r="N1298">
        <v>2014</v>
      </c>
    </row>
    <row r="1299" spans="1:14">
      <c r="A1299" t="s">
        <v>344</v>
      </c>
      <c r="B1299" t="s">
        <v>335</v>
      </c>
      <c r="C1299" t="s">
        <v>165</v>
      </c>
      <c r="D1299">
        <v>18.5</v>
      </c>
      <c r="E1299">
        <v>66.400000000000006</v>
      </c>
      <c r="F1299">
        <v>18.3</v>
      </c>
      <c r="G1299">
        <v>64.7</v>
      </c>
      <c r="H1299">
        <v>70.900000000000006</v>
      </c>
      <c r="I1299" t="s">
        <v>22</v>
      </c>
      <c r="J1299" s="1">
        <v>22210</v>
      </c>
      <c r="K1299">
        <v>12.7</v>
      </c>
      <c r="L1299" s="2">
        <v>0.16</v>
      </c>
      <c r="M1299" s="3">
        <v>2.1999999999999997</v>
      </c>
      <c r="N1299">
        <v>2014</v>
      </c>
    </row>
    <row r="1300" spans="1:14">
      <c r="A1300" t="s">
        <v>344</v>
      </c>
      <c r="B1300" t="s">
        <v>340</v>
      </c>
      <c r="C1300" t="s">
        <v>63</v>
      </c>
      <c r="D1300">
        <v>22.8</v>
      </c>
      <c r="E1300">
        <v>83.9</v>
      </c>
      <c r="F1300">
        <v>25.2</v>
      </c>
      <c r="G1300">
        <v>49.1</v>
      </c>
      <c r="H1300">
        <v>59.6</v>
      </c>
      <c r="I1300" t="s">
        <v>22</v>
      </c>
      <c r="J1300" s="1">
        <v>16489</v>
      </c>
      <c r="K1300">
        <v>25.4</v>
      </c>
      <c r="L1300" s="2">
        <v>0.24</v>
      </c>
      <c r="M1300" s="3">
        <v>2.1180555555555558</v>
      </c>
      <c r="N1300">
        <v>2014</v>
      </c>
    </row>
    <row r="1301" spans="1:14">
      <c r="A1301" t="s">
        <v>344</v>
      </c>
      <c r="B1301" t="s">
        <v>341</v>
      </c>
      <c r="C1301" t="s">
        <v>191</v>
      </c>
      <c r="D1301">
        <v>19.7</v>
      </c>
      <c r="E1301">
        <v>82.9</v>
      </c>
      <c r="F1301">
        <v>27.7</v>
      </c>
      <c r="G1301">
        <v>52.9</v>
      </c>
      <c r="H1301">
        <v>46.4</v>
      </c>
      <c r="I1301" t="s">
        <v>22</v>
      </c>
      <c r="J1301" s="1">
        <v>17142</v>
      </c>
      <c r="K1301">
        <v>21.1</v>
      </c>
      <c r="L1301" s="2">
        <v>0.21</v>
      </c>
      <c r="M1301" s="3">
        <v>2.3229166666666665</v>
      </c>
      <c r="N1301">
        <v>2014</v>
      </c>
    </row>
    <row r="1302" spans="1:14">
      <c r="A1302" t="s">
        <v>344</v>
      </c>
      <c r="B1302" t="s">
        <v>342</v>
      </c>
      <c r="C1302" t="s">
        <v>15</v>
      </c>
      <c r="D1302">
        <v>33.700000000000003</v>
      </c>
      <c r="E1302">
        <v>27.5</v>
      </c>
      <c r="F1302">
        <v>40.4</v>
      </c>
      <c r="G1302">
        <v>38.700000000000003</v>
      </c>
      <c r="H1302">
        <v>42</v>
      </c>
      <c r="I1302" t="s">
        <v>22</v>
      </c>
      <c r="J1302" s="1">
        <v>30850</v>
      </c>
      <c r="K1302">
        <v>18.600000000000001</v>
      </c>
      <c r="L1302" s="2">
        <v>0.1</v>
      </c>
      <c r="M1302" s="3">
        <v>1.7902777777777779</v>
      </c>
      <c r="N1302">
        <v>2014</v>
      </c>
    </row>
    <row r="1303" spans="1:14">
      <c r="A1303" t="s">
        <v>344</v>
      </c>
      <c r="B1303" t="s">
        <v>370</v>
      </c>
      <c r="C1303" t="s">
        <v>38</v>
      </c>
      <c r="D1303">
        <v>24.2</v>
      </c>
      <c r="E1303">
        <v>55.3</v>
      </c>
      <c r="F1303">
        <v>28.1</v>
      </c>
      <c r="G1303">
        <v>55.5</v>
      </c>
      <c r="H1303">
        <v>36.200000000000003</v>
      </c>
      <c r="I1303" t="s">
        <v>22</v>
      </c>
      <c r="J1303" s="1">
        <v>48007</v>
      </c>
      <c r="K1303">
        <v>39.4</v>
      </c>
      <c r="L1303" s="2">
        <v>0.09</v>
      </c>
      <c r="M1303" s="3">
        <v>2.4868055555555553</v>
      </c>
      <c r="N1303">
        <v>2014</v>
      </c>
    </row>
    <row r="1304" spans="1:14">
      <c r="A1304" t="s">
        <v>371</v>
      </c>
      <c r="B1304" t="s">
        <v>372</v>
      </c>
      <c r="C1304" t="s">
        <v>165</v>
      </c>
      <c r="D1304">
        <v>20</v>
      </c>
      <c r="E1304">
        <v>70.8</v>
      </c>
      <c r="F1304">
        <v>24.5</v>
      </c>
      <c r="G1304">
        <v>46</v>
      </c>
      <c r="H1304">
        <v>39.799999999999997</v>
      </c>
      <c r="I1304" t="s">
        <v>22</v>
      </c>
      <c r="J1304" s="1">
        <v>17422</v>
      </c>
      <c r="K1304">
        <v>15.9</v>
      </c>
      <c r="L1304" s="2">
        <v>0.15</v>
      </c>
      <c r="M1304" s="3">
        <v>2.036111111111111</v>
      </c>
      <c r="N1304">
        <v>2014</v>
      </c>
    </row>
    <row r="1305" spans="1:14">
      <c r="A1305" t="s">
        <v>371</v>
      </c>
      <c r="B1305" t="s">
        <v>373</v>
      </c>
      <c r="C1305" t="s">
        <v>137</v>
      </c>
      <c r="D1305">
        <v>26.9</v>
      </c>
      <c r="E1305">
        <v>64.3</v>
      </c>
      <c r="F1305">
        <v>17</v>
      </c>
      <c r="G1305">
        <v>57.4</v>
      </c>
      <c r="H1305">
        <v>39.4</v>
      </c>
      <c r="I1305" t="s">
        <v>22</v>
      </c>
      <c r="J1305" s="1">
        <v>16099</v>
      </c>
      <c r="K1305">
        <v>24.2</v>
      </c>
      <c r="L1305" s="2">
        <v>0.17</v>
      </c>
      <c r="M1305" t="s">
        <v>91</v>
      </c>
      <c r="N1305">
        <v>2014</v>
      </c>
    </row>
    <row r="1306" spans="1:14">
      <c r="A1306" t="s">
        <v>371</v>
      </c>
      <c r="B1306" t="s">
        <v>345</v>
      </c>
      <c r="C1306" t="s">
        <v>24</v>
      </c>
      <c r="D1306">
        <v>19.3</v>
      </c>
      <c r="E1306">
        <v>65.5</v>
      </c>
      <c r="F1306">
        <v>17.600000000000001</v>
      </c>
      <c r="G1306">
        <v>57.5</v>
      </c>
      <c r="H1306">
        <v>32.799999999999997</v>
      </c>
      <c r="I1306" t="s">
        <v>22</v>
      </c>
      <c r="J1306" s="1">
        <v>9252</v>
      </c>
      <c r="K1306">
        <v>19.2</v>
      </c>
      <c r="L1306" s="2">
        <v>0.18</v>
      </c>
      <c r="M1306" s="3">
        <v>2.036111111111111</v>
      </c>
      <c r="N1306">
        <v>2014</v>
      </c>
    </row>
    <row r="1307" spans="1:14">
      <c r="A1307" t="s">
        <v>371</v>
      </c>
      <c r="B1307" t="s">
        <v>346</v>
      </c>
      <c r="C1307" t="s">
        <v>187</v>
      </c>
      <c r="D1307">
        <v>24.5</v>
      </c>
      <c r="E1307">
        <v>46</v>
      </c>
      <c r="F1307">
        <v>19.399999999999999</v>
      </c>
      <c r="G1307">
        <v>55</v>
      </c>
      <c r="H1307">
        <v>33.4</v>
      </c>
      <c r="I1307" t="s">
        <v>22</v>
      </c>
      <c r="J1307" s="1">
        <v>28296</v>
      </c>
      <c r="K1307">
        <v>13</v>
      </c>
      <c r="L1307" s="2">
        <v>0.15</v>
      </c>
      <c r="M1307" s="3">
        <v>2.3638888888888889</v>
      </c>
      <c r="N1307">
        <v>2014</v>
      </c>
    </row>
    <row r="1308" spans="1:14">
      <c r="A1308" t="s">
        <v>371</v>
      </c>
      <c r="B1308" t="s">
        <v>321</v>
      </c>
      <c r="C1308" t="s">
        <v>24</v>
      </c>
      <c r="D1308">
        <v>20.6</v>
      </c>
      <c r="E1308">
        <v>68.8</v>
      </c>
      <c r="F1308">
        <v>23.2</v>
      </c>
      <c r="G1308">
        <v>50.1</v>
      </c>
      <c r="H1308">
        <v>30.7</v>
      </c>
      <c r="I1308" t="s">
        <v>22</v>
      </c>
      <c r="J1308" s="1">
        <v>9567</v>
      </c>
      <c r="K1308">
        <v>19.5</v>
      </c>
      <c r="L1308" s="2">
        <v>0.22</v>
      </c>
      <c r="M1308" s="3">
        <v>2.3229166666666665</v>
      </c>
      <c r="N1308">
        <v>2014</v>
      </c>
    </row>
    <row r="1309" spans="1:14">
      <c r="A1309" t="s">
        <v>371</v>
      </c>
      <c r="B1309" t="s">
        <v>493</v>
      </c>
      <c r="C1309" t="s">
        <v>76</v>
      </c>
      <c r="D1309">
        <v>22.8</v>
      </c>
      <c r="E1309">
        <v>54.1</v>
      </c>
      <c r="F1309">
        <v>12.7</v>
      </c>
      <c r="G1309">
        <v>66</v>
      </c>
      <c r="H1309" t="s">
        <v>22</v>
      </c>
      <c r="I1309" t="s">
        <v>22</v>
      </c>
      <c r="J1309" s="1">
        <v>12520</v>
      </c>
      <c r="K1309">
        <v>35.5</v>
      </c>
      <c r="L1309" s="2">
        <v>0.08</v>
      </c>
      <c r="M1309" s="3">
        <v>1.9541666666666666</v>
      </c>
      <c r="N1309">
        <v>2014</v>
      </c>
    </row>
    <row r="1310" spans="1:14">
      <c r="A1310" t="s">
        <v>371</v>
      </c>
      <c r="B1310" t="s">
        <v>221</v>
      </c>
      <c r="C1310" t="s">
        <v>76</v>
      </c>
      <c r="D1310">
        <v>22.8</v>
      </c>
      <c r="E1310">
        <v>46.9</v>
      </c>
      <c r="F1310">
        <v>17.899999999999999</v>
      </c>
      <c r="G1310">
        <v>59.9</v>
      </c>
      <c r="H1310">
        <v>35.799999999999997</v>
      </c>
      <c r="I1310" t="s">
        <v>22</v>
      </c>
      <c r="J1310" s="1">
        <v>21428</v>
      </c>
      <c r="K1310">
        <v>67.8</v>
      </c>
      <c r="L1310" s="2">
        <v>0.08</v>
      </c>
      <c r="M1310" s="3">
        <v>2.4048611111111113</v>
      </c>
      <c r="N1310">
        <v>2014</v>
      </c>
    </row>
    <row r="1311" spans="1:14">
      <c r="A1311" t="s">
        <v>371</v>
      </c>
      <c r="B1311" t="s">
        <v>497</v>
      </c>
      <c r="C1311" t="s">
        <v>68</v>
      </c>
      <c r="D1311">
        <v>21.2</v>
      </c>
      <c r="E1311">
        <v>50.6</v>
      </c>
      <c r="F1311">
        <v>16.3</v>
      </c>
      <c r="G1311">
        <v>61.4</v>
      </c>
      <c r="H1311">
        <v>33.299999999999997</v>
      </c>
      <c r="I1311" t="s">
        <v>22</v>
      </c>
      <c r="J1311" s="1">
        <v>35308</v>
      </c>
      <c r="K1311">
        <v>16.100000000000001</v>
      </c>
      <c r="L1311" s="2">
        <v>0.11</v>
      </c>
      <c r="M1311" s="3">
        <v>2.1180555555555558</v>
      </c>
      <c r="N1311">
        <v>2014</v>
      </c>
    </row>
    <row r="1312" spans="1:14">
      <c r="A1312" t="s">
        <v>371</v>
      </c>
      <c r="B1312" t="s">
        <v>429</v>
      </c>
      <c r="C1312" t="s">
        <v>63</v>
      </c>
      <c r="D1312">
        <v>16.600000000000001</v>
      </c>
      <c r="E1312">
        <v>73.400000000000006</v>
      </c>
      <c r="F1312">
        <v>18.7</v>
      </c>
      <c r="G1312">
        <v>54.2</v>
      </c>
      <c r="H1312">
        <v>31.1</v>
      </c>
      <c r="I1312" t="s">
        <v>22</v>
      </c>
      <c r="J1312" s="1">
        <v>32713</v>
      </c>
      <c r="K1312">
        <v>30.4</v>
      </c>
      <c r="L1312" s="2">
        <v>0.17</v>
      </c>
      <c r="M1312" s="3">
        <v>2.5277777777777777</v>
      </c>
      <c r="N1312">
        <v>2014</v>
      </c>
    </row>
    <row r="1313" spans="1:14">
      <c r="A1313" t="s">
        <v>371</v>
      </c>
      <c r="B1313" t="s">
        <v>239</v>
      </c>
      <c r="C1313" t="s">
        <v>15</v>
      </c>
      <c r="D1313">
        <v>33.9</v>
      </c>
      <c r="E1313">
        <v>38.200000000000003</v>
      </c>
      <c r="F1313">
        <v>15</v>
      </c>
      <c r="G1313">
        <v>56.2</v>
      </c>
      <c r="H1313">
        <v>32.5</v>
      </c>
      <c r="I1313" t="s">
        <v>22</v>
      </c>
      <c r="J1313" s="1">
        <v>20713</v>
      </c>
      <c r="K1313">
        <v>10.8</v>
      </c>
      <c r="L1313" s="2">
        <v>0.18</v>
      </c>
      <c r="M1313" s="3">
        <v>2.036111111111111</v>
      </c>
      <c r="N1313">
        <v>2014</v>
      </c>
    </row>
    <row r="1314" spans="1:14">
      <c r="A1314" t="s">
        <v>371</v>
      </c>
      <c r="B1314" t="s">
        <v>434</v>
      </c>
      <c r="C1314" t="s">
        <v>24</v>
      </c>
      <c r="D1314">
        <v>24.7</v>
      </c>
      <c r="E1314">
        <v>87.8</v>
      </c>
      <c r="F1314">
        <v>20.8</v>
      </c>
      <c r="G1314">
        <v>39</v>
      </c>
      <c r="H1314">
        <v>44.3</v>
      </c>
      <c r="I1314" t="s">
        <v>22</v>
      </c>
      <c r="J1314" s="1">
        <v>8773</v>
      </c>
      <c r="K1314">
        <v>17.8</v>
      </c>
      <c r="L1314" s="2">
        <v>0.43</v>
      </c>
      <c r="M1314" s="3">
        <v>1.7493055555555557</v>
      </c>
      <c r="N1314">
        <v>2014</v>
      </c>
    </row>
    <row r="1315" spans="1:14">
      <c r="A1315" t="s">
        <v>371</v>
      </c>
      <c r="B1315" t="s">
        <v>347</v>
      </c>
      <c r="C1315" t="s">
        <v>50</v>
      </c>
      <c r="D1315">
        <v>41</v>
      </c>
      <c r="E1315">
        <v>24.6</v>
      </c>
      <c r="F1315">
        <v>28.3</v>
      </c>
      <c r="G1315">
        <v>32.299999999999997</v>
      </c>
      <c r="H1315">
        <v>44.2</v>
      </c>
      <c r="I1315" t="s">
        <v>22</v>
      </c>
      <c r="J1315" s="1">
        <v>18162</v>
      </c>
      <c r="K1315">
        <v>8.1999999999999993</v>
      </c>
      <c r="L1315" s="2">
        <v>0.09</v>
      </c>
      <c r="M1315" t="s">
        <v>283</v>
      </c>
      <c r="N1315">
        <v>2014</v>
      </c>
    </row>
    <row r="1316" spans="1:14">
      <c r="A1316" t="s">
        <v>371</v>
      </c>
      <c r="B1316" t="s">
        <v>149</v>
      </c>
      <c r="C1316" t="s">
        <v>44</v>
      </c>
      <c r="D1316">
        <v>20.7</v>
      </c>
      <c r="E1316">
        <v>59.5</v>
      </c>
      <c r="F1316">
        <v>13.9</v>
      </c>
      <c r="G1316">
        <v>65.3</v>
      </c>
      <c r="H1316">
        <v>30.2</v>
      </c>
      <c r="I1316" t="s">
        <v>22</v>
      </c>
      <c r="J1316" s="1">
        <v>10441</v>
      </c>
      <c r="K1316">
        <v>11</v>
      </c>
      <c r="L1316" s="2">
        <v>0.25</v>
      </c>
      <c r="M1316" s="3">
        <v>2.5687500000000001</v>
      </c>
      <c r="N1316">
        <v>2014</v>
      </c>
    </row>
    <row r="1317" spans="1:14">
      <c r="A1317" t="s">
        <v>371</v>
      </c>
      <c r="B1317" t="s">
        <v>437</v>
      </c>
      <c r="C1317" t="s">
        <v>15</v>
      </c>
      <c r="D1317">
        <v>26.1</v>
      </c>
      <c r="E1317">
        <v>34.1</v>
      </c>
      <c r="F1317">
        <v>15.5</v>
      </c>
      <c r="G1317">
        <v>57.4</v>
      </c>
      <c r="H1317">
        <v>38.700000000000003</v>
      </c>
      <c r="I1317" t="s">
        <v>22</v>
      </c>
      <c r="J1317" s="1">
        <v>21379</v>
      </c>
      <c r="K1317">
        <v>15.1</v>
      </c>
      <c r="L1317" s="2">
        <v>0.1</v>
      </c>
      <c r="M1317" s="3">
        <v>2.1180555555555558</v>
      </c>
      <c r="N1317">
        <v>2014</v>
      </c>
    </row>
    <row r="1318" spans="1:14">
      <c r="A1318" t="s">
        <v>371</v>
      </c>
      <c r="B1318" t="s">
        <v>385</v>
      </c>
      <c r="C1318" t="s">
        <v>24</v>
      </c>
      <c r="D1318">
        <v>19.399999999999999</v>
      </c>
      <c r="E1318">
        <v>71.2</v>
      </c>
      <c r="F1318">
        <v>19.399999999999999</v>
      </c>
      <c r="G1318">
        <v>58.7</v>
      </c>
      <c r="H1318">
        <v>30.4</v>
      </c>
      <c r="I1318" t="s">
        <v>22</v>
      </c>
      <c r="J1318" s="1">
        <v>8397</v>
      </c>
      <c r="K1318">
        <v>15.7</v>
      </c>
      <c r="L1318" s="2">
        <v>0.2</v>
      </c>
      <c r="M1318" s="3">
        <v>2.3229166666666665</v>
      </c>
      <c r="N1318">
        <v>2014</v>
      </c>
    </row>
    <row r="1319" spans="1:14">
      <c r="A1319" t="s">
        <v>371</v>
      </c>
      <c r="B1319" t="s">
        <v>511</v>
      </c>
      <c r="C1319" t="s">
        <v>445</v>
      </c>
      <c r="D1319">
        <v>13</v>
      </c>
      <c r="E1319">
        <v>24.4</v>
      </c>
      <c r="F1319">
        <v>10.5</v>
      </c>
      <c r="G1319">
        <v>75.400000000000006</v>
      </c>
      <c r="H1319">
        <v>62.2</v>
      </c>
      <c r="I1319" t="s">
        <v>22</v>
      </c>
      <c r="J1319" s="1">
        <v>17791</v>
      </c>
      <c r="K1319">
        <v>23.7</v>
      </c>
      <c r="L1319" s="2">
        <v>0.01</v>
      </c>
      <c r="M1319" s="3">
        <v>1.7902777777777779</v>
      </c>
      <c r="N1319">
        <v>2014</v>
      </c>
    </row>
    <row r="1320" spans="1:14">
      <c r="A1320" t="s">
        <v>371</v>
      </c>
      <c r="B1320" t="s">
        <v>324</v>
      </c>
      <c r="C1320" t="s">
        <v>50</v>
      </c>
      <c r="D1320">
        <v>38.6</v>
      </c>
      <c r="E1320">
        <v>24.5</v>
      </c>
      <c r="F1320">
        <v>28</v>
      </c>
      <c r="G1320">
        <v>30.9</v>
      </c>
      <c r="H1320">
        <v>75</v>
      </c>
      <c r="I1320" t="s">
        <v>22</v>
      </c>
      <c r="J1320" s="1">
        <v>18925</v>
      </c>
      <c r="K1320">
        <v>6.7</v>
      </c>
      <c r="L1320" s="2">
        <v>0.08</v>
      </c>
      <c r="M1320" t="s">
        <v>325</v>
      </c>
      <c r="N1320">
        <v>2014</v>
      </c>
    </row>
    <row r="1321" spans="1:14">
      <c r="A1321" t="s">
        <v>371</v>
      </c>
      <c r="B1321" t="s">
        <v>387</v>
      </c>
      <c r="C1321" t="s">
        <v>15</v>
      </c>
      <c r="D1321">
        <v>28.9</v>
      </c>
      <c r="E1321">
        <v>35.700000000000003</v>
      </c>
      <c r="F1321">
        <v>16</v>
      </c>
      <c r="G1321">
        <v>53.7</v>
      </c>
      <c r="H1321">
        <v>39.700000000000003</v>
      </c>
      <c r="I1321" t="s">
        <v>22</v>
      </c>
      <c r="J1321" s="1">
        <v>6300</v>
      </c>
      <c r="K1321">
        <v>11.3</v>
      </c>
      <c r="L1321" s="2">
        <v>0.15</v>
      </c>
      <c r="M1321" s="3">
        <v>1.872222222222222</v>
      </c>
      <c r="N1321">
        <v>2014</v>
      </c>
    </row>
    <row r="1322" spans="1:14">
      <c r="A1322" t="s">
        <v>371</v>
      </c>
      <c r="B1322" t="s">
        <v>388</v>
      </c>
      <c r="C1322" t="s">
        <v>74</v>
      </c>
      <c r="D1322">
        <v>20.6</v>
      </c>
      <c r="E1322">
        <v>50.2</v>
      </c>
      <c r="F1322">
        <v>26</v>
      </c>
      <c r="G1322">
        <v>55.6</v>
      </c>
      <c r="H1322" t="s">
        <v>22</v>
      </c>
      <c r="I1322" t="s">
        <v>22</v>
      </c>
      <c r="J1322" s="1">
        <v>17866</v>
      </c>
      <c r="K1322">
        <v>7.7</v>
      </c>
      <c r="L1322" s="2">
        <v>0.1</v>
      </c>
      <c r="M1322" s="3">
        <v>2.1999999999999997</v>
      </c>
      <c r="N1322">
        <v>2014</v>
      </c>
    </row>
    <row r="1323" spans="1:14">
      <c r="A1323" t="s">
        <v>371</v>
      </c>
      <c r="B1323" t="s">
        <v>501</v>
      </c>
      <c r="C1323" t="s">
        <v>63</v>
      </c>
      <c r="D1323">
        <v>16.7</v>
      </c>
      <c r="E1323">
        <v>86.4</v>
      </c>
      <c r="F1323">
        <v>16</v>
      </c>
      <c r="G1323">
        <v>51.7</v>
      </c>
      <c r="H1323">
        <v>49.9</v>
      </c>
      <c r="I1323" t="s">
        <v>22</v>
      </c>
      <c r="J1323" s="1">
        <v>16606</v>
      </c>
      <c r="K1323">
        <v>32.799999999999997</v>
      </c>
      <c r="L1323" s="2">
        <v>0.43</v>
      </c>
      <c r="M1323" s="3">
        <v>2.4868055555555553</v>
      </c>
      <c r="N1323">
        <v>2014</v>
      </c>
    </row>
    <row r="1324" spans="1:14">
      <c r="A1324" t="s">
        <v>371</v>
      </c>
      <c r="B1324" t="s">
        <v>502</v>
      </c>
      <c r="C1324" t="s">
        <v>144</v>
      </c>
      <c r="D1324">
        <v>31.5</v>
      </c>
      <c r="E1324">
        <v>24.9</v>
      </c>
      <c r="F1324">
        <v>40.700000000000003</v>
      </c>
      <c r="G1324">
        <v>27.6</v>
      </c>
      <c r="H1324">
        <v>100</v>
      </c>
      <c r="I1324" t="s">
        <v>22</v>
      </c>
      <c r="J1324" s="1">
        <v>21234</v>
      </c>
      <c r="K1324">
        <v>14.4</v>
      </c>
      <c r="L1324" s="2">
        <v>0.11</v>
      </c>
      <c r="M1324" t="s">
        <v>436</v>
      </c>
      <c r="N1324">
        <v>2014</v>
      </c>
    </row>
    <row r="1325" spans="1:14">
      <c r="A1325" t="s">
        <v>371</v>
      </c>
      <c r="B1325" t="s">
        <v>211</v>
      </c>
      <c r="C1325" t="s">
        <v>144</v>
      </c>
      <c r="D1325">
        <v>27.3</v>
      </c>
      <c r="E1325">
        <v>22.1</v>
      </c>
      <c r="F1325">
        <v>32.6</v>
      </c>
      <c r="G1325">
        <v>43.2</v>
      </c>
      <c r="H1325">
        <v>45</v>
      </c>
      <c r="I1325" t="s">
        <v>22</v>
      </c>
      <c r="J1325" s="1">
        <v>9336</v>
      </c>
      <c r="K1325">
        <v>19.600000000000001</v>
      </c>
      <c r="L1325" s="2">
        <v>0.04</v>
      </c>
      <c r="M1325" t="s">
        <v>19</v>
      </c>
      <c r="N1325">
        <v>2014</v>
      </c>
    </row>
    <row r="1326" spans="1:14">
      <c r="A1326" t="s">
        <v>371</v>
      </c>
      <c r="B1326" t="s">
        <v>450</v>
      </c>
      <c r="C1326" t="s">
        <v>110</v>
      </c>
      <c r="D1326">
        <v>24.5</v>
      </c>
      <c r="E1326">
        <v>69.5</v>
      </c>
      <c r="F1326">
        <v>21</v>
      </c>
      <c r="G1326">
        <v>50.6</v>
      </c>
      <c r="H1326">
        <v>45.7</v>
      </c>
      <c r="I1326" t="s">
        <v>22</v>
      </c>
      <c r="J1326" s="1">
        <v>14067</v>
      </c>
      <c r="K1326">
        <v>26.8</v>
      </c>
      <c r="L1326" s="2">
        <v>0.14000000000000001</v>
      </c>
      <c r="M1326" s="3">
        <v>2.3638888888888889</v>
      </c>
      <c r="N1326">
        <v>2014</v>
      </c>
    </row>
    <row r="1327" spans="1:14">
      <c r="A1327" t="s">
        <v>371</v>
      </c>
      <c r="B1327" t="s">
        <v>494</v>
      </c>
      <c r="C1327" t="s">
        <v>15</v>
      </c>
      <c r="D1327">
        <v>25.7</v>
      </c>
      <c r="E1327">
        <v>35.4</v>
      </c>
      <c r="F1327">
        <v>19.7</v>
      </c>
      <c r="G1327">
        <v>63.5</v>
      </c>
      <c r="H1327">
        <v>31.6</v>
      </c>
      <c r="I1327" t="s">
        <v>22</v>
      </c>
      <c r="J1327" s="1">
        <v>22578</v>
      </c>
      <c r="K1327">
        <v>16.8</v>
      </c>
      <c r="L1327" s="2">
        <v>0.09</v>
      </c>
      <c r="M1327" s="3">
        <v>1.9951388888888888</v>
      </c>
      <c r="N1327">
        <v>2014</v>
      </c>
    </row>
    <row r="1328" spans="1:14">
      <c r="A1328" t="s">
        <v>371</v>
      </c>
      <c r="B1328" t="s">
        <v>392</v>
      </c>
      <c r="C1328" t="s">
        <v>312</v>
      </c>
      <c r="D1328">
        <v>27</v>
      </c>
      <c r="E1328">
        <v>36.299999999999997</v>
      </c>
      <c r="F1328">
        <v>25.2</v>
      </c>
      <c r="G1328">
        <v>48.2</v>
      </c>
      <c r="H1328">
        <v>36.299999999999997</v>
      </c>
      <c r="I1328" t="s">
        <v>22</v>
      </c>
      <c r="J1328" s="1">
        <v>120986</v>
      </c>
      <c r="K1328">
        <v>32.299999999999997</v>
      </c>
      <c r="L1328" s="2">
        <v>7.0000000000000007E-2</v>
      </c>
      <c r="M1328" s="3">
        <v>2.4868055555555553</v>
      </c>
      <c r="N1328">
        <v>2014</v>
      </c>
    </row>
    <row r="1329" spans="1:14">
      <c r="A1329" t="s">
        <v>371</v>
      </c>
      <c r="B1329" t="s">
        <v>393</v>
      </c>
      <c r="C1329" t="s">
        <v>65</v>
      </c>
      <c r="D1329">
        <v>35.700000000000003</v>
      </c>
      <c r="E1329">
        <v>22.8</v>
      </c>
      <c r="F1329">
        <v>31.8</v>
      </c>
      <c r="G1329">
        <v>32.299999999999997</v>
      </c>
      <c r="H1329">
        <v>79.2</v>
      </c>
      <c r="I1329" t="s">
        <v>22</v>
      </c>
      <c r="J1329" s="1">
        <v>38191</v>
      </c>
      <c r="K1329">
        <v>12.8</v>
      </c>
      <c r="L1329" s="2">
        <v>0.06</v>
      </c>
      <c r="M1329" t="s">
        <v>19</v>
      </c>
      <c r="N1329">
        <v>2014</v>
      </c>
    </row>
    <row r="1330" spans="1:14">
      <c r="A1330" t="s">
        <v>371</v>
      </c>
      <c r="B1330" t="s">
        <v>354</v>
      </c>
      <c r="C1330" t="s">
        <v>271</v>
      </c>
      <c r="D1330">
        <v>41.3</v>
      </c>
      <c r="E1330">
        <v>19</v>
      </c>
      <c r="F1330">
        <v>37.5</v>
      </c>
      <c r="G1330">
        <v>27.9</v>
      </c>
      <c r="H1330">
        <v>49</v>
      </c>
      <c r="I1330" t="s">
        <v>22</v>
      </c>
      <c r="J1330" s="1">
        <v>27095</v>
      </c>
      <c r="K1330">
        <v>15.3</v>
      </c>
      <c r="L1330" s="2">
        <v>0.03</v>
      </c>
      <c r="M1330" s="3">
        <v>2.036111111111111</v>
      </c>
      <c r="N1330">
        <v>2014</v>
      </c>
    </row>
    <row r="1331" spans="1:14">
      <c r="A1331" t="s">
        <v>371</v>
      </c>
      <c r="B1331" t="s">
        <v>309</v>
      </c>
      <c r="C1331" t="s">
        <v>15</v>
      </c>
      <c r="D1331">
        <v>23.8</v>
      </c>
      <c r="E1331">
        <v>33.9</v>
      </c>
      <c r="F1331">
        <v>26.2</v>
      </c>
      <c r="G1331">
        <v>58.7</v>
      </c>
      <c r="H1331" t="s">
        <v>22</v>
      </c>
      <c r="I1331" t="s">
        <v>22</v>
      </c>
      <c r="J1331" s="1">
        <v>15387</v>
      </c>
      <c r="K1331">
        <v>18.5</v>
      </c>
      <c r="L1331" s="2">
        <v>0.08</v>
      </c>
      <c r="M1331" s="3">
        <v>2.1590277777777778</v>
      </c>
      <c r="N1331">
        <v>2014</v>
      </c>
    </row>
    <row r="1332" spans="1:14">
      <c r="A1332" t="s">
        <v>371</v>
      </c>
      <c r="B1332" t="s">
        <v>329</v>
      </c>
      <c r="C1332" t="s">
        <v>146</v>
      </c>
      <c r="D1332">
        <v>24.7</v>
      </c>
      <c r="E1332">
        <v>46.7</v>
      </c>
      <c r="F1332">
        <v>29.3</v>
      </c>
      <c r="G1332">
        <v>47.1</v>
      </c>
      <c r="H1332">
        <v>95.9</v>
      </c>
      <c r="I1332" t="s">
        <v>22</v>
      </c>
      <c r="J1332" s="1">
        <v>21849</v>
      </c>
      <c r="K1332">
        <v>23</v>
      </c>
      <c r="L1332" s="2">
        <v>0.08</v>
      </c>
      <c r="M1332" s="3">
        <v>2.2409722222222221</v>
      </c>
      <c r="N1332">
        <v>2014</v>
      </c>
    </row>
    <row r="1333" spans="1:14">
      <c r="A1333" t="s">
        <v>371</v>
      </c>
      <c r="B1333" t="s">
        <v>289</v>
      </c>
      <c r="C1333" t="s">
        <v>74</v>
      </c>
      <c r="D1333">
        <v>19.8</v>
      </c>
      <c r="E1333">
        <v>50.1</v>
      </c>
      <c r="F1333">
        <v>29.6</v>
      </c>
      <c r="G1333">
        <v>53.1</v>
      </c>
      <c r="H1333">
        <v>30.5</v>
      </c>
      <c r="I1333" t="s">
        <v>22</v>
      </c>
      <c r="J1333" s="1">
        <v>16667</v>
      </c>
      <c r="K1333">
        <v>11.9</v>
      </c>
      <c r="L1333" s="2">
        <v>7.0000000000000007E-2</v>
      </c>
      <c r="M1333" s="3">
        <v>2.5277777777777777</v>
      </c>
      <c r="N1333">
        <v>2014</v>
      </c>
    </row>
    <row r="1334" spans="1:14">
      <c r="A1334" t="s">
        <v>371</v>
      </c>
      <c r="B1334" t="s">
        <v>400</v>
      </c>
      <c r="C1334" t="s">
        <v>191</v>
      </c>
      <c r="D1334">
        <v>18.2</v>
      </c>
      <c r="E1334">
        <v>88</v>
      </c>
      <c r="F1334">
        <v>24.4</v>
      </c>
      <c r="G1334">
        <v>51.6</v>
      </c>
      <c r="H1334">
        <v>52.3</v>
      </c>
      <c r="I1334" t="s">
        <v>22</v>
      </c>
      <c r="J1334" s="1">
        <v>12187</v>
      </c>
      <c r="K1334">
        <v>16.5</v>
      </c>
      <c r="L1334" s="2">
        <v>0.2</v>
      </c>
      <c r="M1334" s="3">
        <v>2.1590277777777778</v>
      </c>
      <c r="N1334">
        <v>2014</v>
      </c>
    </row>
    <row r="1335" spans="1:14">
      <c r="A1335" t="s">
        <v>371</v>
      </c>
      <c r="B1335" t="s">
        <v>491</v>
      </c>
      <c r="C1335" t="s">
        <v>15</v>
      </c>
      <c r="D1335">
        <v>36.1</v>
      </c>
      <c r="E1335">
        <v>38.700000000000003</v>
      </c>
      <c r="F1335">
        <v>22.8</v>
      </c>
      <c r="G1335">
        <v>49.9</v>
      </c>
      <c r="H1335">
        <v>31.7</v>
      </c>
      <c r="I1335" t="s">
        <v>22</v>
      </c>
      <c r="J1335" s="1">
        <v>25742</v>
      </c>
      <c r="K1335">
        <v>13</v>
      </c>
      <c r="L1335" s="2">
        <v>0.11</v>
      </c>
      <c r="M1335" s="3">
        <v>2.1590277777777778</v>
      </c>
      <c r="N1335">
        <v>2014</v>
      </c>
    </row>
    <row r="1336" spans="1:14">
      <c r="A1336" t="s">
        <v>371</v>
      </c>
      <c r="B1336" t="s">
        <v>359</v>
      </c>
      <c r="C1336" t="s">
        <v>360</v>
      </c>
      <c r="D1336">
        <v>18.2</v>
      </c>
      <c r="E1336">
        <v>47.1</v>
      </c>
      <c r="F1336">
        <v>16.600000000000001</v>
      </c>
      <c r="G1336">
        <v>65.599999999999994</v>
      </c>
      <c r="H1336">
        <v>35</v>
      </c>
      <c r="I1336" t="s">
        <v>22</v>
      </c>
      <c r="J1336" s="1">
        <v>14650</v>
      </c>
      <c r="K1336">
        <v>26.9</v>
      </c>
      <c r="L1336" s="2">
        <v>0.05</v>
      </c>
      <c r="M1336" s="3">
        <v>2.6506944444444445</v>
      </c>
      <c r="N1336">
        <v>2014</v>
      </c>
    </row>
    <row r="1337" spans="1:14">
      <c r="A1337" t="s">
        <v>371</v>
      </c>
      <c r="B1337" t="s">
        <v>401</v>
      </c>
      <c r="C1337" t="s">
        <v>137</v>
      </c>
      <c r="D1337">
        <v>23.8</v>
      </c>
      <c r="E1337">
        <v>39.700000000000003</v>
      </c>
      <c r="F1337">
        <v>18.600000000000001</v>
      </c>
      <c r="G1337">
        <v>56.1</v>
      </c>
      <c r="H1337">
        <v>33.4</v>
      </c>
      <c r="I1337" t="s">
        <v>22</v>
      </c>
      <c r="J1337" s="1">
        <v>10798</v>
      </c>
      <c r="K1337">
        <v>17.3</v>
      </c>
      <c r="L1337" s="2">
        <v>0.06</v>
      </c>
      <c r="M1337" s="3">
        <v>2.6916666666666664</v>
      </c>
      <c r="N1337">
        <v>2014</v>
      </c>
    </row>
    <row r="1338" spans="1:14">
      <c r="A1338" t="s">
        <v>371</v>
      </c>
      <c r="B1338" t="s">
        <v>403</v>
      </c>
      <c r="C1338" t="s">
        <v>24</v>
      </c>
      <c r="D1338">
        <v>14.1</v>
      </c>
      <c r="E1338">
        <v>81.099999999999994</v>
      </c>
      <c r="F1338">
        <v>10.199999999999999</v>
      </c>
      <c r="G1338">
        <v>66.900000000000006</v>
      </c>
      <c r="H1338">
        <v>30.3</v>
      </c>
      <c r="I1338" t="s">
        <v>22</v>
      </c>
      <c r="J1338" s="1">
        <v>19665</v>
      </c>
      <c r="K1338">
        <v>19.399999999999999</v>
      </c>
      <c r="L1338" s="2">
        <v>0.27</v>
      </c>
      <c r="M1338" s="3">
        <v>2.2819444444444446</v>
      </c>
      <c r="N1338">
        <v>2014</v>
      </c>
    </row>
    <row r="1339" spans="1:14">
      <c r="A1339" t="s">
        <v>371</v>
      </c>
      <c r="B1339" t="s">
        <v>404</v>
      </c>
      <c r="C1339" t="s">
        <v>15</v>
      </c>
      <c r="D1339">
        <v>37</v>
      </c>
      <c r="E1339">
        <v>31.5</v>
      </c>
      <c r="F1339">
        <v>23.8</v>
      </c>
      <c r="G1339">
        <v>42.4</v>
      </c>
      <c r="H1339">
        <v>36.9</v>
      </c>
      <c r="I1339" t="s">
        <v>22</v>
      </c>
      <c r="J1339" s="1">
        <v>40325</v>
      </c>
      <c r="K1339">
        <v>43.7</v>
      </c>
      <c r="L1339" s="2">
        <v>0.09</v>
      </c>
      <c r="M1339" s="3">
        <v>2.1180555555555558</v>
      </c>
      <c r="N1339">
        <v>2014</v>
      </c>
    </row>
    <row r="1340" spans="1:14">
      <c r="A1340" t="s">
        <v>371</v>
      </c>
      <c r="B1340" t="s">
        <v>406</v>
      </c>
      <c r="C1340" t="s">
        <v>160</v>
      </c>
      <c r="D1340">
        <v>25.1</v>
      </c>
      <c r="E1340">
        <v>67.099999999999994</v>
      </c>
      <c r="F1340">
        <v>16.399999999999999</v>
      </c>
      <c r="G1340">
        <v>47</v>
      </c>
      <c r="H1340">
        <v>60.7</v>
      </c>
      <c r="I1340" t="s">
        <v>22</v>
      </c>
      <c r="J1340" s="1">
        <v>20951</v>
      </c>
      <c r="K1340">
        <v>25.9</v>
      </c>
      <c r="L1340" s="2">
        <v>0.23</v>
      </c>
      <c r="M1340" s="3">
        <v>2.2819444444444446</v>
      </c>
      <c r="N1340">
        <v>2014</v>
      </c>
    </row>
    <row r="1341" spans="1:14">
      <c r="A1341" t="s">
        <v>371</v>
      </c>
      <c r="B1341" t="s">
        <v>407</v>
      </c>
      <c r="C1341" t="s">
        <v>38</v>
      </c>
      <c r="D1341">
        <v>30.8</v>
      </c>
      <c r="E1341">
        <v>40</v>
      </c>
      <c r="F1341">
        <v>29.3</v>
      </c>
      <c r="G1341">
        <v>45.1</v>
      </c>
      <c r="H1341">
        <v>52.8</v>
      </c>
      <c r="I1341" t="s">
        <v>22</v>
      </c>
      <c r="J1341" s="1">
        <v>28576</v>
      </c>
      <c r="K1341">
        <v>27.8</v>
      </c>
      <c r="L1341" s="2">
        <v>0.11</v>
      </c>
      <c r="M1341" s="3">
        <v>2.3229166666666665</v>
      </c>
      <c r="N1341">
        <v>2014</v>
      </c>
    </row>
    <row r="1342" spans="1:14">
      <c r="A1342" t="s">
        <v>371</v>
      </c>
      <c r="B1342" t="s">
        <v>317</v>
      </c>
      <c r="C1342" t="s">
        <v>15</v>
      </c>
      <c r="D1342">
        <v>32.6</v>
      </c>
      <c r="E1342">
        <v>28.9</v>
      </c>
      <c r="F1342">
        <v>31.4</v>
      </c>
      <c r="G1342">
        <v>44.9</v>
      </c>
      <c r="H1342">
        <v>31.1</v>
      </c>
      <c r="I1342" t="s">
        <v>22</v>
      </c>
      <c r="J1342" s="1">
        <v>29885</v>
      </c>
      <c r="K1342">
        <v>14.1</v>
      </c>
      <c r="L1342" s="2">
        <v>0.05</v>
      </c>
      <c r="M1342" s="3">
        <v>2.2409722222222221</v>
      </c>
      <c r="N1342">
        <v>2014</v>
      </c>
    </row>
    <row r="1343" spans="1:14">
      <c r="A1343" t="s">
        <v>371</v>
      </c>
      <c r="B1343" t="s">
        <v>318</v>
      </c>
      <c r="C1343" t="s">
        <v>312</v>
      </c>
      <c r="D1343">
        <v>19.3</v>
      </c>
      <c r="E1343">
        <v>38.9</v>
      </c>
      <c r="F1343">
        <v>17.3</v>
      </c>
      <c r="G1343">
        <v>70.400000000000006</v>
      </c>
      <c r="H1343">
        <v>32</v>
      </c>
      <c r="I1343" t="s">
        <v>22</v>
      </c>
      <c r="J1343" s="1">
        <v>62577</v>
      </c>
      <c r="K1343">
        <v>18.3</v>
      </c>
      <c r="L1343" s="2">
        <v>0.04</v>
      </c>
      <c r="M1343" s="3">
        <v>2.3638888888888889</v>
      </c>
      <c r="N1343">
        <v>2014</v>
      </c>
    </row>
    <row r="1344" spans="1:14">
      <c r="A1344" t="s">
        <v>371</v>
      </c>
      <c r="B1344" t="s">
        <v>411</v>
      </c>
      <c r="C1344" t="s">
        <v>312</v>
      </c>
      <c r="D1344">
        <v>20.3</v>
      </c>
      <c r="E1344">
        <v>35</v>
      </c>
      <c r="F1344">
        <v>18.100000000000001</v>
      </c>
      <c r="G1344">
        <v>64.2</v>
      </c>
      <c r="H1344">
        <v>41.7</v>
      </c>
      <c r="I1344" t="s">
        <v>22</v>
      </c>
      <c r="J1344" s="1">
        <v>47247</v>
      </c>
      <c r="K1344">
        <v>18</v>
      </c>
      <c r="L1344" s="2">
        <v>0.04</v>
      </c>
      <c r="M1344" s="3">
        <v>2.1999999999999997</v>
      </c>
      <c r="N1344">
        <v>2014</v>
      </c>
    </row>
    <row r="1345" spans="1:14">
      <c r="A1345" t="s">
        <v>371</v>
      </c>
      <c r="B1345" t="s">
        <v>469</v>
      </c>
      <c r="C1345" t="s">
        <v>312</v>
      </c>
      <c r="D1345">
        <v>31</v>
      </c>
      <c r="E1345">
        <v>37.4</v>
      </c>
      <c r="F1345">
        <v>20.399999999999999</v>
      </c>
      <c r="G1345">
        <v>48.2</v>
      </c>
      <c r="H1345">
        <v>51.2</v>
      </c>
      <c r="I1345" t="s">
        <v>22</v>
      </c>
      <c r="J1345" s="1">
        <v>19959</v>
      </c>
      <c r="K1345">
        <v>58.4</v>
      </c>
      <c r="L1345" s="2">
        <v>0.01</v>
      </c>
      <c r="M1345" s="3">
        <v>2.6916666666666664</v>
      </c>
      <c r="N1345">
        <v>2014</v>
      </c>
    </row>
    <row r="1346" spans="1:14">
      <c r="A1346" t="s">
        <v>371</v>
      </c>
      <c r="B1346" t="s">
        <v>470</v>
      </c>
      <c r="C1346" t="s">
        <v>63</v>
      </c>
      <c r="D1346">
        <v>22.5</v>
      </c>
      <c r="E1346">
        <v>80</v>
      </c>
      <c r="F1346">
        <v>21.8</v>
      </c>
      <c r="G1346">
        <v>40.200000000000003</v>
      </c>
      <c r="H1346">
        <v>83.2</v>
      </c>
      <c r="I1346" t="s">
        <v>22</v>
      </c>
      <c r="J1346" s="1">
        <v>18971</v>
      </c>
      <c r="K1346">
        <v>26.2</v>
      </c>
      <c r="L1346" s="2">
        <v>0.32</v>
      </c>
      <c r="M1346" s="3">
        <v>2.4868055555555553</v>
      </c>
      <c r="N1346">
        <v>2014</v>
      </c>
    </row>
    <row r="1347" spans="1:14">
      <c r="A1347" t="s">
        <v>371</v>
      </c>
      <c r="B1347" t="s">
        <v>416</v>
      </c>
      <c r="C1347" t="s">
        <v>137</v>
      </c>
      <c r="D1347">
        <v>23.1</v>
      </c>
      <c r="E1347">
        <v>33.9</v>
      </c>
      <c r="F1347">
        <v>22.2</v>
      </c>
      <c r="G1347">
        <v>52.3</v>
      </c>
      <c r="H1347">
        <v>45.6</v>
      </c>
      <c r="I1347" t="s">
        <v>22</v>
      </c>
      <c r="J1347" s="1">
        <v>10045</v>
      </c>
      <c r="K1347">
        <v>9.5</v>
      </c>
      <c r="L1347" s="2">
        <v>0.04</v>
      </c>
      <c r="M1347" s="3">
        <v>2.7736111111111108</v>
      </c>
      <c r="N1347">
        <v>2014</v>
      </c>
    </row>
    <row r="1348" spans="1:14">
      <c r="A1348" t="s">
        <v>371</v>
      </c>
      <c r="B1348" t="s">
        <v>521</v>
      </c>
      <c r="C1348" t="s">
        <v>63</v>
      </c>
      <c r="D1348">
        <v>22.1</v>
      </c>
      <c r="E1348">
        <v>87.3</v>
      </c>
      <c r="F1348">
        <v>22</v>
      </c>
      <c r="G1348">
        <v>47.8</v>
      </c>
      <c r="H1348">
        <v>36.4</v>
      </c>
      <c r="I1348" t="s">
        <v>22</v>
      </c>
      <c r="J1348" s="1">
        <v>24519</v>
      </c>
      <c r="K1348">
        <v>44.1</v>
      </c>
      <c r="L1348" s="2">
        <v>0.31</v>
      </c>
      <c r="M1348" s="3">
        <v>2.2409722222222221</v>
      </c>
      <c r="N1348">
        <v>2014</v>
      </c>
    </row>
    <row r="1349" spans="1:14">
      <c r="A1349" t="s">
        <v>371</v>
      </c>
      <c r="B1349" t="s">
        <v>338</v>
      </c>
      <c r="C1349" t="s">
        <v>50</v>
      </c>
      <c r="D1349">
        <v>36.6</v>
      </c>
      <c r="E1349">
        <v>32.6</v>
      </c>
      <c r="F1349">
        <v>20.9</v>
      </c>
      <c r="G1349">
        <v>48.9</v>
      </c>
      <c r="H1349">
        <v>35.299999999999997</v>
      </c>
      <c r="I1349" t="s">
        <v>22</v>
      </c>
      <c r="J1349" s="1">
        <v>15930</v>
      </c>
      <c r="K1349">
        <v>12.6</v>
      </c>
      <c r="L1349" s="2">
        <v>0.16</v>
      </c>
      <c r="M1349" t="s">
        <v>339</v>
      </c>
      <c r="N1349">
        <v>2014</v>
      </c>
    </row>
    <row r="1350" spans="1:14">
      <c r="A1350" t="s">
        <v>371</v>
      </c>
      <c r="B1350" t="s">
        <v>508</v>
      </c>
      <c r="C1350" t="s">
        <v>15</v>
      </c>
      <c r="D1350">
        <v>26.6</v>
      </c>
      <c r="E1350">
        <v>21</v>
      </c>
      <c r="F1350">
        <v>19.3</v>
      </c>
      <c r="G1350">
        <v>57.4</v>
      </c>
      <c r="H1350" t="s">
        <v>22</v>
      </c>
      <c r="I1350" t="s">
        <v>22</v>
      </c>
      <c r="N1350">
        <v>2014</v>
      </c>
    </row>
    <row r="1351" spans="1:14">
      <c r="A1351" t="s">
        <v>371</v>
      </c>
      <c r="B1351" t="s">
        <v>419</v>
      </c>
      <c r="C1351" t="s">
        <v>191</v>
      </c>
      <c r="D1351">
        <v>18.399999999999999</v>
      </c>
      <c r="E1351">
        <v>82.4</v>
      </c>
      <c r="F1351">
        <v>18.100000000000001</v>
      </c>
      <c r="G1351">
        <v>56.9</v>
      </c>
      <c r="H1351">
        <v>46.3</v>
      </c>
      <c r="I1351" t="s">
        <v>22</v>
      </c>
      <c r="J1351" s="1">
        <v>10159</v>
      </c>
      <c r="K1351">
        <v>17</v>
      </c>
      <c r="L1351" s="2">
        <v>0.25</v>
      </c>
      <c r="M1351" s="3">
        <v>2.4048611111111113</v>
      </c>
      <c r="N1351">
        <v>2014</v>
      </c>
    </row>
    <row r="1352" spans="1:14">
      <c r="A1352" t="s">
        <v>371</v>
      </c>
      <c r="B1352" t="s">
        <v>420</v>
      </c>
      <c r="C1352" t="s">
        <v>384</v>
      </c>
      <c r="D1352">
        <v>18.7</v>
      </c>
      <c r="E1352">
        <v>42.8</v>
      </c>
      <c r="F1352">
        <v>14.3</v>
      </c>
      <c r="G1352">
        <v>71.099999999999994</v>
      </c>
      <c r="H1352">
        <v>28.3</v>
      </c>
      <c r="I1352" t="s">
        <v>22</v>
      </c>
      <c r="J1352" s="1">
        <v>49292</v>
      </c>
      <c r="K1352">
        <v>14.1</v>
      </c>
      <c r="L1352" s="2">
        <v>7.0000000000000007E-2</v>
      </c>
      <c r="M1352" s="3">
        <v>2.8145833333333332</v>
      </c>
      <c r="N1352">
        <v>2014</v>
      </c>
    </row>
    <row r="1353" spans="1:14">
      <c r="A1353" t="s">
        <v>371</v>
      </c>
      <c r="B1353" t="s">
        <v>423</v>
      </c>
      <c r="C1353" t="s">
        <v>15</v>
      </c>
      <c r="D1353">
        <v>28.4</v>
      </c>
      <c r="E1353">
        <v>35.200000000000003</v>
      </c>
      <c r="F1353">
        <v>26.5</v>
      </c>
      <c r="G1353">
        <v>46.1</v>
      </c>
      <c r="H1353">
        <v>55.6</v>
      </c>
      <c r="I1353" t="s">
        <v>22</v>
      </c>
      <c r="J1353" s="1">
        <v>24550</v>
      </c>
      <c r="K1353">
        <v>18.3</v>
      </c>
      <c r="L1353" s="2">
        <v>7.0000000000000007E-2</v>
      </c>
      <c r="M1353" s="3">
        <v>2.1180555555555558</v>
      </c>
      <c r="N1353">
        <v>2014</v>
      </c>
    </row>
    <row r="1354" spans="1:14">
      <c r="A1354" t="s">
        <v>371</v>
      </c>
      <c r="B1354" t="s">
        <v>343</v>
      </c>
      <c r="C1354" t="s">
        <v>15</v>
      </c>
      <c r="D1354">
        <v>35.299999999999997</v>
      </c>
      <c r="E1354">
        <v>28.2</v>
      </c>
      <c r="F1354">
        <v>15.7</v>
      </c>
      <c r="G1354">
        <v>59.9</v>
      </c>
      <c r="H1354" t="s">
        <v>22</v>
      </c>
      <c r="I1354" t="s">
        <v>22</v>
      </c>
      <c r="J1354" s="1">
        <v>23065</v>
      </c>
      <c r="K1354">
        <v>10.7</v>
      </c>
      <c r="L1354" s="2">
        <v>7.0000000000000007E-2</v>
      </c>
      <c r="M1354" s="3">
        <v>2.4048611111111113</v>
      </c>
      <c r="N1354">
        <v>2014</v>
      </c>
    </row>
    <row r="1355" spans="1:14">
      <c r="A1355" t="s">
        <v>371</v>
      </c>
      <c r="B1355" t="s">
        <v>529</v>
      </c>
      <c r="C1355" t="s">
        <v>65</v>
      </c>
      <c r="D1355">
        <v>14.8</v>
      </c>
      <c r="E1355">
        <v>18.899999999999999</v>
      </c>
      <c r="F1355">
        <v>7.8</v>
      </c>
      <c r="G1355">
        <v>78.099999999999994</v>
      </c>
      <c r="H1355">
        <v>58.7</v>
      </c>
      <c r="I1355" t="s">
        <v>22</v>
      </c>
      <c r="J1355" s="1">
        <v>50260</v>
      </c>
      <c r="K1355">
        <v>14.9</v>
      </c>
      <c r="L1355" s="2">
        <v>0.02</v>
      </c>
      <c r="M1355" t="s">
        <v>35</v>
      </c>
      <c r="N1355">
        <v>2014</v>
      </c>
    </row>
    <row r="1356" spans="1:14">
      <c r="A1356" t="s">
        <v>371</v>
      </c>
      <c r="B1356" t="s">
        <v>247</v>
      </c>
      <c r="C1356" t="s">
        <v>65</v>
      </c>
      <c r="D1356">
        <v>35.9</v>
      </c>
      <c r="E1356">
        <v>21</v>
      </c>
      <c r="F1356">
        <v>32.1</v>
      </c>
      <c r="G1356">
        <v>36.5</v>
      </c>
      <c r="H1356">
        <v>94.5</v>
      </c>
      <c r="I1356" t="s">
        <v>22</v>
      </c>
      <c r="J1356" s="1">
        <v>47508</v>
      </c>
      <c r="K1356">
        <v>15.9</v>
      </c>
      <c r="L1356" s="2">
        <v>0.05</v>
      </c>
      <c r="M1356" s="3">
        <v>1.7493055555555557</v>
      </c>
      <c r="N1356">
        <v>2014</v>
      </c>
    </row>
    <row r="1357" spans="1:14">
      <c r="A1357" t="s">
        <v>509</v>
      </c>
      <c r="B1357" t="s">
        <v>377</v>
      </c>
      <c r="C1357" t="s">
        <v>63</v>
      </c>
      <c r="D1357">
        <v>17.899999999999999</v>
      </c>
      <c r="E1357">
        <v>58.9</v>
      </c>
      <c r="F1357">
        <v>18.600000000000001</v>
      </c>
      <c r="G1357">
        <v>49.1</v>
      </c>
      <c r="H1357">
        <v>35.5</v>
      </c>
      <c r="I1357" t="s">
        <v>22</v>
      </c>
      <c r="J1357" s="1">
        <v>5570</v>
      </c>
      <c r="K1357">
        <v>25.4</v>
      </c>
      <c r="L1357" s="2">
        <v>0.15</v>
      </c>
      <c r="M1357" s="3">
        <v>2.8145833333333332</v>
      </c>
      <c r="N1357">
        <v>2014</v>
      </c>
    </row>
    <row r="1358" spans="1:14">
      <c r="A1358" t="s">
        <v>509</v>
      </c>
      <c r="B1358" t="s">
        <v>378</v>
      </c>
      <c r="C1358" t="s">
        <v>379</v>
      </c>
      <c r="D1358">
        <v>29.1</v>
      </c>
      <c r="E1358">
        <v>53.2</v>
      </c>
      <c r="F1358">
        <v>19.899999999999999</v>
      </c>
      <c r="G1358">
        <v>43.6</v>
      </c>
      <c r="H1358">
        <v>29</v>
      </c>
      <c r="I1358" t="s">
        <v>22</v>
      </c>
      <c r="J1358" s="1">
        <v>51438</v>
      </c>
      <c r="K1358">
        <v>13</v>
      </c>
      <c r="L1358" s="2">
        <v>0.15</v>
      </c>
      <c r="M1358" s="3">
        <v>2.6097222222222221</v>
      </c>
      <c r="N1358">
        <v>2014</v>
      </c>
    </row>
    <row r="1359" spans="1:14">
      <c r="A1359" t="s">
        <v>509</v>
      </c>
      <c r="B1359" t="s">
        <v>530</v>
      </c>
      <c r="C1359" t="s">
        <v>144</v>
      </c>
      <c r="D1359">
        <v>18.899999999999999</v>
      </c>
      <c r="E1359">
        <v>20.5</v>
      </c>
      <c r="F1359">
        <v>28.1</v>
      </c>
      <c r="G1359">
        <v>46.2</v>
      </c>
      <c r="H1359">
        <v>60.8</v>
      </c>
      <c r="I1359" t="s">
        <v>22</v>
      </c>
      <c r="J1359" s="1">
        <v>7983</v>
      </c>
      <c r="K1359">
        <v>15.4</v>
      </c>
      <c r="L1359" s="2">
        <v>0.08</v>
      </c>
      <c r="M1359" s="3">
        <v>2.2409722222222221</v>
      </c>
      <c r="N1359">
        <v>2014</v>
      </c>
    </row>
    <row r="1360" spans="1:14">
      <c r="A1360" t="s">
        <v>509</v>
      </c>
      <c r="B1360" t="s">
        <v>380</v>
      </c>
      <c r="C1360" t="s">
        <v>15</v>
      </c>
      <c r="D1360">
        <v>24.5</v>
      </c>
      <c r="E1360">
        <v>37.299999999999997</v>
      </c>
      <c r="F1360">
        <v>18</v>
      </c>
      <c r="G1360">
        <v>54.9</v>
      </c>
      <c r="H1360">
        <v>28.8</v>
      </c>
      <c r="I1360" t="s">
        <v>22</v>
      </c>
      <c r="J1360" s="1">
        <v>26622</v>
      </c>
      <c r="K1360">
        <v>17</v>
      </c>
      <c r="L1360" s="2">
        <v>7.0000000000000007E-2</v>
      </c>
      <c r="M1360" s="3">
        <v>2.2819444444444446</v>
      </c>
      <c r="N1360">
        <v>2014</v>
      </c>
    </row>
    <row r="1361" spans="1:14">
      <c r="A1361" t="s">
        <v>509</v>
      </c>
      <c r="B1361" t="s">
        <v>531</v>
      </c>
      <c r="C1361" t="s">
        <v>53</v>
      </c>
      <c r="D1361">
        <v>30.4</v>
      </c>
      <c r="E1361">
        <v>42.9</v>
      </c>
      <c r="F1361">
        <v>27.7</v>
      </c>
      <c r="G1361">
        <v>26.9</v>
      </c>
      <c r="H1361">
        <v>55.3</v>
      </c>
      <c r="I1361" t="s">
        <v>22</v>
      </c>
      <c r="J1361" s="1">
        <v>16729</v>
      </c>
      <c r="K1361">
        <v>10.4</v>
      </c>
      <c r="L1361" s="2">
        <v>0.19</v>
      </c>
      <c r="N1361">
        <v>2014</v>
      </c>
    </row>
    <row r="1362" spans="1:14">
      <c r="A1362" t="s">
        <v>509</v>
      </c>
      <c r="B1362" t="s">
        <v>532</v>
      </c>
      <c r="C1362" t="s">
        <v>382</v>
      </c>
      <c r="D1362">
        <v>33.799999999999997</v>
      </c>
      <c r="E1362">
        <v>15.3</v>
      </c>
      <c r="F1362">
        <v>23</v>
      </c>
      <c r="G1362">
        <v>38.5</v>
      </c>
      <c r="H1362" t="s">
        <v>22</v>
      </c>
      <c r="I1362" t="s">
        <v>22</v>
      </c>
      <c r="J1362" s="1">
        <v>8371</v>
      </c>
      <c r="K1362">
        <v>17.3</v>
      </c>
      <c r="L1362" s="2">
        <v>0.01</v>
      </c>
      <c r="M1362" s="4">
        <v>0.80694444444444446</v>
      </c>
      <c r="N1362">
        <v>2014</v>
      </c>
    </row>
    <row r="1363" spans="1:14">
      <c r="A1363" t="s">
        <v>509</v>
      </c>
      <c r="B1363" t="s">
        <v>533</v>
      </c>
      <c r="C1363" t="s">
        <v>382</v>
      </c>
      <c r="D1363">
        <v>31.3</v>
      </c>
      <c r="E1363">
        <v>17.3</v>
      </c>
      <c r="F1363">
        <v>25.2</v>
      </c>
      <c r="G1363">
        <v>41.8</v>
      </c>
      <c r="H1363">
        <v>42.4</v>
      </c>
      <c r="I1363" t="s">
        <v>22</v>
      </c>
      <c r="J1363" s="1">
        <v>6167</v>
      </c>
      <c r="K1363">
        <v>12.2</v>
      </c>
      <c r="L1363" s="2">
        <v>0</v>
      </c>
      <c r="M1363" s="4">
        <v>0.6020833333333333</v>
      </c>
      <c r="N1363">
        <v>2014</v>
      </c>
    </row>
    <row r="1364" spans="1:14">
      <c r="A1364" t="s">
        <v>509</v>
      </c>
      <c r="B1364" t="s">
        <v>486</v>
      </c>
      <c r="C1364" t="s">
        <v>382</v>
      </c>
      <c r="D1364">
        <v>39.299999999999997</v>
      </c>
      <c r="E1364">
        <v>14.7</v>
      </c>
      <c r="F1364">
        <v>30</v>
      </c>
      <c r="G1364">
        <v>35.299999999999997</v>
      </c>
      <c r="H1364" t="s">
        <v>22</v>
      </c>
      <c r="I1364" t="s">
        <v>22</v>
      </c>
      <c r="J1364" s="1">
        <v>9928</v>
      </c>
      <c r="K1364">
        <v>17.5</v>
      </c>
      <c r="L1364" s="2">
        <v>0</v>
      </c>
      <c r="M1364" s="4">
        <v>0.68402777777777779</v>
      </c>
      <c r="N1364">
        <v>2014</v>
      </c>
    </row>
    <row r="1365" spans="1:14">
      <c r="A1365" t="s">
        <v>509</v>
      </c>
      <c r="B1365" t="s">
        <v>510</v>
      </c>
      <c r="C1365" t="s">
        <v>382</v>
      </c>
      <c r="D1365">
        <v>25.1</v>
      </c>
      <c r="E1365">
        <v>15.6</v>
      </c>
      <c r="F1365">
        <v>12.3</v>
      </c>
      <c r="G1365">
        <v>53.6</v>
      </c>
      <c r="H1365">
        <v>64.8</v>
      </c>
      <c r="I1365" t="s">
        <v>22</v>
      </c>
      <c r="J1365" s="1">
        <v>8061</v>
      </c>
      <c r="K1365">
        <v>18.7</v>
      </c>
      <c r="L1365" s="2">
        <v>0.01</v>
      </c>
      <c r="M1365" s="4">
        <v>0.76597222222222217</v>
      </c>
      <c r="N1365">
        <v>2014</v>
      </c>
    </row>
    <row r="1366" spans="1:14">
      <c r="A1366" t="s">
        <v>509</v>
      </c>
      <c r="B1366" t="s">
        <v>323</v>
      </c>
      <c r="C1366" t="s">
        <v>237</v>
      </c>
      <c r="D1366">
        <v>20</v>
      </c>
      <c r="E1366">
        <v>57.7</v>
      </c>
      <c r="F1366">
        <v>15.3</v>
      </c>
      <c r="G1366">
        <v>51</v>
      </c>
      <c r="H1366">
        <v>41.9</v>
      </c>
      <c r="I1366" t="s">
        <v>22</v>
      </c>
      <c r="J1366" s="1">
        <v>19646</v>
      </c>
      <c r="K1366">
        <v>29.1</v>
      </c>
      <c r="L1366" s="2">
        <v>0.1</v>
      </c>
      <c r="M1366" s="3">
        <v>2.036111111111111</v>
      </c>
      <c r="N1366">
        <v>2014</v>
      </c>
    </row>
    <row r="1367" spans="1:14">
      <c r="A1367" t="s">
        <v>509</v>
      </c>
      <c r="B1367" t="s">
        <v>498</v>
      </c>
      <c r="C1367" t="s">
        <v>499</v>
      </c>
      <c r="D1367">
        <v>18.2</v>
      </c>
      <c r="E1367">
        <v>74.3</v>
      </c>
      <c r="F1367">
        <v>9.4</v>
      </c>
      <c r="G1367">
        <v>58.2</v>
      </c>
      <c r="H1367">
        <v>39.700000000000003</v>
      </c>
      <c r="I1367" t="s">
        <v>22</v>
      </c>
      <c r="J1367" s="1">
        <v>35889</v>
      </c>
      <c r="K1367">
        <v>8.4</v>
      </c>
      <c r="L1367" s="2">
        <v>0.21</v>
      </c>
      <c r="M1367" s="3">
        <v>2.4048611111111113</v>
      </c>
      <c r="N1367">
        <v>2014</v>
      </c>
    </row>
    <row r="1368" spans="1:14">
      <c r="A1368" t="s">
        <v>509</v>
      </c>
      <c r="B1368" t="s">
        <v>534</v>
      </c>
      <c r="C1368" t="s">
        <v>499</v>
      </c>
      <c r="D1368">
        <v>21.4</v>
      </c>
      <c r="E1368">
        <v>72.2</v>
      </c>
      <c r="F1368">
        <v>21.1</v>
      </c>
      <c r="G1368">
        <v>32.299999999999997</v>
      </c>
      <c r="H1368">
        <v>93.9</v>
      </c>
      <c r="I1368" t="s">
        <v>22</v>
      </c>
      <c r="J1368" s="1">
        <v>40666</v>
      </c>
      <c r="K1368">
        <v>13.4</v>
      </c>
      <c r="L1368" s="2">
        <v>7.0000000000000007E-2</v>
      </c>
      <c r="N1368">
        <v>2014</v>
      </c>
    </row>
    <row r="1369" spans="1:14">
      <c r="A1369" t="s">
        <v>509</v>
      </c>
      <c r="B1369" t="s">
        <v>441</v>
      </c>
      <c r="C1369" t="s">
        <v>76</v>
      </c>
      <c r="D1369">
        <v>30.9</v>
      </c>
      <c r="E1369">
        <v>47.2</v>
      </c>
      <c r="F1369">
        <v>15.4</v>
      </c>
      <c r="G1369">
        <v>39.5</v>
      </c>
      <c r="H1369">
        <v>42.7</v>
      </c>
      <c r="I1369" t="s">
        <v>22</v>
      </c>
      <c r="J1369" s="1">
        <v>22401</v>
      </c>
      <c r="K1369">
        <v>62.7</v>
      </c>
      <c r="L1369" s="2">
        <v>0.12</v>
      </c>
      <c r="M1369" s="3">
        <v>1.7493055555555557</v>
      </c>
      <c r="N1369">
        <v>2014</v>
      </c>
    </row>
    <row r="1370" spans="1:14">
      <c r="A1370" t="s">
        <v>509</v>
      </c>
      <c r="B1370" t="s">
        <v>442</v>
      </c>
      <c r="C1370" t="s">
        <v>24</v>
      </c>
      <c r="D1370">
        <v>14.9</v>
      </c>
      <c r="E1370">
        <v>58.1</v>
      </c>
      <c r="F1370">
        <v>12.5</v>
      </c>
      <c r="G1370">
        <v>57.5</v>
      </c>
      <c r="H1370">
        <v>28.8</v>
      </c>
      <c r="I1370" t="s">
        <v>22</v>
      </c>
      <c r="J1370" s="1">
        <v>18513</v>
      </c>
      <c r="K1370">
        <v>19.8</v>
      </c>
      <c r="L1370" s="2">
        <v>0.13</v>
      </c>
      <c r="M1370" s="3">
        <v>2.1999999999999997</v>
      </c>
      <c r="N1370">
        <v>2014</v>
      </c>
    </row>
    <row r="1371" spans="1:14">
      <c r="A1371" t="s">
        <v>509</v>
      </c>
      <c r="B1371" t="s">
        <v>443</v>
      </c>
      <c r="C1371" t="s">
        <v>24</v>
      </c>
      <c r="D1371">
        <v>30.5</v>
      </c>
      <c r="E1371">
        <v>65.400000000000006</v>
      </c>
      <c r="F1371">
        <v>27.9</v>
      </c>
      <c r="G1371">
        <v>22.8</v>
      </c>
      <c r="H1371">
        <v>42.6</v>
      </c>
      <c r="I1371" t="s">
        <v>22</v>
      </c>
      <c r="J1371" s="1">
        <v>13951</v>
      </c>
      <c r="K1371">
        <v>15.9</v>
      </c>
      <c r="L1371" s="2">
        <v>0.22</v>
      </c>
      <c r="M1371" t="s">
        <v>339</v>
      </c>
      <c r="N1371">
        <v>2014</v>
      </c>
    </row>
    <row r="1372" spans="1:14">
      <c r="A1372" t="s">
        <v>509</v>
      </c>
      <c r="B1372" t="s">
        <v>448</v>
      </c>
      <c r="C1372" t="s">
        <v>144</v>
      </c>
      <c r="D1372">
        <v>22.6</v>
      </c>
      <c r="E1372">
        <v>34.5</v>
      </c>
      <c r="F1372">
        <v>22.1</v>
      </c>
      <c r="G1372">
        <v>46.2</v>
      </c>
      <c r="H1372">
        <v>83.9</v>
      </c>
      <c r="I1372" t="s">
        <v>22</v>
      </c>
      <c r="J1372" s="1">
        <v>10915</v>
      </c>
      <c r="K1372">
        <v>9.8000000000000007</v>
      </c>
      <c r="L1372" s="2">
        <v>0.06</v>
      </c>
      <c r="M1372" t="s">
        <v>35</v>
      </c>
      <c r="N1372">
        <v>2014</v>
      </c>
    </row>
    <row r="1373" spans="1:14">
      <c r="A1373" t="s">
        <v>509</v>
      </c>
      <c r="B1373" t="s">
        <v>389</v>
      </c>
      <c r="C1373" t="s">
        <v>144</v>
      </c>
      <c r="D1373">
        <v>25.5</v>
      </c>
      <c r="E1373">
        <v>21.6</v>
      </c>
      <c r="F1373">
        <v>40.4</v>
      </c>
      <c r="G1373">
        <v>33</v>
      </c>
      <c r="H1373">
        <v>47.9</v>
      </c>
      <c r="I1373" t="s">
        <v>22</v>
      </c>
      <c r="J1373" s="1">
        <v>7446</v>
      </c>
      <c r="K1373">
        <v>17.399999999999999</v>
      </c>
      <c r="L1373" s="2">
        <v>0.11</v>
      </c>
      <c r="M1373" t="s">
        <v>349</v>
      </c>
      <c r="N1373">
        <v>2014</v>
      </c>
    </row>
    <row r="1374" spans="1:14">
      <c r="A1374" t="s">
        <v>509</v>
      </c>
      <c r="B1374" t="s">
        <v>451</v>
      </c>
      <c r="C1374" t="s">
        <v>110</v>
      </c>
      <c r="D1374">
        <v>24.9</v>
      </c>
      <c r="E1374">
        <v>70.3</v>
      </c>
      <c r="F1374">
        <v>20.9</v>
      </c>
      <c r="G1374">
        <v>34.6</v>
      </c>
      <c r="H1374">
        <v>33</v>
      </c>
      <c r="I1374" t="s">
        <v>22</v>
      </c>
      <c r="J1374" s="1">
        <v>7653</v>
      </c>
      <c r="K1374">
        <v>28</v>
      </c>
      <c r="L1374" s="2">
        <v>0.11</v>
      </c>
      <c r="M1374" s="3">
        <v>2.3229166666666665</v>
      </c>
      <c r="N1374">
        <v>2014</v>
      </c>
    </row>
    <row r="1375" spans="1:14">
      <c r="A1375" t="s">
        <v>509</v>
      </c>
      <c r="B1375" t="s">
        <v>454</v>
      </c>
      <c r="C1375" t="s">
        <v>15</v>
      </c>
      <c r="D1375">
        <v>21.3</v>
      </c>
      <c r="E1375">
        <v>30.2</v>
      </c>
      <c r="F1375">
        <v>14.3</v>
      </c>
      <c r="G1375">
        <v>58.7</v>
      </c>
      <c r="H1375" t="s">
        <v>22</v>
      </c>
      <c r="I1375" t="s">
        <v>22</v>
      </c>
      <c r="N1375">
        <v>2014</v>
      </c>
    </row>
    <row r="1376" spans="1:14">
      <c r="A1376" t="s">
        <v>509</v>
      </c>
      <c r="B1376" t="s">
        <v>457</v>
      </c>
      <c r="C1376" t="s">
        <v>187</v>
      </c>
      <c r="D1376">
        <v>20.9</v>
      </c>
      <c r="E1376">
        <v>28.2</v>
      </c>
      <c r="F1376">
        <v>13.1</v>
      </c>
      <c r="G1376">
        <v>59</v>
      </c>
      <c r="H1376">
        <v>39.799999999999997</v>
      </c>
      <c r="I1376" t="s">
        <v>22</v>
      </c>
      <c r="J1376" s="1">
        <v>33172</v>
      </c>
      <c r="K1376">
        <v>13.6</v>
      </c>
      <c r="L1376" s="2">
        <v>7.0000000000000007E-2</v>
      </c>
      <c r="M1376" t="s">
        <v>436</v>
      </c>
      <c r="N1376">
        <v>2014</v>
      </c>
    </row>
    <row r="1377" spans="1:14">
      <c r="A1377" t="s">
        <v>509</v>
      </c>
      <c r="B1377" t="s">
        <v>328</v>
      </c>
      <c r="C1377" t="s">
        <v>76</v>
      </c>
      <c r="D1377">
        <v>27.8</v>
      </c>
      <c r="E1377">
        <v>50.9</v>
      </c>
      <c r="F1377">
        <v>20.9</v>
      </c>
      <c r="G1377">
        <v>42</v>
      </c>
      <c r="H1377">
        <v>45.2</v>
      </c>
      <c r="I1377" t="s">
        <v>22</v>
      </c>
      <c r="J1377" s="1">
        <v>38675</v>
      </c>
      <c r="K1377">
        <v>46.3</v>
      </c>
      <c r="L1377" s="2">
        <v>0.13</v>
      </c>
      <c r="M1377" s="3">
        <v>2.036111111111111</v>
      </c>
      <c r="N1377">
        <v>2014</v>
      </c>
    </row>
    <row r="1378" spans="1:14">
      <c r="A1378" t="s">
        <v>509</v>
      </c>
      <c r="B1378" t="s">
        <v>535</v>
      </c>
      <c r="C1378" t="s">
        <v>15</v>
      </c>
      <c r="D1378">
        <v>15</v>
      </c>
      <c r="E1378">
        <v>22.2</v>
      </c>
      <c r="F1378">
        <v>23.1</v>
      </c>
      <c r="G1378">
        <v>61.1</v>
      </c>
      <c r="H1378">
        <v>29.2</v>
      </c>
      <c r="I1378" t="s">
        <v>22</v>
      </c>
      <c r="J1378" s="1">
        <v>27420</v>
      </c>
      <c r="K1378">
        <v>31.7</v>
      </c>
      <c r="L1378" s="2">
        <v>0.05</v>
      </c>
      <c r="M1378" s="3">
        <v>2.4048611111111113</v>
      </c>
      <c r="N1378">
        <v>2014</v>
      </c>
    </row>
    <row r="1379" spans="1:14">
      <c r="A1379" t="s">
        <v>509</v>
      </c>
      <c r="B1379" t="s">
        <v>219</v>
      </c>
      <c r="C1379" t="s">
        <v>65</v>
      </c>
      <c r="D1379">
        <v>29.4</v>
      </c>
      <c r="E1379">
        <v>25.5</v>
      </c>
      <c r="F1379">
        <v>18.2</v>
      </c>
      <c r="G1379">
        <v>48.1</v>
      </c>
      <c r="H1379">
        <v>43.4</v>
      </c>
      <c r="I1379" t="s">
        <v>22</v>
      </c>
      <c r="J1379" s="1">
        <v>51351</v>
      </c>
      <c r="K1379">
        <v>16.600000000000001</v>
      </c>
      <c r="L1379" s="2">
        <v>0.08</v>
      </c>
      <c r="M1379" s="3">
        <v>2.1590277777777778</v>
      </c>
      <c r="N1379">
        <v>2014</v>
      </c>
    </row>
    <row r="1380" spans="1:14">
      <c r="A1380" t="s">
        <v>509</v>
      </c>
      <c r="B1380" t="s">
        <v>462</v>
      </c>
      <c r="C1380" t="s">
        <v>63</v>
      </c>
      <c r="D1380">
        <v>17</v>
      </c>
      <c r="E1380">
        <v>68.5</v>
      </c>
      <c r="F1380">
        <v>19.399999999999999</v>
      </c>
      <c r="G1380">
        <v>49.1</v>
      </c>
      <c r="H1380">
        <v>46.7</v>
      </c>
      <c r="I1380" t="s">
        <v>22</v>
      </c>
      <c r="J1380" s="1">
        <v>20314</v>
      </c>
      <c r="K1380">
        <v>36.5</v>
      </c>
      <c r="L1380" s="2">
        <v>0.33</v>
      </c>
      <c r="M1380" s="3">
        <v>1.872222222222222</v>
      </c>
      <c r="N1380">
        <v>2014</v>
      </c>
    </row>
    <row r="1381" spans="1:14">
      <c r="A1381" t="s">
        <v>509</v>
      </c>
      <c r="B1381" t="s">
        <v>516</v>
      </c>
      <c r="C1381" t="s">
        <v>15</v>
      </c>
      <c r="D1381">
        <v>35.4</v>
      </c>
      <c r="E1381">
        <v>22.4</v>
      </c>
      <c r="F1381">
        <v>15</v>
      </c>
      <c r="G1381">
        <v>42.4</v>
      </c>
      <c r="H1381" t="s">
        <v>22</v>
      </c>
      <c r="I1381" t="s">
        <v>22</v>
      </c>
      <c r="J1381" s="1">
        <v>33268</v>
      </c>
      <c r="K1381">
        <v>13.3</v>
      </c>
      <c r="L1381" s="2">
        <v>0.05</v>
      </c>
      <c r="M1381" s="3">
        <v>2.1590277777777778</v>
      </c>
      <c r="N1381">
        <v>2014</v>
      </c>
    </row>
    <row r="1382" spans="1:14">
      <c r="A1382" t="s">
        <v>509</v>
      </c>
      <c r="B1382" t="s">
        <v>357</v>
      </c>
      <c r="C1382" t="s">
        <v>179</v>
      </c>
      <c r="D1382">
        <v>20.3</v>
      </c>
      <c r="E1382">
        <v>59.6</v>
      </c>
      <c r="F1382">
        <v>15.8</v>
      </c>
      <c r="G1382">
        <v>54.2</v>
      </c>
      <c r="H1382">
        <v>39.200000000000003</v>
      </c>
      <c r="I1382" t="s">
        <v>22</v>
      </c>
      <c r="J1382" s="1">
        <v>10398</v>
      </c>
      <c r="K1382">
        <v>12.2</v>
      </c>
      <c r="L1382" s="2">
        <v>0.1</v>
      </c>
      <c r="M1382" s="3">
        <v>2.5277777777777777</v>
      </c>
      <c r="N1382">
        <v>2014</v>
      </c>
    </row>
    <row r="1383" spans="1:14">
      <c r="A1383" t="s">
        <v>509</v>
      </c>
      <c r="B1383" t="s">
        <v>464</v>
      </c>
      <c r="C1383" t="s">
        <v>312</v>
      </c>
      <c r="D1383">
        <v>26.8</v>
      </c>
      <c r="E1383">
        <v>34.700000000000003</v>
      </c>
      <c r="F1383">
        <v>21.1</v>
      </c>
      <c r="G1383">
        <v>48.2</v>
      </c>
      <c r="H1383">
        <v>34.9</v>
      </c>
      <c r="I1383" t="s">
        <v>22</v>
      </c>
      <c r="J1383" s="1">
        <v>51560</v>
      </c>
      <c r="K1383">
        <v>65.099999999999994</v>
      </c>
      <c r="L1383" s="2">
        <v>0.02</v>
      </c>
      <c r="M1383" s="3">
        <v>2.7326388888888888</v>
      </c>
      <c r="N1383">
        <v>2014</v>
      </c>
    </row>
    <row r="1384" spans="1:14">
      <c r="A1384" t="s">
        <v>509</v>
      </c>
      <c r="B1384" t="s">
        <v>517</v>
      </c>
      <c r="C1384" t="s">
        <v>76</v>
      </c>
      <c r="D1384">
        <v>20.399999999999999</v>
      </c>
      <c r="E1384">
        <v>47.7</v>
      </c>
      <c r="F1384">
        <v>12</v>
      </c>
      <c r="G1384">
        <v>59.9</v>
      </c>
      <c r="H1384">
        <v>41.7</v>
      </c>
      <c r="I1384" t="s">
        <v>22</v>
      </c>
      <c r="J1384" s="1">
        <v>36051</v>
      </c>
      <c r="K1384">
        <v>46.6</v>
      </c>
      <c r="L1384" s="2">
        <v>0.11</v>
      </c>
      <c r="M1384" s="3">
        <v>2.0770833333333334</v>
      </c>
      <c r="N1384">
        <v>2014</v>
      </c>
    </row>
    <row r="1385" spans="1:14">
      <c r="A1385" t="s">
        <v>509</v>
      </c>
      <c r="B1385" t="s">
        <v>402</v>
      </c>
      <c r="C1385" t="s">
        <v>312</v>
      </c>
      <c r="D1385">
        <v>15.4</v>
      </c>
      <c r="E1385">
        <v>38.6</v>
      </c>
      <c r="F1385">
        <v>14.4</v>
      </c>
      <c r="G1385">
        <v>64.2</v>
      </c>
      <c r="H1385">
        <v>38.5</v>
      </c>
      <c r="I1385" t="s">
        <v>22</v>
      </c>
      <c r="J1385" s="1">
        <v>18882</v>
      </c>
      <c r="K1385">
        <v>30.2</v>
      </c>
      <c r="L1385" s="2">
        <v>7.0000000000000007E-2</v>
      </c>
      <c r="M1385" s="3">
        <v>2.3638888888888889</v>
      </c>
      <c r="N1385">
        <v>2014</v>
      </c>
    </row>
    <row r="1386" spans="1:14">
      <c r="A1386" t="s">
        <v>509</v>
      </c>
      <c r="B1386" t="s">
        <v>536</v>
      </c>
      <c r="C1386" t="s">
        <v>312</v>
      </c>
      <c r="D1386">
        <v>17.7</v>
      </c>
      <c r="E1386">
        <v>37.299999999999997</v>
      </c>
      <c r="F1386">
        <v>13.2</v>
      </c>
      <c r="G1386">
        <v>57.7</v>
      </c>
      <c r="H1386">
        <v>34.200000000000003</v>
      </c>
      <c r="I1386" t="s">
        <v>22</v>
      </c>
      <c r="J1386" s="1">
        <v>54290</v>
      </c>
      <c r="K1386">
        <v>17.2</v>
      </c>
      <c r="L1386" s="2">
        <v>7.0000000000000007E-2</v>
      </c>
      <c r="M1386" s="3">
        <v>2.4868055555555553</v>
      </c>
      <c r="N1386">
        <v>2014</v>
      </c>
    </row>
    <row r="1387" spans="1:14">
      <c r="A1387" t="s">
        <v>509</v>
      </c>
      <c r="B1387" t="s">
        <v>333</v>
      </c>
      <c r="C1387" t="s">
        <v>237</v>
      </c>
      <c r="D1387">
        <v>24.6</v>
      </c>
      <c r="E1387">
        <v>59.9</v>
      </c>
      <c r="F1387">
        <v>14.4</v>
      </c>
      <c r="G1387">
        <v>51</v>
      </c>
      <c r="H1387">
        <v>29.5</v>
      </c>
      <c r="I1387" t="s">
        <v>22</v>
      </c>
      <c r="J1387" s="1">
        <v>20584</v>
      </c>
      <c r="K1387">
        <v>26.8</v>
      </c>
      <c r="L1387" s="2">
        <v>0.12</v>
      </c>
      <c r="M1387" s="3">
        <v>2.7326388888888888</v>
      </c>
      <c r="N1387">
        <v>2014</v>
      </c>
    </row>
    <row r="1388" spans="1:14">
      <c r="A1388" t="s">
        <v>509</v>
      </c>
      <c r="B1388" t="s">
        <v>361</v>
      </c>
      <c r="C1388" t="s">
        <v>38</v>
      </c>
      <c r="D1388">
        <v>20.6</v>
      </c>
      <c r="E1388">
        <v>39.1</v>
      </c>
      <c r="F1388">
        <v>22.6</v>
      </c>
      <c r="G1388">
        <v>45.1</v>
      </c>
      <c r="H1388">
        <v>47.8</v>
      </c>
      <c r="I1388" t="s">
        <v>22</v>
      </c>
      <c r="J1388" s="1">
        <v>21643</v>
      </c>
      <c r="K1388">
        <v>28.3</v>
      </c>
      <c r="L1388" s="2">
        <v>0.04</v>
      </c>
      <c r="M1388" s="3">
        <v>2.5277777777777777</v>
      </c>
      <c r="N1388">
        <v>2014</v>
      </c>
    </row>
    <row r="1389" spans="1:14">
      <c r="A1389" t="s">
        <v>509</v>
      </c>
      <c r="B1389" t="s">
        <v>518</v>
      </c>
      <c r="C1389" t="s">
        <v>137</v>
      </c>
      <c r="D1389">
        <v>27.5</v>
      </c>
      <c r="E1389">
        <v>42.8</v>
      </c>
      <c r="F1389">
        <v>16.3</v>
      </c>
      <c r="G1389">
        <v>47.2</v>
      </c>
      <c r="H1389" t="s">
        <v>22</v>
      </c>
      <c r="I1389" t="s">
        <v>22</v>
      </c>
      <c r="J1389" s="1">
        <v>9703</v>
      </c>
      <c r="K1389">
        <v>15.2</v>
      </c>
      <c r="L1389" s="2">
        <v>0.05</v>
      </c>
      <c r="M1389" s="3">
        <v>2.6097222222222221</v>
      </c>
      <c r="N1389">
        <v>2014</v>
      </c>
    </row>
    <row r="1390" spans="1:14">
      <c r="A1390" t="s">
        <v>509</v>
      </c>
      <c r="B1390" t="s">
        <v>408</v>
      </c>
      <c r="C1390" t="s">
        <v>15</v>
      </c>
      <c r="D1390">
        <v>16.899999999999999</v>
      </c>
      <c r="E1390">
        <v>34.4</v>
      </c>
      <c r="F1390">
        <v>15</v>
      </c>
      <c r="G1390">
        <v>65.900000000000006</v>
      </c>
      <c r="H1390">
        <v>32.6</v>
      </c>
      <c r="I1390" t="s">
        <v>22</v>
      </c>
      <c r="J1390" s="1">
        <v>13908</v>
      </c>
      <c r="K1390">
        <v>18.100000000000001</v>
      </c>
      <c r="L1390" s="2">
        <v>7.0000000000000007E-2</v>
      </c>
      <c r="M1390" s="3">
        <v>1.9541666666666666</v>
      </c>
      <c r="N1390">
        <v>2014</v>
      </c>
    </row>
    <row r="1391" spans="1:14">
      <c r="A1391" t="s">
        <v>509</v>
      </c>
      <c r="B1391" t="s">
        <v>520</v>
      </c>
      <c r="C1391" t="s">
        <v>399</v>
      </c>
      <c r="D1391">
        <v>17.2</v>
      </c>
      <c r="E1391">
        <v>46.9</v>
      </c>
      <c r="F1391">
        <v>18.600000000000001</v>
      </c>
      <c r="G1391">
        <v>50.3</v>
      </c>
      <c r="H1391">
        <v>37.4</v>
      </c>
      <c r="I1391" t="s">
        <v>22</v>
      </c>
      <c r="J1391" s="1">
        <v>19090</v>
      </c>
      <c r="K1391">
        <v>18.8</v>
      </c>
      <c r="L1391" s="2">
        <v>0.09</v>
      </c>
      <c r="M1391" s="3">
        <v>2.1999999999999997</v>
      </c>
      <c r="N1391">
        <v>2014</v>
      </c>
    </row>
    <row r="1392" spans="1:14">
      <c r="A1392" t="s">
        <v>509</v>
      </c>
      <c r="B1392" t="s">
        <v>537</v>
      </c>
      <c r="C1392" t="s">
        <v>187</v>
      </c>
      <c r="D1392">
        <v>27.3</v>
      </c>
      <c r="E1392">
        <v>45.7</v>
      </c>
      <c r="F1392">
        <v>23.4</v>
      </c>
      <c r="G1392">
        <v>33.700000000000003</v>
      </c>
      <c r="H1392">
        <v>86.2</v>
      </c>
      <c r="I1392" t="s">
        <v>22</v>
      </c>
      <c r="J1392" s="1">
        <v>11259</v>
      </c>
      <c r="K1392">
        <v>10.6</v>
      </c>
      <c r="L1392" s="2">
        <v>0.16</v>
      </c>
      <c r="M1392" s="3">
        <v>2.1999999999999997</v>
      </c>
      <c r="N1392">
        <v>2014</v>
      </c>
    </row>
    <row r="1393" spans="1:14">
      <c r="A1393" t="s">
        <v>509</v>
      </c>
      <c r="B1393" t="s">
        <v>410</v>
      </c>
      <c r="C1393" t="s">
        <v>15</v>
      </c>
      <c r="D1393">
        <v>34.1</v>
      </c>
      <c r="E1393">
        <v>26.7</v>
      </c>
      <c r="F1393">
        <v>14.7</v>
      </c>
      <c r="G1393">
        <v>46.1</v>
      </c>
      <c r="H1393">
        <v>35.200000000000003</v>
      </c>
      <c r="I1393" t="s">
        <v>22</v>
      </c>
      <c r="N1393">
        <v>2014</v>
      </c>
    </row>
    <row r="1394" spans="1:14">
      <c r="A1394" t="s">
        <v>509</v>
      </c>
      <c r="B1394" t="s">
        <v>412</v>
      </c>
      <c r="C1394" t="s">
        <v>399</v>
      </c>
      <c r="D1394">
        <v>20.5</v>
      </c>
      <c r="E1394">
        <v>43.9</v>
      </c>
      <c r="F1394">
        <v>17.8</v>
      </c>
      <c r="G1394">
        <v>47.6</v>
      </c>
      <c r="H1394">
        <v>36.700000000000003</v>
      </c>
      <c r="I1394" t="s">
        <v>22</v>
      </c>
      <c r="J1394" s="1">
        <v>32720</v>
      </c>
      <c r="K1394">
        <v>18.8</v>
      </c>
      <c r="L1394" s="2">
        <v>0.09</v>
      </c>
      <c r="M1394" s="3">
        <v>2.2819444444444446</v>
      </c>
      <c r="N1394">
        <v>2014</v>
      </c>
    </row>
    <row r="1395" spans="1:14">
      <c r="A1395" t="s">
        <v>509</v>
      </c>
      <c r="B1395" t="s">
        <v>507</v>
      </c>
      <c r="C1395" t="s">
        <v>24</v>
      </c>
      <c r="D1395">
        <v>13.7</v>
      </c>
      <c r="E1395">
        <v>73.3</v>
      </c>
      <c r="F1395">
        <v>11.8</v>
      </c>
      <c r="G1395">
        <v>56.3</v>
      </c>
      <c r="H1395">
        <v>29.1</v>
      </c>
      <c r="I1395" t="s">
        <v>22</v>
      </c>
      <c r="J1395" s="1">
        <v>20161</v>
      </c>
      <c r="K1395">
        <v>19.100000000000001</v>
      </c>
      <c r="L1395" s="2">
        <v>0.23</v>
      </c>
      <c r="M1395" s="3">
        <v>1.9131944444444444</v>
      </c>
      <c r="N1395">
        <v>2014</v>
      </c>
    </row>
    <row r="1396" spans="1:14">
      <c r="A1396" t="s">
        <v>509</v>
      </c>
      <c r="B1396" t="s">
        <v>538</v>
      </c>
      <c r="C1396" t="s">
        <v>187</v>
      </c>
      <c r="D1396">
        <v>19</v>
      </c>
      <c r="E1396">
        <v>34.299999999999997</v>
      </c>
      <c r="F1396">
        <v>13.6</v>
      </c>
      <c r="G1396">
        <v>64.2</v>
      </c>
      <c r="H1396">
        <v>30.6</v>
      </c>
      <c r="I1396" t="s">
        <v>22</v>
      </c>
      <c r="J1396" s="1">
        <v>12533</v>
      </c>
      <c r="K1396">
        <v>12.8</v>
      </c>
      <c r="L1396" s="2">
        <v>0.09</v>
      </c>
      <c r="M1396" s="3">
        <v>2.5687500000000001</v>
      </c>
      <c r="N1396">
        <v>2014</v>
      </c>
    </row>
    <row r="1397" spans="1:14">
      <c r="A1397" t="s">
        <v>509</v>
      </c>
      <c r="B1397" t="s">
        <v>414</v>
      </c>
      <c r="C1397" t="s">
        <v>24</v>
      </c>
      <c r="D1397">
        <v>19</v>
      </c>
      <c r="E1397">
        <v>62.8</v>
      </c>
      <c r="F1397">
        <v>22.6</v>
      </c>
      <c r="G1397">
        <v>50.1</v>
      </c>
      <c r="H1397">
        <v>30.3</v>
      </c>
      <c r="I1397" t="s">
        <v>22</v>
      </c>
      <c r="J1397" s="1">
        <v>7828</v>
      </c>
      <c r="K1397">
        <v>15.9</v>
      </c>
      <c r="L1397" s="2">
        <v>0.22</v>
      </c>
      <c r="M1397" s="3">
        <v>2.5687500000000001</v>
      </c>
      <c r="N1397">
        <v>2014</v>
      </c>
    </row>
    <row r="1398" spans="1:14">
      <c r="A1398" t="s">
        <v>509</v>
      </c>
      <c r="B1398" t="s">
        <v>415</v>
      </c>
      <c r="C1398" t="s">
        <v>24</v>
      </c>
      <c r="D1398">
        <v>31.1</v>
      </c>
      <c r="E1398">
        <v>83.5</v>
      </c>
      <c r="F1398">
        <v>22.7</v>
      </c>
      <c r="G1398">
        <v>25.7</v>
      </c>
      <c r="H1398">
        <v>40.299999999999997</v>
      </c>
      <c r="I1398" t="s">
        <v>22</v>
      </c>
      <c r="J1398" s="1">
        <v>12063</v>
      </c>
      <c r="K1398">
        <v>16.600000000000001</v>
      </c>
      <c r="L1398" s="2">
        <v>0.38</v>
      </c>
      <c r="M1398" s="3">
        <v>2.3229166666666665</v>
      </c>
      <c r="N1398">
        <v>2014</v>
      </c>
    </row>
    <row r="1399" spans="1:14">
      <c r="A1399" t="s">
        <v>509</v>
      </c>
      <c r="B1399" t="s">
        <v>472</v>
      </c>
      <c r="C1399" t="s">
        <v>473</v>
      </c>
      <c r="D1399">
        <v>20.3</v>
      </c>
      <c r="E1399">
        <v>43.7</v>
      </c>
      <c r="F1399">
        <v>21.2</v>
      </c>
      <c r="G1399">
        <v>46.2</v>
      </c>
      <c r="H1399">
        <v>30.3</v>
      </c>
      <c r="I1399" t="s">
        <v>22</v>
      </c>
      <c r="J1399" s="1">
        <v>10269</v>
      </c>
      <c r="K1399">
        <v>13</v>
      </c>
      <c r="L1399" s="2">
        <v>0.03</v>
      </c>
      <c r="M1399" s="3">
        <v>2.7736111111111108</v>
      </c>
      <c r="N1399">
        <v>2014</v>
      </c>
    </row>
    <row r="1400" spans="1:14">
      <c r="A1400" t="s">
        <v>509</v>
      </c>
      <c r="B1400" t="s">
        <v>417</v>
      </c>
      <c r="C1400" t="s">
        <v>63</v>
      </c>
      <c r="D1400">
        <v>18.7</v>
      </c>
      <c r="E1400">
        <v>69.900000000000006</v>
      </c>
      <c r="F1400">
        <v>16.7</v>
      </c>
      <c r="G1400">
        <v>49.1</v>
      </c>
      <c r="H1400">
        <v>36.9</v>
      </c>
      <c r="I1400" t="s">
        <v>22</v>
      </c>
      <c r="J1400" s="1">
        <v>18340</v>
      </c>
      <c r="K1400">
        <v>23.8</v>
      </c>
      <c r="L1400" s="2">
        <v>0.21</v>
      </c>
      <c r="M1400" s="3">
        <v>2.4048611111111113</v>
      </c>
      <c r="N1400">
        <v>2014</v>
      </c>
    </row>
    <row r="1401" spans="1:14">
      <c r="A1401" t="s">
        <v>509</v>
      </c>
      <c r="B1401" t="s">
        <v>418</v>
      </c>
      <c r="C1401" t="s">
        <v>187</v>
      </c>
      <c r="D1401">
        <v>16.600000000000001</v>
      </c>
      <c r="E1401">
        <v>39.299999999999997</v>
      </c>
      <c r="F1401">
        <v>12.4</v>
      </c>
      <c r="G1401">
        <v>59</v>
      </c>
      <c r="H1401">
        <v>31.7</v>
      </c>
      <c r="I1401" t="s">
        <v>22</v>
      </c>
      <c r="J1401" s="1">
        <v>58413</v>
      </c>
      <c r="K1401">
        <v>15.4</v>
      </c>
      <c r="L1401" s="2">
        <v>0.09</v>
      </c>
      <c r="M1401" s="3">
        <v>2.5277777777777777</v>
      </c>
      <c r="N1401">
        <v>2014</v>
      </c>
    </row>
    <row r="1402" spans="1:14">
      <c r="A1402" t="s">
        <v>509</v>
      </c>
      <c r="B1402" t="s">
        <v>524</v>
      </c>
      <c r="C1402" t="s">
        <v>187</v>
      </c>
      <c r="D1402">
        <v>19.7</v>
      </c>
      <c r="E1402">
        <v>25.9</v>
      </c>
      <c r="F1402">
        <v>10.7</v>
      </c>
      <c r="G1402">
        <v>62.9</v>
      </c>
      <c r="H1402">
        <v>38.200000000000003</v>
      </c>
      <c r="I1402" t="s">
        <v>22</v>
      </c>
      <c r="J1402" s="1">
        <v>22793</v>
      </c>
      <c r="K1402">
        <v>19</v>
      </c>
      <c r="L1402" s="2">
        <v>0.03</v>
      </c>
      <c r="M1402" s="3">
        <v>2.1590277777777778</v>
      </c>
      <c r="N1402">
        <v>2014</v>
      </c>
    </row>
    <row r="1403" spans="1:14">
      <c r="A1403" t="s">
        <v>509</v>
      </c>
      <c r="B1403" t="s">
        <v>475</v>
      </c>
      <c r="C1403" t="s">
        <v>15</v>
      </c>
      <c r="D1403">
        <v>18.899999999999999</v>
      </c>
      <c r="E1403">
        <v>29.7</v>
      </c>
      <c r="F1403">
        <v>28.6</v>
      </c>
      <c r="G1403">
        <v>46.1</v>
      </c>
      <c r="H1403">
        <v>29.6</v>
      </c>
      <c r="I1403" t="s">
        <v>22</v>
      </c>
      <c r="N1403">
        <v>2014</v>
      </c>
    </row>
    <row r="1404" spans="1:14">
      <c r="A1404">
        <v>1</v>
      </c>
      <c r="B1404" t="s">
        <v>16</v>
      </c>
      <c r="C1404" t="s">
        <v>15</v>
      </c>
      <c r="D1404">
        <v>92.2</v>
      </c>
      <c r="E1404">
        <v>67</v>
      </c>
      <c r="F1404">
        <v>98.1</v>
      </c>
      <c r="G1404">
        <v>99.7</v>
      </c>
      <c r="H1404">
        <v>89.1</v>
      </c>
      <c r="I1404">
        <v>94.3</v>
      </c>
      <c r="J1404" s="1">
        <v>2243</v>
      </c>
      <c r="K1404">
        <v>6.9</v>
      </c>
      <c r="L1404" s="2">
        <v>0.27</v>
      </c>
      <c r="M1404" t="s">
        <v>17</v>
      </c>
      <c r="N1404">
        <v>2015</v>
      </c>
    </row>
    <row r="1405" spans="1:14">
      <c r="A1405">
        <v>2</v>
      </c>
      <c r="B1405" t="s">
        <v>14</v>
      </c>
      <c r="C1405" t="s">
        <v>15</v>
      </c>
      <c r="D1405">
        <v>92.9</v>
      </c>
      <c r="E1405">
        <v>67.599999999999994</v>
      </c>
      <c r="F1405">
        <v>98.6</v>
      </c>
      <c r="G1405">
        <v>98.9</v>
      </c>
      <c r="H1405">
        <v>44</v>
      </c>
      <c r="I1405">
        <v>93.3</v>
      </c>
      <c r="J1405" s="1">
        <v>20152</v>
      </c>
      <c r="K1405">
        <v>8.9</v>
      </c>
      <c r="L1405" s="2">
        <v>0.25</v>
      </c>
      <c r="N1405">
        <v>2015</v>
      </c>
    </row>
    <row r="1406" spans="1:14">
      <c r="A1406">
        <v>3</v>
      </c>
      <c r="B1406" t="s">
        <v>25</v>
      </c>
      <c r="C1406" t="s">
        <v>24</v>
      </c>
      <c r="D1406">
        <v>88.6</v>
      </c>
      <c r="E1406">
        <v>90.7</v>
      </c>
      <c r="F1406">
        <v>97.7</v>
      </c>
      <c r="G1406">
        <v>95.5</v>
      </c>
      <c r="H1406">
        <v>72.900000000000006</v>
      </c>
      <c r="I1406">
        <v>93.2</v>
      </c>
      <c r="J1406" s="1">
        <v>19919</v>
      </c>
      <c r="K1406">
        <v>11.6</v>
      </c>
      <c r="L1406" s="2">
        <v>0.34</v>
      </c>
      <c r="M1406" s="3">
        <v>1.9541666666666666</v>
      </c>
      <c r="N1406">
        <v>2015</v>
      </c>
    </row>
    <row r="1407" spans="1:14">
      <c r="A1407">
        <v>4</v>
      </c>
      <c r="B1407" t="s">
        <v>20</v>
      </c>
      <c r="C1407" t="s">
        <v>15</v>
      </c>
      <c r="D1407">
        <v>91.5</v>
      </c>
      <c r="E1407">
        <v>69</v>
      </c>
      <c r="F1407">
        <v>96.7</v>
      </c>
      <c r="G1407">
        <v>99.1</v>
      </c>
      <c r="H1407">
        <v>63.1</v>
      </c>
      <c r="I1407">
        <v>92.9</v>
      </c>
      <c r="J1407" s="1">
        <v>15596</v>
      </c>
      <c r="K1407">
        <v>7.8</v>
      </c>
      <c r="L1407" s="2">
        <v>0.22</v>
      </c>
      <c r="M1407" s="3">
        <v>1.7902777777777779</v>
      </c>
      <c r="N1407">
        <v>2015</v>
      </c>
    </row>
    <row r="1408" spans="1:14">
      <c r="A1408">
        <v>5</v>
      </c>
      <c r="B1408" t="s">
        <v>23</v>
      </c>
      <c r="C1408" t="s">
        <v>24</v>
      </c>
      <c r="D1408">
        <v>89.7</v>
      </c>
      <c r="E1408">
        <v>87.8</v>
      </c>
      <c r="F1408">
        <v>95.6</v>
      </c>
      <c r="G1408">
        <v>95.2</v>
      </c>
      <c r="H1408">
        <v>51.1</v>
      </c>
      <c r="I1408">
        <v>92</v>
      </c>
      <c r="J1408" s="1">
        <v>18812</v>
      </c>
      <c r="K1408">
        <v>11.8</v>
      </c>
      <c r="L1408" s="2">
        <v>0.34</v>
      </c>
      <c r="M1408" s="3">
        <v>1.9541666666666666</v>
      </c>
      <c r="N1408">
        <v>2015</v>
      </c>
    </row>
    <row r="1409" spans="1:14">
      <c r="A1409">
        <v>6</v>
      </c>
      <c r="B1409" t="s">
        <v>18</v>
      </c>
      <c r="C1409" t="s">
        <v>15</v>
      </c>
      <c r="D1409">
        <v>89.1</v>
      </c>
      <c r="E1409">
        <v>84.3</v>
      </c>
      <c r="F1409">
        <v>88.2</v>
      </c>
      <c r="G1409">
        <v>100</v>
      </c>
      <c r="H1409">
        <v>95.7</v>
      </c>
      <c r="I1409">
        <v>91.9</v>
      </c>
      <c r="J1409" s="1">
        <v>11074</v>
      </c>
      <c r="K1409">
        <v>9</v>
      </c>
      <c r="L1409" s="2">
        <v>0.33</v>
      </c>
      <c r="M1409" t="s">
        <v>19</v>
      </c>
      <c r="N1409">
        <v>2015</v>
      </c>
    </row>
    <row r="1410" spans="1:14">
      <c r="A1410">
        <v>7</v>
      </c>
      <c r="B1410" t="s">
        <v>21</v>
      </c>
      <c r="C1410" t="s">
        <v>15</v>
      </c>
      <c r="D1410">
        <v>86.6</v>
      </c>
      <c r="E1410">
        <v>61.2</v>
      </c>
      <c r="F1410">
        <v>94.7</v>
      </c>
      <c r="G1410">
        <v>99.6</v>
      </c>
      <c r="H1410">
        <v>82.7</v>
      </c>
      <c r="I1410">
        <v>90.9</v>
      </c>
      <c r="J1410" s="1">
        <v>7929</v>
      </c>
      <c r="K1410">
        <v>8.4</v>
      </c>
      <c r="L1410" s="2">
        <v>0.27</v>
      </c>
      <c r="M1410" s="3">
        <v>1.9131944444444444</v>
      </c>
      <c r="N1410">
        <v>2015</v>
      </c>
    </row>
    <row r="1411" spans="1:14">
      <c r="A1411">
        <v>8</v>
      </c>
      <c r="B1411" t="s">
        <v>26</v>
      </c>
      <c r="C1411" t="s">
        <v>15</v>
      </c>
      <c r="D1411">
        <v>84.2</v>
      </c>
      <c r="E1411">
        <v>58.5</v>
      </c>
      <c r="F1411">
        <v>96.7</v>
      </c>
      <c r="G1411">
        <v>99.1</v>
      </c>
      <c r="H1411">
        <v>44.8</v>
      </c>
      <c r="I1411">
        <v>89.5</v>
      </c>
      <c r="J1411" s="1">
        <v>36186</v>
      </c>
      <c r="K1411">
        <v>16.399999999999999</v>
      </c>
      <c r="L1411" s="2">
        <v>0.15</v>
      </c>
      <c r="M1411" s="3">
        <v>2.1180555555555558</v>
      </c>
      <c r="N1411">
        <v>2015</v>
      </c>
    </row>
    <row r="1412" spans="1:14">
      <c r="A1412">
        <v>9</v>
      </c>
      <c r="B1412" t="s">
        <v>27</v>
      </c>
      <c r="C1412" t="s">
        <v>24</v>
      </c>
      <c r="D1412">
        <v>84.6</v>
      </c>
      <c r="E1412">
        <v>92.7</v>
      </c>
      <c r="F1412">
        <v>88.3</v>
      </c>
      <c r="G1412">
        <v>89.4</v>
      </c>
      <c r="H1412">
        <v>72.7</v>
      </c>
      <c r="I1412">
        <v>87.5</v>
      </c>
      <c r="J1412" s="1">
        <v>15060</v>
      </c>
      <c r="K1412">
        <v>11.7</v>
      </c>
      <c r="L1412" s="2">
        <v>0.51</v>
      </c>
      <c r="M1412" t="s">
        <v>19</v>
      </c>
      <c r="N1412">
        <v>2015</v>
      </c>
    </row>
    <row r="1413" spans="1:14">
      <c r="A1413">
        <v>9</v>
      </c>
      <c r="B1413" t="s">
        <v>28</v>
      </c>
      <c r="C1413" t="s">
        <v>15</v>
      </c>
      <c r="D1413">
        <v>88.5</v>
      </c>
      <c r="E1413">
        <v>59.8</v>
      </c>
      <c r="F1413">
        <v>90.8</v>
      </c>
      <c r="G1413">
        <v>94</v>
      </c>
      <c r="H1413">
        <v>42</v>
      </c>
      <c r="I1413">
        <v>87.5</v>
      </c>
      <c r="J1413" s="1">
        <v>11751</v>
      </c>
      <c r="K1413">
        <v>4.4000000000000004</v>
      </c>
      <c r="L1413" s="2">
        <v>0.2</v>
      </c>
      <c r="M1413" s="3">
        <v>2.1180555555555558</v>
      </c>
      <c r="N1413">
        <v>2015</v>
      </c>
    </row>
    <row r="1414" spans="1:14">
      <c r="A1414">
        <v>11</v>
      </c>
      <c r="B1414" t="s">
        <v>30</v>
      </c>
      <c r="C1414" t="s">
        <v>15</v>
      </c>
      <c r="D1414">
        <v>83.9</v>
      </c>
      <c r="E1414">
        <v>65.2</v>
      </c>
      <c r="F1414">
        <v>89.9</v>
      </c>
      <c r="G1414">
        <v>97.3</v>
      </c>
      <c r="H1414">
        <v>36.799999999999997</v>
      </c>
      <c r="I1414">
        <v>87.1</v>
      </c>
      <c r="J1414" s="1">
        <v>14221</v>
      </c>
      <c r="K1414">
        <v>6.9</v>
      </c>
      <c r="L1414" s="2">
        <v>0.21</v>
      </c>
      <c r="M1414" s="3">
        <v>1.7902777777777779</v>
      </c>
      <c r="N1414">
        <v>2015</v>
      </c>
    </row>
    <row r="1415" spans="1:14">
      <c r="A1415">
        <v>12</v>
      </c>
      <c r="B1415" t="s">
        <v>29</v>
      </c>
      <c r="C1415" t="s">
        <v>15</v>
      </c>
      <c r="D1415">
        <v>82.4</v>
      </c>
      <c r="E1415">
        <v>49.2</v>
      </c>
      <c r="F1415">
        <v>90.5</v>
      </c>
      <c r="G1415">
        <v>95.3</v>
      </c>
      <c r="H1415" t="s">
        <v>22</v>
      </c>
      <c r="I1415">
        <v>85.5</v>
      </c>
      <c r="J1415" s="1">
        <v>38206</v>
      </c>
      <c r="K1415">
        <v>10.3</v>
      </c>
      <c r="L1415" s="2">
        <v>0.15</v>
      </c>
      <c r="M1415" s="3">
        <v>2.1999999999999997</v>
      </c>
      <c r="N1415">
        <v>2015</v>
      </c>
    </row>
    <row r="1416" spans="1:14">
      <c r="A1416">
        <v>13</v>
      </c>
      <c r="B1416" t="s">
        <v>33</v>
      </c>
      <c r="C1416" t="s">
        <v>34</v>
      </c>
      <c r="D1416">
        <v>78.2</v>
      </c>
      <c r="E1416">
        <v>96.6</v>
      </c>
      <c r="F1416">
        <v>90.2</v>
      </c>
      <c r="G1416">
        <v>83.5</v>
      </c>
      <c r="H1416">
        <v>73.2</v>
      </c>
      <c r="I1416">
        <v>84.6</v>
      </c>
      <c r="J1416" s="1">
        <v>18178</v>
      </c>
      <c r="K1416">
        <v>14.7</v>
      </c>
      <c r="L1416" s="2">
        <v>0.37</v>
      </c>
      <c r="M1416" t="s">
        <v>35</v>
      </c>
      <c r="N1416">
        <v>2015</v>
      </c>
    </row>
    <row r="1417" spans="1:14">
      <c r="A1417">
        <v>14</v>
      </c>
      <c r="B1417" t="s">
        <v>39</v>
      </c>
      <c r="C1417" t="s">
        <v>15</v>
      </c>
      <c r="D1417">
        <v>83.9</v>
      </c>
      <c r="E1417">
        <v>68.3</v>
      </c>
      <c r="F1417">
        <v>79.400000000000006</v>
      </c>
      <c r="G1417">
        <v>95.3</v>
      </c>
      <c r="H1417" t="s">
        <v>22</v>
      </c>
      <c r="I1417">
        <v>84.4</v>
      </c>
      <c r="J1417" s="1">
        <v>25055</v>
      </c>
      <c r="K1417">
        <v>5.9</v>
      </c>
      <c r="L1417" s="2">
        <v>0.28000000000000003</v>
      </c>
      <c r="N1417">
        <v>2015</v>
      </c>
    </row>
    <row r="1418" spans="1:14">
      <c r="A1418">
        <v>15</v>
      </c>
      <c r="B1418" t="s">
        <v>31</v>
      </c>
      <c r="C1418" t="s">
        <v>15</v>
      </c>
      <c r="D1418">
        <v>75.599999999999994</v>
      </c>
      <c r="E1418">
        <v>59.7</v>
      </c>
      <c r="F1418">
        <v>84.2</v>
      </c>
      <c r="G1418">
        <v>93.6</v>
      </c>
      <c r="H1418">
        <v>100</v>
      </c>
      <c r="I1418">
        <v>83</v>
      </c>
      <c r="J1418" s="1">
        <v>15128</v>
      </c>
      <c r="K1418">
        <v>3.6</v>
      </c>
      <c r="L1418" s="2">
        <v>0.23</v>
      </c>
      <c r="M1418" s="3">
        <v>2.1180555555555558</v>
      </c>
      <c r="N1418">
        <v>2015</v>
      </c>
    </row>
    <row r="1419" spans="1:14">
      <c r="A1419">
        <v>16</v>
      </c>
      <c r="B1419" t="s">
        <v>40</v>
      </c>
      <c r="C1419" t="s">
        <v>15</v>
      </c>
      <c r="D1419">
        <v>79</v>
      </c>
      <c r="E1419">
        <v>43.8</v>
      </c>
      <c r="F1419">
        <v>82</v>
      </c>
      <c r="G1419">
        <v>94.4</v>
      </c>
      <c r="H1419">
        <v>43</v>
      </c>
      <c r="I1419">
        <v>81</v>
      </c>
      <c r="J1419" s="1">
        <v>20376</v>
      </c>
      <c r="K1419">
        <v>6.5</v>
      </c>
      <c r="L1419" s="2">
        <v>0.2</v>
      </c>
      <c r="M1419" s="3">
        <v>2.1590277777777778</v>
      </c>
      <c r="N1419">
        <v>2015</v>
      </c>
    </row>
    <row r="1420" spans="1:14">
      <c r="A1420">
        <v>17</v>
      </c>
      <c r="B1420" t="s">
        <v>36</v>
      </c>
      <c r="C1420" t="s">
        <v>15</v>
      </c>
      <c r="D1420">
        <v>77</v>
      </c>
      <c r="E1420">
        <v>49.8</v>
      </c>
      <c r="F1420">
        <v>86.5</v>
      </c>
      <c r="G1420">
        <v>88.9</v>
      </c>
      <c r="H1420">
        <v>55.7</v>
      </c>
      <c r="I1420">
        <v>80.900000000000006</v>
      </c>
      <c r="J1420" s="1">
        <v>41786</v>
      </c>
      <c r="K1420">
        <v>9</v>
      </c>
      <c r="L1420" s="2">
        <v>0.16</v>
      </c>
      <c r="M1420" s="3">
        <v>2.036111111111111</v>
      </c>
      <c r="N1420">
        <v>2015</v>
      </c>
    </row>
    <row r="1421" spans="1:14">
      <c r="A1421">
        <v>18</v>
      </c>
      <c r="B1421" t="s">
        <v>47</v>
      </c>
      <c r="C1421" t="s">
        <v>15</v>
      </c>
      <c r="D1421">
        <v>73.5</v>
      </c>
      <c r="E1421">
        <v>50.5</v>
      </c>
      <c r="F1421">
        <v>75.2</v>
      </c>
      <c r="G1421">
        <v>96.6</v>
      </c>
      <c r="H1421">
        <v>100</v>
      </c>
      <c r="I1421">
        <v>79.900000000000006</v>
      </c>
      <c r="J1421" s="1">
        <v>15172</v>
      </c>
      <c r="K1421">
        <v>4.8</v>
      </c>
      <c r="L1421" s="2">
        <v>0.17</v>
      </c>
      <c r="M1421" s="3">
        <v>2.0770833333333334</v>
      </c>
      <c r="N1421">
        <v>2015</v>
      </c>
    </row>
    <row r="1422" spans="1:14">
      <c r="A1422">
        <v>19</v>
      </c>
      <c r="B1422" t="s">
        <v>32</v>
      </c>
      <c r="C1422" t="s">
        <v>15</v>
      </c>
      <c r="D1422">
        <v>71.599999999999994</v>
      </c>
      <c r="E1422">
        <v>59</v>
      </c>
      <c r="F1422">
        <v>83.8</v>
      </c>
      <c r="G1422">
        <v>91.5</v>
      </c>
      <c r="H1422">
        <v>33.700000000000003</v>
      </c>
      <c r="I1422">
        <v>79.400000000000006</v>
      </c>
      <c r="J1422" s="1">
        <v>21424</v>
      </c>
      <c r="K1422">
        <v>10.199999999999999</v>
      </c>
      <c r="L1422" s="2">
        <v>0.19</v>
      </c>
      <c r="M1422" s="3">
        <v>2.036111111111111</v>
      </c>
      <c r="N1422">
        <v>2015</v>
      </c>
    </row>
    <row r="1423" spans="1:14">
      <c r="A1423">
        <v>20</v>
      </c>
      <c r="B1423" t="s">
        <v>37</v>
      </c>
      <c r="C1423" t="s">
        <v>38</v>
      </c>
      <c r="D1423">
        <v>74.400000000000006</v>
      </c>
      <c r="E1423">
        <v>71.2</v>
      </c>
      <c r="F1423">
        <v>85.1</v>
      </c>
      <c r="G1423">
        <v>83</v>
      </c>
      <c r="H1423">
        <v>46.1</v>
      </c>
      <c r="I1423">
        <v>79.3</v>
      </c>
      <c r="J1423" s="1">
        <v>66198</v>
      </c>
      <c r="K1423">
        <v>19.5</v>
      </c>
      <c r="L1423" s="2">
        <v>0.15</v>
      </c>
      <c r="N1423">
        <v>2015</v>
      </c>
    </row>
    <row r="1424" spans="1:14">
      <c r="A1424">
        <v>21</v>
      </c>
      <c r="B1424" t="s">
        <v>48</v>
      </c>
      <c r="C1424" t="s">
        <v>15</v>
      </c>
      <c r="D1424">
        <v>72.7</v>
      </c>
      <c r="E1424">
        <v>36.700000000000003</v>
      </c>
      <c r="F1424">
        <v>78.900000000000006</v>
      </c>
      <c r="G1424">
        <v>96.9</v>
      </c>
      <c r="H1424">
        <v>77</v>
      </c>
      <c r="I1424">
        <v>79.2</v>
      </c>
      <c r="J1424" s="1">
        <v>18334</v>
      </c>
      <c r="K1424">
        <v>13.8</v>
      </c>
      <c r="L1424" s="2">
        <v>0.15</v>
      </c>
      <c r="M1424" s="3">
        <v>2.036111111111111</v>
      </c>
      <c r="N1424">
        <v>2015</v>
      </c>
    </row>
    <row r="1425" spans="1:14">
      <c r="A1425">
        <v>22</v>
      </c>
      <c r="B1425" t="s">
        <v>45</v>
      </c>
      <c r="C1425" t="s">
        <v>24</v>
      </c>
      <c r="D1425">
        <v>70.400000000000006</v>
      </c>
      <c r="E1425">
        <v>90.6</v>
      </c>
      <c r="F1425">
        <v>80.400000000000006</v>
      </c>
      <c r="G1425">
        <v>85.1</v>
      </c>
      <c r="H1425">
        <v>46.2</v>
      </c>
      <c r="I1425">
        <v>78.7</v>
      </c>
      <c r="J1425" s="1">
        <v>26607</v>
      </c>
      <c r="K1425">
        <v>10.7</v>
      </c>
      <c r="L1425" s="2">
        <v>0.46</v>
      </c>
      <c r="M1425" s="3">
        <v>2.3638888888888889</v>
      </c>
      <c r="N1425">
        <v>2015</v>
      </c>
    </row>
    <row r="1426" spans="1:14">
      <c r="A1426">
        <v>23</v>
      </c>
      <c r="B1426" t="s">
        <v>49</v>
      </c>
      <c r="C1426" t="s">
        <v>50</v>
      </c>
      <c r="D1426">
        <v>81.400000000000006</v>
      </c>
      <c r="E1426">
        <v>32.4</v>
      </c>
      <c r="F1426">
        <v>85.1</v>
      </c>
      <c r="G1426">
        <v>74.7</v>
      </c>
      <c r="H1426">
        <v>51.2</v>
      </c>
      <c r="I1426">
        <v>76.099999999999994</v>
      </c>
      <c r="J1426" s="1">
        <v>26199</v>
      </c>
      <c r="K1426">
        <v>5.7</v>
      </c>
      <c r="L1426" s="2">
        <v>0.1</v>
      </c>
      <c r="N1426">
        <v>2015</v>
      </c>
    </row>
    <row r="1427" spans="1:14">
      <c r="A1427">
        <v>24</v>
      </c>
      <c r="B1427" t="s">
        <v>41</v>
      </c>
      <c r="C1427" t="s">
        <v>15</v>
      </c>
      <c r="D1427">
        <v>61.6</v>
      </c>
      <c r="E1427">
        <v>59.3</v>
      </c>
      <c r="F1427">
        <v>74.900000000000006</v>
      </c>
      <c r="G1427">
        <v>92</v>
      </c>
      <c r="H1427">
        <v>53</v>
      </c>
      <c r="I1427">
        <v>74.3</v>
      </c>
      <c r="J1427" s="1">
        <v>11885</v>
      </c>
      <c r="K1427">
        <v>13.1</v>
      </c>
      <c r="L1427" s="2">
        <v>0.35</v>
      </c>
      <c r="M1427" t="s">
        <v>42</v>
      </c>
      <c r="N1427">
        <v>2015</v>
      </c>
    </row>
    <row r="1428" spans="1:14">
      <c r="A1428">
        <v>25</v>
      </c>
      <c r="B1428" t="s">
        <v>59</v>
      </c>
      <c r="C1428" t="s">
        <v>60</v>
      </c>
      <c r="D1428">
        <v>72</v>
      </c>
      <c r="E1428">
        <v>94.9</v>
      </c>
      <c r="F1428">
        <v>78.099999999999994</v>
      </c>
      <c r="G1428">
        <v>66</v>
      </c>
      <c r="H1428">
        <v>53.4</v>
      </c>
      <c r="I1428">
        <v>73.3</v>
      </c>
      <c r="J1428" s="1">
        <v>31592</v>
      </c>
      <c r="K1428">
        <v>15.5</v>
      </c>
      <c r="L1428" s="2">
        <v>0.34</v>
      </c>
      <c r="M1428" s="3">
        <v>2.0770833333333334</v>
      </c>
      <c r="N1428">
        <v>2015</v>
      </c>
    </row>
    <row r="1429" spans="1:14">
      <c r="A1429">
        <v>26</v>
      </c>
      <c r="B1429" t="s">
        <v>46</v>
      </c>
      <c r="C1429" t="s">
        <v>15</v>
      </c>
      <c r="D1429">
        <v>64.5</v>
      </c>
      <c r="E1429">
        <v>47.9</v>
      </c>
      <c r="F1429">
        <v>68.900000000000006</v>
      </c>
      <c r="G1429">
        <v>95</v>
      </c>
      <c r="H1429">
        <v>44.7</v>
      </c>
      <c r="I1429">
        <v>73.2</v>
      </c>
      <c r="J1429" s="1">
        <v>44020</v>
      </c>
      <c r="K1429">
        <v>11.8</v>
      </c>
      <c r="L1429" s="2">
        <v>0.13</v>
      </c>
      <c r="M1429" s="3">
        <v>2.2409722222222221</v>
      </c>
      <c r="N1429">
        <v>2015</v>
      </c>
    </row>
    <row r="1430" spans="1:14">
      <c r="A1430">
        <v>27</v>
      </c>
      <c r="B1430" t="s">
        <v>51</v>
      </c>
      <c r="C1430" t="s">
        <v>15</v>
      </c>
      <c r="D1430">
        <v>62.5</v>
      </c>
      <c r="E1430">
        <v>68.900000000000006</v>
      </c>
      <c r="F1430">
        <v>71.2</v>
      </c>
      <c r="G1430">
        <v>85.8</v>
      </c>
      <c r="H1430">
        <v>72.3</v>
      </c>
      <c r="I1430">
        <v>72.8</v>
      </c>
      <c r="J1430" s="1">
        <v>19967</v>
      </c>
      <c r="K1430">
        <v>20.100000000000001</v>
      </c>
      <c r="L1430" s="2">
        <v>0.26</v>
      </c>
      <c r="M1430" t="s">
        <v>35</v>
      </c>
      <c r="N1430">
        <v>2015</v>
      </c>
    </row>
    <row r="1431" spans="1:14">
      <c r="A1431">
        <v>28</v>
      </c>
      <c r="B1431" t="s">
        <v>251</v>
      </c>
      <c r="C1431" t="s">
        <v>15</v>
      </c>
      <c r="D1431">
        <v>64.3</v>
      </c>
      <c r="E1431">
        <v>33.1</v>
      </c>
      <c r="F1431">
        <v>72</v>
      </c>
      <c r="G1431">
        <v>91.5</v>
      </c>
      <c r="H1431">
        <v>58.1</v>
      </c>
      <c r="I1431">
        <v>72.3</v>
      </c>
      <c r="J1431" s="1">
        <v>49427</v>
      </c>
      <c r="K1431">
        <v>17.399999999999999</v>
      </c>
      <c r="L1431" s="2">
        <v>0.09</v>
      </c>
      <c r="M1431" s="3">
        <v>2.1590277777777778</v>
      </c>
      <c r="N1431">
        <v>2015</v>
      </c>
    </row>
    <row r="1432" spans="1:14">
      <c r="A1432">
        <v>29</v>
      </c>
      <c r="B1432" t="s">
        <v>95</v>
      </c>
      <c r="C1432" t="s">
        <v>76</v>
      </c>
      <c r="D1432">
        <v>65.099999999999994</v>
      </c>
      <c r="E1432">
        <v>56.4</v>
      </c>
      <c r="F1432">
        <v>69.099999999999994</v>
      </c>
      <c r="G1432">
        <v>83</v>
      </c>
      <c r="H1432">
        <v>100</v>
      </c>
      <c r="I1432">
        <v>71.900000000000006</v>
      </c>
      <c r="J1432" s="1">
        <v>35691</v>
      </c>
      <c r="K1432">
        <v>15.5</v>
      </c>
      <c r="L1432" s="2">
        <v>0.13</v>
      </c>
      <c r="M1432" s="3">
        <v>2.6097222222222221</v>
      </c>
      <c r="N1432">
        <v>2015</v>
      </c>
    </row>
    <row r="1433" spans="1:14">
      <c r="A1433">
        <v>29</v>
      </c>
      <c r="B1433" t="s">
        <v>58</v>
      </c>
      <c r="C1433" t="s">
        <v>15</v>
      </c>
      <c r="D1433">
        <v>67.7</v>
      </c>
      <c r="E1433">
        <v>43.9</v>
      </c>
      <c r="F1433">
        <v>79</v>
      </c>
      <c r="G1433">
        <v>77.8</v>
      </c>
      <c r="H1433">
        <v>51.7</v>
      </c>
      <c r="I1433">
        <v>71.900000000000006</v>
      </c>
      <c r="J1433" s="1">
        <v>42727</v>
      </c>
      <c r="K1433">
        <v>18.7</v>
      </c>
      <c r="L1433" s="2">
        <v>0.2</v>
      </c>
      <c r="M1433" s="3">
        <v>1.9951388888888888</v>
      </c>
      <c r="N1433">
        <v>2015</v>
      </c>
    </row>
    <row r="1434" spans="1:14">
      <c r="A1434">
        <v>29</v>
      </c>
      <c r="B1434" t="s">
        <v>250</v>
      </c>
      <c r="C1434" t="s">
        <v>15</v>
      </c>
      <c r="D1434">
        <v>67.7</v>
      </c>
      <c r="E1434">
        <v>33.6</v>
      </c>
      <c r="F1434">
        <v>71.3</v>
      </c>
      <c r="G1434">
        <v>87.7</v>
      </c>
      <c r="H1434">
        <v>53.3</v>
      </c>
      <c r="I1434">
        <v>71.900000000000006</v>
      </c>
      <c r="J1434" s="1">
        <v>39655</v>
      </c>
      <c r="K1434">
        <v>10.8</v>
      </c>
      <c r="L1434" s="2">
        <v>0.11</v>
      </c>
      <c r="M1434" s="3">
        <v>2.1590277777777778</v>
      </c>
      <c r="N1434">
        <v>2015</v>
      </c>
    </row>
    <row r="1435" spans="1:14">
      <c r="A1435">
        <v>32</v>
      </c>
      <c r="B1435" t="s">
        <v>55</v>
      </c>
      <c r="C1435" t="s">
        <v>38</v>
      </c>
      <c r="D1435">
        <v>60.5</v>
      </c>
      <c r="E1435">
        <v>84.8</v>
      </c>
      <c r="F1435">
        <v>69</v>
      </c>
      <c r="G1435">
        <v>85.3</v>
      </c>
      <c r="H1435">
        <v>40.1</v>
      </c>
      <c r="I1435">
        <v>71.8</v>
      </c>
      <c r="J1435" s="1">
        <v>50152</v>
      </c>
      <c r="K1435">
        <v>17.600000000000001</v>
      </c>
      <c r="L1435" s="2">
        <v>0.25</v>
      </c>
      <c r="M1435" s="3">
        <v>2.2819444444444446</v>
      </c>
      <c r="N1435">
        <v>2015</v>
      </c>
    </row>
    <row r="1436" spans="1:14">
      <c r="A1436">
        <v>33</v>
      </c>
      <c r="B1436" t="s">
        <v>62</v>
      </c>
      <c r="C1436" t="s">
        <v>63</v>
      </c>
      <c r="D1436">
        <v>60.4</v>
      </c>
      <c r="E1436">
        <v>81.3</v>
      </c>
      <c r="F1436">
        <v>70.900000000000006</v>
      </c>
      <c r="G1436">
        <v>80.599999999999994</v>
      </c>
      <c r="H1436">
        <v>61.2</v>
      </c>
      <c r="I1436">
        <v>71.2</v>
      </c>
      <c r="J1436" s="1">
        <v>40128</v>
      </c>
      <c r="K1436">
        <v>23.7</v>
      </c>
      <c r="L1436" s="2">
        <v>0.35</v>
      </c>
      <c r="M1436" s="3">
        <v>2.3229166666666665</v>
      </c>
      <c r="N1436">
        <v>2015</v>
      </c>
    </row>
    <row r="1437" spans="1:14">
      <c r="A1437">
        <v>34</v>
      </c>
      <c r="B1437" t="s">
        <v>120</v>
      </c>
      <c r="C1437" t="s">
        <v>24</v>
      </c>
      <c r="D1437">
        <v>65.400000000000006</v>
      </c>
      <c r="E1437">
        <v>87.4</v>
      </c>
      <c r="F1437">
        <v>74.2</v>
      </c>
      <c r="G1437">
        <v>71.3</v>
      </c>
      <c r="H1437">
        <v>40.6</v>
      </c>
      <c r="I1437">
        <v>70.900000000000006</v>
      </c>
      <c r="N1437">
        <v>2015</v>
      </c>
    </row>
    <row r="1438" spans="1:14">
      <c r="A1438">
        <v>34</v>
      </c>
      <c r="B1438" t="s">
        <v>79</v>
      </c>
      <c r="C1438" t="s">
        <v>34</v>
      </c>
      <c r="D1438">
        <v>54.7</v>
      </c>
      <c r="E1438">
        <v>98.8</v>
      </c>
      <c r="F1438">
        <v>56.9</v>
      </c>
      <c r="G1438">
        <v>95</v>
      </c>
      <c r="H1438">
        <v>61.9</v>
      </c>
      <c r="I1438">
        <v>70.900000000000006</v>
      </c>
      <c r="J1438" s="1">
        <v>9666</v>
      </c>
      <c r="K1438">
        <v>10.5</v>
      </c>
      <c r="L1438" s="2">
        <v>0.54</v>
      </c>
      <c r="M1438" t="s">
        <v>80</v>
      </c>
      <c r="N1438">
        <v>2015</v>
      </c>
    </row>
    <row r="1439" spans="1:14">
      <c r="A1439">
        <v>36</v>
      </c>
      <c r="B1439" t="s">
        <v>69</v>
      </c>
      <c r="C1439" t="s">
        <v>24</v>
      </c>
      <c r="D1439">
        <v>58.9</v>
      </c>
      <c r="E1439">
        <v>84.3</v>
      </c>
      <c r="F1439">
        <v>62.9</v>
      </c>
      <c r="G1439">
        <v>88.3</v>
      </c>
      <c r="H1439">
        <v>41.2</v>
      </c>
      <c r="I1439">
        <v>70.400000000000006</v>
      </c>
      <c r="J1439" s="1">
        <v>25774</v>
      </c>
      <c r="K1439">
        <v>14.1</v>
      </c>
      <c r="L1439" s="2">
        <v>0.36</v>
      </c>
      <c r="M1439" s="3">
        <v>2.4458333333333333</v>
      </c>
      <c r="N1439">
        <v>2015</v>
      </c>
    </row>
    <row r="1440" spans="1:14">
      <c r="A1440">
        <v>37</v>
      </c>
      <c r="B1440" t="s">
        <v>54</v>
      </c>
      <c r="C1440" t="s">
        <v>15</v>
      </c>
      <c r="D1440">
        <v>49.4</v>
      </c>
      <c r="E1440">
        <v>64.3</v>
      </c>
      <c r="F1440">
        <v>61.4</v>
      </c>
      <c r="G1440">
        <v>99.2</v>
      </c>
      <c r="H1440">
        <v>87.1</v>
      </c>
      <c r="I1440">
        <v>70</v>
      </c>
      <c r="J1440" s="1">
        <v>22020</v>
      </c>
      <c r="K1440">
        <v>27.3</v>
      </c>
      <c r="L1440" s="2">
        <v>0.11</v>
      </c>
      <c r="M1440" s="3">
        <v>2.1999999999999997</v>
      </c>
      <c r="N1440">
        <v>2015</v>
      </c>
    </row>
    <row r="1441" spans="1:14">
      <c r="A1441">
        <v>38</v>
      </c>
      <c r="B1441" t="s">
        <v>93</v>
      </c>
      <c r="C1441" t="s">
        <v>15</v>
      </c>
      <c r="D1441">
        <v>68.3</v>
      </c>
      <c r="E1441">
        <v>41.2</v>
      </c>
      <c r="F1441">
        <v>62.4</v>
      </c>
      <c r="G1441">
        <v>89.5</v>
      </c>
      <c r="H1441">
        <v>30.2</v>
      </c>
      <c r="I1441">
        <v>69.900000000000006</v>
      </c>
      <c r="J1441" s="1">
        <v>42056</v>
      </c>
      <c r="K1441">
        <v>6.8</v>
      </c>
      <c r="L1441" s="2">
        <v>0.19</v>
      </c>
      <c r="M1441" s="3">
        <v>2.3229166666666665</v>
      </c>
      <c r="N1441">
        <v>2015</v>
      </c>
    </row>
    <row r="1442" spans="1:14">
      <c r="A1442">
        <v>39</v>
      </c>
      <c r="B1442" t="s">
        <v>61</v>
      </c>
      <c r="C1442" t="s">
        <v>38</v>
      </c>
      <c r="D1442">
        <v>63.3</v>
      </c>
      <c r="E1442">
        <v>79</v>
      </c>
      <c r="F1442">
        <v>69.900000000000006</v>
      </c>
      <c r="G1442">
        <v>76</v>
      </c>
      <c r="H1442">
        <v>38.6</v>
      </c>
      <c r="I1442">
        <v>69.599999999999994</v>
      </c>
      <c r="J1442" s="1">
        <v>31326</v>
      </c>
      <c r="K1442">
        <v>13.7</v>
      </c>
      <c r="L1442" s="2">
        <v>0.23</v>
      </c>
      <c r="M1442" s="3">
        <v>2.3638888888888889</v>
      </c>
      <c r="N1442">
        <v>2015</v>
      </c>
    </row>
    <row r="1443" spans="1:14">
      <c r="A1443">
        <v>40</v>
      </c>
      <c r="B1443" t="s">
        <v>111</v>
      </c>
      <c r="C1443" t="s">
        <v>24</v>
      </c>
      <c r="D1443">
        <v>55.6</v>
      </c>
      <c r="E1443">
        <v>87</v>
      </c>
      <c r="F1443">
        <v>62.3</v>
      </c>
      <c r="G1443">
        <v>88.3</v>
      </c>
      <c r="H1443">
        <v>39</v>
      </c>
      <c r="I1443">
        <v>69.400000000000006</v>
      </c>
      <c r="J1443" s="1">
        <v>21394</v>
      </c>
      <c r="K1443">
        <v>11.4</v>
      </c>
      <c r="L1443" s="2">
        <v>0.37</v>
      </c>
      <c r="M1443" s="3">
        <v>2.5687500000000001</v>
      </c>
      <c r="N1443">
        <v>2015</v>
      </c>
    </row>
    <row r="1444" spans="1:14">
      <c r="A1444">
        <v>41</v>
      </c>
      <c r="B1444" t="s">
        <v>57</v>
      </c>
      <c r="C1444" t="s">
        <v>15</v>
      </c>
      <c r="D1444">
        <v>52</v>
      </c>
      <c r="E1444">
        <v>37</v>
      </c>
      <c r="F1444">
        <v>66.599999999999994</v>
      </c>
      <c r="G1444">
        <v>96.4</v>
      </c>
      <c r="H1444">
        <v>54.2</v>
      </c>
      <c r="I1444">
        <v>68.599999999999994</v>
      </c>
      <c r="J1444" s="1">
        <v>27233</v>
      </c>
      <c r="K1444">
        <v>6.5</v>
      </c>
      <c r="L1444" s="2">
        <v>0.11</v>
      </c>
      <c r="M1444" s="3">
        <v>2.036111111111111</v>
      </c>
      <c r="N1444">
        <v>2015</v>
      </c>
    </row>
    <row r="1445" spans="1:14">
      <c r="A1445">
        <v>42</v>
      </c>
      <c r="B1445" t="s">
        <v>66</v>
      </c>
      <c r="C1445" t="s">
        <v>15</v>
      </c>
      <c r="D1445">
        <v>57.6</v>
      </c>
      <c r="E1445">
        <v>46.5</v>
      </c>
      <c r="F1445">
        <v>55.2</v>
      </c>
      <c r="G1445">
        <v>97.1</v>
      </c>
      <c r="H1445" t="s">
        <v>22</v>
      </c>
      <c r="I1445">
        <v>67.8</v>
      </c>
      <c r="J1445" s="1">
        <v>12528</v>
      </c>
      <c r="K1445">
        <v>5.7</v>
      </c>
      <c r="L1445" s="2">
        <v>0.17</v>
      </c>
      <c r="N1445">
        <v>2015</v>
      </c>
    </row>
    <row r="1446" spans="1:14">
      <c r="A1446">
        <v>43</v>
      </c>
      <c r="B1446" t="s">
        <v>43</v>
      </c>
      <c r="C1446" t="s">
        <v>44</v>
      </c>
      <c r="D1446">
        <v>62.1</v>
      </c>
      <c r="E1446">
        <v>81.900000000000006</v>
      </c>
      <c r="F1446">
        <v>72.599999999999994</v>
      </c>
      <c r="G1446">
        <v>65.099999999999994</v>
      </c>
      <c r="H1446">
        <v>56</v>
      </c>
      <c r="I1446">
        <v>67.5</v>
      </c>
      <c r="J1446" s="1">
        <v>19835</v>
      </c>
      <c r="K1446">
        <v>17.600000000000001</v>
      </c>
      <c r="L1446" s="2">
        <v>0.38</v>
      </c>
      <c r="M1446" s="3">
        <v>2.2409722222222221</v>
      </c>
      <c r="N1446">
        <v>2015</v>
      </c>
    </row>
    <row r="1447" spans="1:14">
      <c r="A1447">
        <v>44</v>
      </c>
      <c r="B1447" t="s">
        <v>73</v>
      </c>
      <c r="C1447" t="s">
        <v>74</v>
      </c>
      <c r="D1447">
        <v>57.1</v>
      </c>
      <c r="E1447">
        <v>60.6</v>
      </c>
      <c r="F1447">
        <v>68</v>
      </c>
      <c r="G1447">
        <v>76.8</v>
      </c>
      <c r="H1447">
        <v>65.5</v>
      </c>
      <c r="I1447">
        <v>66.8</v>
      </c>
      <c r="J1447" s="1">
        <v>7774</v>
      </c>
      <c r="K1447">
        <v>11.5</v>
      </c>
      <c r="L1447" s="2">
        <v>0.22</v>
      </c>
      <c r="M1447" s="3">
        <v>2.9375</v>
      </c>
      <c r="N1447">
        <v>2015</v>
      </c>
    </row>
    <row r="1448" spans="1:14">
      <c r="A1448">
        <v>45</v>
      </c>
      <c r="B1448" t="s">
        <v>72</v>
      </c>
      <c r="C1448" t="s">
        <v>63</v>
      </c>
      <c r="D1448">
        <v>53.7</v>
      </c>
      <c r="E1448">
        <v>91.3</v>
      </c>
      <c r="F1448">
        <v>70.900000000000006</v>
      </c>
      <c r="G1448">
        <v>71.099999999999994</v>
      </c>
      <c r="H1448">
        <v>38.9</v>
      </c>
      <c r="I1448">
        <v>66.5</v>
      </c>
      <c r="J1448" s="1">
        <v>14604</v>
      </c>
      <c r="K1448">
        <v>19.2</v>
      </c>
      <c r="L1448" s="2">
        <v>0.35</v>
      </c>
      <c r="M1448" s="3">
        <v>2.1999999999999997</v>
      </c>
      <c r="N1448">
        <v>2015</v>
      </c>
    </row>
    <row r="1449" spans="1:14">
      <c r="A1449">
        <v>46</v>
      </c>
      <c r="B1449" t="s">
        <v>84</v>
      </c>
      <c r="C1449" t="s">
        <v>15</v>
      </c>
      <c r="D1449">
        <v>59.9</v>
      </c>
      <c r="E1449">
        <v>33.799999999999997</v>
      </c>
      <c r="F1449">
        <v>64.7</v>
      </c>
      <c r="G1449">
        <v>82.9</v>
      </c>
      <c r="H1449" t="s">
        <v>22</v>
      </c>
      <c r="I1449">
        <v>65.900000000000006</v>
      </c>
      <c r="J1449" s="1">
        <v>46825</v>
      </c>
      <c r="K1449">
        <v>18</v>
      </c>
      <c r="L1449" s="2">
        <v>0.13</v>
      </c>
      <c r="M1449" s="3">
        <v>2.1999999999999997</v>
      </c>
      <c r="N1449">
        <v>2015</v>
      </c>
    </row>
    <row r="1450" spans="1:14">
      <c r="A1450">
        <v>46</v>
      </c>
      <c r="B1450" t="s">
        <v>56</v>
      </c>
      <c r="C1450" t="s">
        <v>15</v>
      </c>
      <c r="D1450">
        <v>57.9</v>
      </c>
      <c r="E1450">
        <v>35.299999999999997</v>
      </c>
      <c r="F1450">
        <v>58.6</v>
      </c>
      <c r="G1450">
        <v>91</v>
      </c>
      <c r="H1450">
        <v>40.5</v>
      </c>
      <c r="I1450">
        <v>65.900000000000006</v>
      </c>
      <c r="J1450" s="1">
        <v>26518</v>
      </c>
      <c r="K1450">
        <v>7.3</v>
      </c>
      <c r="L1450" s="2">
        <v>0.08</v>
      </c>
      <c r="M1450" s="3">
        <v>2.4458333333333333</v>
      </c>
      <c r="N1450">
        <v>2015</v>
      </c>
    </row>
    <row r="1451" spans="1:14">
      <c r="A1451">
        <v>48</v>
      </c>
      <c r="B1451" t="s">
        <v>64</v>
      </c>
      <c r="C1451" t="s">
        <v>65</v>
      </c>
      <c r="D1451">
        <v>70</v>
      </c>
      <c r="E1451">
        <v>53.7</v>
      </c>
      <c r="F1451">
        <v>61.9</v>
      </c>
      <c r="G1451">
        <v>63.7</v>
      </c>
      <c r="H1451">
        <v>100</v>
      </c>
      <c r="I1451">
        <v>65.2</v>
      </c>
      <c r="J1451" s="1">
        <v>40148</v>
      </c>
      <c r="K1451">
        <v>8.3000000000000007</v>
      </c>
      <c r="L1451" s="2">
        <v>0.14000000000000001</v>
      </c>
      <c r="N1451">
        <v>2015</v>
      </c>
    </row>
    <row r="1452" spans="1:14">
      <c r="A1452">
        <v>49</v>
      </c>
      <c r="B1452" t="s">
        <v>90</v>
      </c>
      <c r="C1452" t="s">
        <v>65</v>
      </c>
      <c r="D1452">
        <v>64.099999999999994</v>
      </c>
      <c r="E1452">
        <v>44.6</v>
      </c>
      <c r="F1452">
        <v>68.3</v>
      </c>
      <c r="G1452">
        <v>65</v>
      </c>
      <c r="H1452">
        <v>99.7</v>
      </c>
      <c r="I1452">
        <v>65.099999999999994</v>
      </c>
      <c r="J1452" s="1">
        <v>39763</v>
      </c>
      <c r="K1452">
        <v>13.7</v>
      </c>
      <c r="L1452" s="2">
        <v>0.1</v>
      </c>
      <c r="M1452" t="s">
        <v>91</v>
      </c>
      <c r="N1452">
        <v>2015</v>
      </c>
    </row>
    <row r="1453" spans="1:14">
      <c r="A1453">
        <v>50</v>
      </c>
      <c r="B1453" t="s">
        <v>148</v>
      </c>
      <c r="C1453" t="s">
        <v>53</v>
      </c>
      <c r="D1453">
        <v>75.5</v>
      </c>
      <c r="E1453">
        <v>30.3</v>
      </c>
      <c r="F1453">
        <v>77.099999999999994</v>
      </c>
      <c r="G1453">
        <v>48.7</v>
      </c>
      <c r="H1453">
        <v>86.3</v>
      </c>
      <c r="I1453">
        <v>64.8</v>
      </c>
      <c r="J1453" s="1">
        <v>26389</v>
      </c>
      <c r="K1453">
        <v>13.9</v>
      </c>
      <c r="L1453" s="2">
        <v>0.1</v>
      </c>
      <c r="N1453">
        <v>2015</v>
      </c>
    </row>
    <row r="1454" spans="1:14">
      <c r="A1454">
        <v>51</v>
      </c>
      <c r="B1454" t="s">
        <v>70</v>
      </c>
      <c r="C1454" t="s">
        <v>44</v>
      </c>
      <c r="D1454">
        <v>51.8</v>
      </c>
      <c r="E1454">
        <v>77.8</v>
      </c>
      <c r="F1454">
        <v>66.8</v>
      </c>
      <c r="G1454">
        <v>72.900000000000006</v>
      </c>
      <c r="H1454">
        <v>57.6</v>
      </c>
      <c r="I1454">
        <v>64.7</v>
      </c>
      <c r="J1454" s="1">
        <v>11385</v>
      </c>
      <c r="K1454">
        <v>23.8</v>
      </c>
      <c r="L1454" s="2">
        <v>0.36</v>
      </c>
      <c r="N1454">
        <v>2015</v>
      </c>
    </row>
    <row r="1455" spans="1:14">
      <c r="A1455">
        <v>52</v>
      </c>
      <c r="B1455" t="s">
        <v>113</v>
      </c>
      <c r="C1455" t="s">
        <v>53</v>
      </c>
      <c r="D1455">
        <v>63.5</v>
      </c>
      <c r="E1455">
        <v>34.9</v>
      </c>
      <c r="F1455">
        <v>63.2</v>
      </c>
      <c r="G1455">
        <v>71.400000000000006</v>
      </c>
      <c r="H1455">
        <v>100</v>
      </c>
      <c r="I1455">
        <v>64.5</v>
      </c>
      <c r="J1455" s="1">
        <v>9027</v>
      </c>
      <c r="K1455">
        <v>10</v>
      </c>
      <c r="L1455" s="2">
        <v>0.09</v>
      </c>
      <c r="M1455" s="4">
        <v>0.88888888888888884</v>
      </c>
      <c r="N1455">
        <v>2015</v>
      </c>
    </row>
    <row r="1456" spans="1:14">
      <c r="A1456">
        <v>52</v>
      </c>
      <c r="B1456" t="s">
        <v>121</v>
      </c>
      <c r="C1456" t="s">
        <v>24</v>
      </c>
      <c r="D1456">
        <v>58.1</v>
      </c>
      <c r="E1456">
        <v>82</v>
      </c>
      <c r="F1456">
        <v>58.7</v>
      </c>
      <c r="G1456">
        <v>74.3</v>
      </c>
      <c r="H1456">
        <v>39.4</v>
      </c>
      <c r="I1456">
        <v>64.5</v>
      </c>
      <c r="J1456" s="1">
        <v>34938</v>
      </c>
      <c r="K1456">
        <v>15.3</v>
      </c>
      <c r="L1456" s="2">
        <v>0.34</v>
      </c>
      <c r="M1456" s="3">
        <v>2.1999999999999997</v>
      </c>
      <c r="N1456">
        <v>2015</v>
      </c>
    </row>
    <row r="1457" spans="1:14">
      <c r="A1457">
        <v>54</v>
      </c>
      <c r="B1457" t="s">
        <v>87</v>
      </c>
      <c r="C1457" t="s">
        <v>15</v>
      </c>
      <c r="D1457">
        <v>55.5</v>
      </c>
      <c r="E1457">
        <v>37</v>
      </c>
      <c r="F1457">
        <v>54.2</v>
      </c>
      <c r="G1457">
        <v>92</v>
      </c>
      <c r="H1457">
        <v>32.700000000000003</v>
      </c>
      <c r="I1457">
        <v>64.099999999999994</v>
      </c>
      <c r="J1457" s="1">
        <v>8653</v>
      </c>
      <c r="K1457">
        <v>10.1</v>
      </c>
      <c r="L1457" s="2">
        <v>0.19</v>
      </c>
      <c r="N1457">
        <v>2015</v>
      </c>
    </row>
    <row r="1458" spans="1:14">
      <c r="A1458">
        <v>55</v>
      </c>
      <c r="B1458" t="s">
        <v>159</v>
      </c>
      <c r="C1458" t="s">
        <v>160</v>
      </c>
      <c r="D1458">
        <v>53</v>
      </c>
      <c r="E1458">
        <v>62.3</v>
      </c>
      <c r="F1458">
        <v>63.6</v>
      </c>
      <c r="G1458">
        <v>71.8</v>
      </c>
      <c r="H1458">
        <v>99.9</v>
      </c>
      <c r="I1458">
        <v>63.7</v>
      </c>
      <c r="J1458" s="1">
        <v>42503</v>
      </c>
      <c r="K1458">
        <v>41.9</v>
      </c>
      <c r="L1458" s="2">
        <v>0.18</v>
      </c>
      <c r="M1458" s="3">
        <v>2.2819444444444446</v>
      </c>
      <c r="N1458">
        <v>2015</v>
      </c>
    </row>
    <row r="1459" spans="1:14">
      <c r="A1459">
        <v>55</v>
      </c>
      <c r="B1459" t="s">
        <v>86</v>
      </c>
      <c r="C1459" t="s">
        <v>15</v>
      </c>
      <c r="D1459">
        <v>54.4</v>
      </c>
      <c r="E1459">
        <v>52.9</v>
      </c>
      <c r="F1459">
        <v>59.7</v>
      </c>
      <c r="G1459">
        <v>80.400000000000006</v>
      </c>
      <c r="H1459">
        <v>55.4</v>
      </c>
      <c r="I1459">
        <v>63.7</v>
      </c>
      <c r="J1459" s="1">
        <v>35364</v>
      </c>
      <c r="K1459">
        <v>13.9</v>
      </c>
      <c r="L1459" s="2">
        <v>0.13</v>
      </c>
      <c r="M1459" s="3">
        <v>2.2819444444444446</v>
      </c>
      <c r="N1459">
        <v>2015</v>
      </c>
    </row>
    <row r="1460" spans="1:14">
      <c r="A1460">
        <v>57</v>
      </c>
      <c r="B1460" t="s">
        <v>92</v>
      </c>
      <c r="C1460" t="s">
        <v>15</v>
      </c>
      <c r="D1460">
        <v>56.4</v>
      </c>
      <c r="E1460">
        <v>47.8</v>
      </c>
      <c r="F1460">
        <v>46.7</v>
      </c>
      <c r="G1460">
        <v>94.4</v>
      </c>
      <c r="H1460">
        <v>30.3</v>
      </c>
      <c r="I1460">
        <v>63.6</v>
      </c>
      <c r="J1460" s="1">
        <v>24789</v>
      </c>
      <c r="K1460">
        <v>8.6</v>
      </c>
      <c r="L1460" s="2">
        <v>0.17</v>
      </c>
      <c r="M1460" s="3">
        <v>2.4458333333333333</v>
      </c>
      <c r="N1460">
        <v>2015</v>
      </c>
    </row>
    <row r="1461" spans="1:14">
      <c r="A1461">
        <v>58</v>
      </c>
      <c r="B1461" t="s">
        <v>147</v>
      </c>
      <c r="C1461" t="s">
        <v>15</v>
      </c>
      <c r="D1461">
        <v>54.6</v>
      </c>
      <c r="E1461">
        <v>37.4</v>
      </c>
      <c r="F1461">
        <v>64.8</v>
      </c>
      <c r="G1461">
        <v>76</v>
      </c>
      <c r="H1461">
        <v>60.4</v>
      </c>
      <c r="I1461">
        <v>62.9</v>
      </c>
      <c r="J1461" s="1">
        <v>44501</v>
      </c>
      <c r="K1461">
        <v>12.4</v>
      </c>
      <c r="L1461" s="2">
        <v>0.12</v>
      </c>
      <c r="M1461" s="3">
        <v>1.9541666666666666</v>
      </c>
      <c r="N1461">
        <v>2015</v>
      </c>
    </row>
    <row r="1462" spans="1:14">
      <c r="A1462">
        <v>59</v>
      </c>
      <c r="B1462" t="s">
        <v>89</v>
      </c>
      <c r="C1462" t="s">
        <v>50</v>
      </c>
      <c r="D1462">
        <v>70.400000000000006</v>
      </c>
      <c r="E1462">
        <v>29</v>
      </c>
      <c r="F1462">
        <v>68.400000000000006</v>
      </c>
      <c r="G1462">
        <v>57</v>
      </c>
      <c r="H1462">
        <v>73.3</v>
      </c>
      <c r="I1462">
        <v>62.8</v>
      </c>
      <c r="J1462" s="1">
        <v>22809</v>
      </c>
      <c r="K1462">
        <v>5.6</v>
      </c>
      <c r="L1462" s="2">
        <v>7.0000000000000007E-2</v>
      </c>
      <c r="N1462">
        <v>2015</v>
      </c>
    </row>
    <row r="1463" spans="1:14">
      <c r="A1463">
        <v>60</v>
      </c>
      <c r="B1463" t="s">
        <v>104</v>
      </c>
      <c r="C1463" t="s">
        <v>63</v>
      </c>
      <c r="D1463">
        <v>52.8</v>
      </c>
      <c r="E1463">
        <v>83.6</v>
      </c>
      <c r="F1463">
        <v>60.8</v>
      </c>
      <c r="G1463">
        <v>69</v>
      </c>
      <c r="H1463">
        <v>67.3</v>
      </c>
      <c r="I1463">
        <v>62.7</v>
      </c>
      <c r="J1463" s="1">
        <v>41868</v>
      </c>
      <c r="K1463">
        <v>20.2</v>
      </c>
      <c r="L1463" s="2">
        <v>0.28000000000000003</v>
      </c>
      <c r="M1463" s="3">
        <v>2.4048611111111113</v>
      </c>
      <c r="N1463">
        <v>2015</v>
      </c>
    </row>
    <row r="1464" spans="1:14">
      <c r="A1464">
        <v>61</v>
      </c>
      <c r="B1464" t="s">
        <v>222</v>
      </c>
      <c r="C1464" t="s">
        <v>60</v>
      </c>
      <c r="D1464">
        <v>43.9</v>
      </c>
      <c r="E1464">
        <v>92.5</v>
      </c>
      <c r="F1464">
        <v>55.9</v>
      </c>
      <c r="G1464">
        <v>75.900000000000006</v>
      </c>
      <c r="H1464">
        <v>100</v>
      </c>
      <c r="I1464">
        <v>62.2</v>
      </c>
      <c r="J1464" s="1">
        <v>25028</v>
      </c>
      <c r="K1464">
        <v>16.2</v>
      </c>
      <c r="L1464" s="2">
        <v>0.33</v>
      </c>
      <c r="M1464" s="3">
        <v>2.036111111111111</v>
      </c>
      <c r="N1464">
        <v>2015</v>
      </c>
    </row>
    <row r="1465" spans="1:14">
      <c r="A1465">
        <v>61</v>
      </c>
      <c r="B1465" t="s">
        <v>67</v>
      </c>
      <c r="C1465" t="s">
        <v>68</v>
      </c>
      <c r="D1465">
        <v>50.5</v>
      </c>
      <c r="E1465">
        <v>94.5</v>
      </c>
      <c r="F1465">
        <v>47.1</v>
      </c>
      <c r="G1465">
        <v>79.900000000000006</v>
      </c>
      <c r="H1465">
        <v>76.8</v>
      </c>
      <c r="I1465">
        <v>62.2</v>
      </c>
      <c r="J1465" s="1">
        <v>2429</v>
      </c>
      <c r="K1465">
        <v>4.8</v>
      </c>
      <c r="L1465" s="2">
        <v>0.3</v>
      </c>
      <c r="M1465" s="4">
        <v>0.80694444444444446</v>
      </c>
      <c r="N1465">
        <v>2015</v>
      </c>
    </row>
    <row r="1466" spans="1:14">
      <c r="A1466">
        <v>63</v>
      </c>
      <c r="B1466" t="s">
        <v>539</v>
      </c>
      <c r="C1466" t="s">
        <v>312</v>
      </c>
      <c r="D1466">
        <v>48.2</v>
      </c>
      <c r="E1466">
        <v>50.1</v>
      </c>
      <c r="F1466">
        <v>46</v>
      </c>
      <c r="G1466">
        <v>96.4</v>
      </c>
      <c r="H1466">
        <v>40.1</v>
      </c>
      <c r="I1466">
        <v>61.9</v>
      </c>
      <c r="J1466">
        <v>462</v>
      </c>
      <c r="K1466">
        <v>16.5</v>
      </c>
      <c r="L1466" s="2">
        <v>0.05</v>
      </c>
      <c r="M1466" t="s">
        <v>325</v>
      </c>
      <c r="N1466">
        <v>2015</v>
      </c>
    </row>
    <row r="1467" spans="1:14">
      <c r="A1467">
        <v>64</v>
      </c>
      <c r="B1467" t="s">
        <v>168</v>
      </c>
      <c r="C1467" t="s">
        <v>154</v>
      </c>
      <c r="D1467">
        <v>45</v>
      </c>
      <c r="E1467">
        <v>59.5</v>
      </c>
      <c r="F1467">
        <v>58.2</v>
      </c>
      <c r="G1467">
        <v>82.3</v>
      </c>
      <c r="H1467">
        <v>47.3</v>
      </c>
      <c r="I1467">
        <v>61.3</v>
      </c>
      <c r="J1467" s="1">
        <v>21222</v>
      </c>
      <c r="K1467">
        <v>17.100000000000001</v>
      </c>
      <c r="L1467" s="2">
        <v>0.1</v>
      </c>
      <c r="M1467" s="3">
        <v>2.4868055555555553</v>
      </c>
      <c r="N1467">
        <v>2015</v>
      </c>
    </row>
    <row r="1468" spans="1:14">
      <c r="A1468">
        <v>65</v>
      </c>
      <c r="B1468" t="s">
        <v>115</v>
      </c>
      <c r="C1468" t="s">
        <v>63</v>
      </c>
      <c r="D1468">
        <v>45.8</v>
      </c>
      <c r="E1468">
        <v>80.400000000000006</v>
      </c>
      <c r="F1468">
        <v>58.4</v>
      </c>
      <c r="G1468">
        <v>74.2</v>
      </c>
      <c r="H1468">
        <v>66.2</v>
      </c>
      <c r="I1468">
        <v>61.2</v>
      </c>
      <c r="J1468" s="1">
        <v>34718</v>
      </c>
      <c r="K1468">
        <v>32.700000000000003</v>
      </c>
      <c r="L1468" s="2">
        <v>0.27</v>
      </c>
      <c r="M1468" s="3">
        <v>2.2409722222222221</v>
      </c>
      <c r="N1468">
        <v>2015</v>
      </c>
    </row>
    <row r="1469" spans="1:14">
      <c r="A1469">
        <v>66</v>
      </c>
      <c r="B1469" t="s">
        <v>52</v>
      </c>
      <c r="C1469" t="s">
        <v>53</v>
      </c>
      <c r="D1469">
        <v>52.7</v>
      </c>
      <c r="E1469">
        <v>36</v>
      </c>
      <c r="F1469">
        <v>49.3</v>
      </c>
      <c r="G1469">
        <v>84.4</v>
      </c>
      <c r="H1469">
        <v>100</v>
      </c>
      <c r="I1469">
        <v>61.1</v>
      </c>
      <c r="J1469" s="1">
        <v>3055</v>
      </c>
      <c r="K1469">
        <v>10.1</v>
      </c>
      <c r="L1469" s="2">
        <v>0.04</v>
      </c>
      <c r="M1469" s="4">
        <v>0.88888888888888884</v>
      </c>
      <c r="N1469">
        <v>2015</v>
      </c>
    </row>
    <row r="1470" spans="1:14">
      <c r="A1470">
        <v>67</v>
      </c>
      <c r="B1470" t="s">
        <v>75</v>
      </c>
      <c r="C1470" t="s">
        <v>76</v>
      </c>
      <c r="D1470">
        <v>46.9</v>
      </c>
      <c r="E1470">
        <v>53.9</v>
      </c>
      <c r="F1470">
        <v>48</v>
      </c>
      <c r="G1470">
        <v>92.3</v>
      </c>
      <c r="H1470">
        <v>32.799999999999997</v>
      </c>
      <c r="I1470">
        <v>61</v>
      </c>
      <c r="J1470" s="1">
        <v>25581</v>
      </c>
      <c r="K1470">
        <v>25.6</v>
      </c>
      <c r="L1470" s="2">
        <v>0.12</v>
      </c>
      <c r="M1470" s="3">
        <v>2.1590277777777778</v>
      </c>
      <c r="N1470">
        <v>2015</v>
      </c>
    </row>
    <row r="1471" spans="1:14">
      <c r="A1471">
        <v>68</v>
      </c>
      <c r="B1471" t="s">
        <v>99</v>
      </c>
      <c r="C1471" t="s">
        <v>15</v>
      </c>
      <c r="D1471">
        <v>54</v>
      </c>
      <c r="E1471">
        <v>51.5</v>
      </c>
      <c r="F1471">
        <v>51.1</v>
      </c>
      <c r="G1471">
        <v>80.400000000000006</v>
      </c>
      <c r="H1471">
        <v>46.8</v>
      </c>
      <c r="I1471">
        <v>60.7</v>
      </c>
      <c r="J1471" s="1">
        <v>51462</v>
      </c>
      <c r="K1471">
        <v>13.4</v>
      </c>
      <c r="L1471" s="2">
        <v>0.12</v>
      </c>
      <c r="M1471" s="3">
        <v>2.0770833333333334</v>
      </c>
      <c r="N1471">
        <v>2015</v>
      </c>
    </row>
    <row r="1472" spans="1:14">
      <c r="A1472">
        <v>69</v>
      </c>
      <c r="B1472" t="s">
        <v>78</v>
      </c>
      <c r="C1472" t="s">
        <v>15</v>
      </c>
      <c r="D1472">
        <v>41.7</v>
      </c>
      <c r="E1472">
        <v>70.8</v>
      </c>
      <c r="F1472">
        <v>37.1</v>
      </c>
      <c r="G1472">
        <v>99.9</v>
      </c>
      <c r="H1472">
        <v>34.6</v>
      </c>
      <c r="I1472">
        <v>59.8</v>
      </c>
      <c r="J1472" s="1">
        <v>6333</v>
      </c>
      <c r="K1472">
        <v>9</v>
      </c>
      <c r="L1472" s="2">
        <v>0.26</v>
      </c>
      <c r="M1472" s="3">
        <v>1.872222222222222</v>
      </c>
      <c r="N1472">
        <v>2015</v>
      </c>
    </row>
    <row r="1473" spans="1:14">
      <c r="A1473">
        <v>70</v>
      </c>
      <c r="B1473" t="s">
        <v>117</v>
      </c>
      <c r="C1473" t="s">
        <v>76</v>
      </c>
      <c r="D1473">
        <v>52.6</v>
      </c>
      <c r="E1473">
        <v>63.1</v>
      </c>
      <c r="F1473">
        <v>45.4</v>
      </c>
      <c r="G1473">
        <v>81.400000000000006</v>
      </c>
      <c r="H1473">
        <v>41.6</v>
      </c>
      <c r="I1473">
        <v>59.6</v>
      </c>
      <c r="J1473" s="1">
        <v>28881</v>
      </c>
      <c r="K1473">
        <v>24.5</v>
      </c>
      <c r="L1473" s="2">
        <v>0.17</v>
      </c>
      <c r="M1473" s="3">
        <v>2.3229166666666665</v>
      </c>
      <c r="N1473">
        <v>2015</v>
      </c>
    </row>
    <row r="1474" spans="1:14">
      <c r="A1474">
        <v>71</v>
      </c>
      <c r="B1474" t="s">
        <v>198</v>
      </c>
      <c r="C1474" t="s">
        <v>154</v>
      </c>
      <c r="D1474">
        <v>55.5</v>
      </c>
      <c r="E1474">
        <v>77.900000000000006</v>
      </c>
      <c r="F1474">
        <v>71.400000000000006</v>
      </c>
      <c r="G1474">
        <v>42.6</v>
      </c>
      <c r="H1474">
        <v>100</v>
      </c>
      <c r="I1474">
        <v>59.2</v>
      </c>
      <c r="J1474" s="1">
        <v>15920</v>
      </c>
      <c r="K1474">
        <v>19.399999999999999</v>
      </c>
      <c r="L1474" s="2">
        <v>0.25</v>
      </c>
      <c r="M1474" t="s">
        <v>199</v>
      </c>
      <c r="N1474">
        <v>2015</v>
      </c>
    </row>
    <row r="1475" spans="1:14">
      <c r="A1475">
        <v>72</v>
      </c>
      <c r="B1475" t="s">
        <v>207</v>
      </c>
      <c r="C1475" t="s">
        <v>154</v>
      </c>
      <c r="D1475">
        <v>39.799999999999997</v>
      </c>
      <c r="E1475">
        <v>66.2</v>
      </c>
      <c r="F1475">
        <v>53.7</v>
      </c>
      <c r="G1475">
        <v>82.3</v>
      </c>
      <c r="H1475">
        <v>54.4</v>
      </c>
      <c r="I1475">
        <v>59.1</v>
      </c>
      <c r="J1475" s="1">
        <v>20580</v>
      </c>
      <c r="K1475">
        <v>18.899999999999999</v>
      </c>
      <c r="L1475" s="2">
        <v>0.18</v>
      </c>
      <c r="M1475" s="3">
        <v>2.036111111111111</v>
      </c>
      <c r="N1475">
        <v>2015</v>
      </c>
    </row>
    <row r="1476" spans="1:14">
      <c r="A1476">
        <v>73</v>
      </c>
      <c r="B1476" t="s">
        <v>189</v>
      </c>
      <c r="C1476" t="s">
        <v>154</v>
      </c>
      <c r="D1476">
        <v>44.3</v>
      </c>
      <c r="E1476">
        <v>78.7</v>
      </c>
      <c r="F1476">
        <v>46.8</v>
      </c>
      <c r="G1476">
        <v>77.5</v>
      </c>
      <c r="H1476">
        <v>100</v>
      </c>
      <c r="I1476">
        <v>59</v>
      </c>
      <c r="J1476" s="1">
        <v>9248</v>
      </c>
      <c r="K1476">
        <v>17</v>
      </c>
      <c r="L1476" s="2">
        <v>0.21</v>
      </c>
      <c r="M1476" s="3">
        <v>2.3638888888888889</v>
      </c>
      <c r="N1476">
        <v>2015</v>
      </c>
    </row>
    <row r="1477" spans="1:14">
      <c r="A1477">
        <v>74</v>
      </c>
      <c r="B1477" t="s">
        <v>101</v>
      </c>
      <c r="C1477" t="s">
        <v>24</v>
      </c>
      <c r="D1477">
        <v>43.7</v>
      </c>
      <c r="E1477">
        <v>76.599999999999994</v>
      </c>
      <c r="F1477">
        <v>44.7</v>
      </c>
      <c r="G1477">
        <v>85.1</v>
      </c>
      <c r="H1477">
        <v>42.1</v>
      </c>
      <c r="I1477">
        <v>58.9</v>
      </c>
      <c r="J1477" s="1">
        <v>17906</v>
      </c>
      <c r="K1477">
        <v>14</v>
      </c>
      <c r="L1477" s="2">
        <v>0.25</v>
      </c>
      <c r="M1477" s="3">
        <v>2.2409722222222221</v>
      </c>
      <c r="N1477">
        <v>2015</v>
      </c>
    </row>
    <row r="1478" spans="1:14">
      <c r="A1478">
        <v>75</v>
      </c>
      <c r="B1478" t="s">
        <v>131</v>
      </c>
      <c r="C1478" t="s">
        <v>34</v>
      </c>
      <c r="D1478">
        <v>41.2</v>
      </c>
      <c r="E1478">
        <v>91.2</v>
      </c>
      <c r="F1478">
        <v>41.1</v>
      </c>
      <c r="G1478">
        <v>81.400000000000006</v>
      </c>
      <c r="H1478">
        <v>97.7</v>
      </c>
      <c r="I1478">
        <v>58.4</v>
      </c>
      <c r="J1478" s="1">
        <v>12551</v>
      </c>
      <c r="K1478">
        <v>17.3</v>
      </c>
      <c r="L1478" s="2">
        <v>0.24</v>
      </c>
      <c r="M1478" s="3">
        <v>2.2819444444444446</v>
      </c>
      <c r="N1478">
        <v>2015</v>
      </c>
    </row>
    <row r="1479" spans="1:14">
      <c r="A1479">
        <v>75</v>
      </c>
      <c r="B1479" t="s">
        <v>107</v>
      </c>
      <c r="C1479" t="s">
        <v>15</v>
      </c>
      <c r="D1479">
        <v>55.2</v>
      </c>
      <c r="E1479">
        <v>42.7</v>
      </c>
      <c r="F1479">
        <v>44.6</v>
      </c>
      <c r="G1479">
        <v>81.3</v>
      </c>
      <c r="H1479">
        <v>34.4</v>
      </c>
      <c r="I1479">
        <v>58.4</v>
      </c>
      <c r="J1479" s="1">
        <v>36534</v>
      </c>
      <c r="K1479">
        <v>12.9</v>
      </c>
      <c r="L1479" s="2">
        <v>0.2</v>
      </c>
      <c r="M1479" s="3">
        <v>2.1999999999999997</v>
      </c>
      <c r="N1479">
        <v>2015</v>
      </c>
    </row>
    <row r="1480" spans="1:14">
      <c r="A1480">
        <v>77</v>
      </c>
      <c r="B1480" t="s">
        <v>213</v>
      </c>
      <c r="C1480" t="s">
        <v>154</v>
      </c>
      <c r="D1480">
        <v>42</v>
      </c>
      <c r="E1480">
        <v>60.5</v>
      </c>
      <c r="F1480">
        <v>55.4</v>
      </c>
      <c r="G1480">
        <v>76.599999999999994</v>
      </c>
      <c r="H1480">
        <v>56.7</v>
      </c>
      <c r="I1480">
        <v>58.2</v>
      </c>
      <c r="J1480" s="1">
        <v>24570</v>
      </c>
      <c r="K1480">
        <v>14.4</v>
      </c>
      <c r="L1480" s="2">
        <v>0.11</v>
      </c>
      <c r="M1480" s="3">
        <v>2.2409722222222221</v>
      </c>
      <c r="N1480">
        <v>2015</v>
      </c>
    </row>
    <row r="1481" spans="1:14">
      <c r="A1481">
        <v>78</v>
      </c>
      <c r="B1481" t="s">
        <v>71</v>
      </c>
      <c r="C1481" t="s">
        <v>68</v>
      </c>
      <c r="D1481">
        <v>48.7</v>
      </c>
      <c r="E1481">
        <v>81.900000000000006</v>
      </c>
      <c r="F1481">
        <v>36.200000000000003</v>
      </c>
      <c r="G1481">
        <v>84.8</v>
      </c>
      <c r="H1481">
        <v>39.4</v>
      </c>
      <c r="I1481">
        <v>58.1</v>
      </c>
      <c r="J1481" s="1">
        <v>2400</v>
      </c>
      <c r="K1481">
        <v>7.9</v>
      </c>
      <c r="L1481" s="2">
        <v>0.2</v>
      </c>
      <c r="M1481" s="3">
        <v>1.9541666666666666</v>
      </c>
      <c r="N1481">
        <v>2015</v>
      </c>
    </row>
    <row r="1482" spans="1:14">
      <c r="A1482">
        <v>79</v>
      </c>
      <c r="B1482" t="s">
        <v>188</v>
      </c>
      <c r="C1482" t="s">
        <v>154</v>
      </c>
      <c r="D1482">
        <v>38.200000000000003</v>
      </c>
      <c r="E1482">
        <v>52.9</v>
      </c>
      <c r="F1482">
        <v>54.8</v>
      </c>
      <c r="G1482">
        <v>80</v>
      </c>
      <c r="H1482">
        <v>84.1</v>
      </c>
      <c r="I1482">
        <v>58</v>
      </c>
      <c r="J1482" s="1">
        <v>30779</v>
      </c>
      <c r="K1482">
        <v>15.4</v>
      </c>
      <c r="L1482" s="2">
        <v>7.0000000000000007E-2</v>
      </c>
      <c r="M1482" s="3">
        <v>2.4868055555555553</v>
      </c>
      <c r="N1482">
        <v>2015</v>
      </c>
    </row>
    <row r="1483" spans="1:14">
      <c r="A1483">
        <v>80</v>
      </c>
      <c r="B1483" t="s">
        <v>226</v>
      </c>
      <c r="C1483" t="s">
        <v>76</v>
      </c>
      <c r="D1483">
        <v>51.9</v>
      </c>
      <c r="E1483">
        <v>55.7</v>
      </c>
      <c r="F1483">
        <v>52.6</v>
      </c>
      <c r="G1483">
        <v>71.900000000000006</v>
      </c>
      <c r="H1483">
        <v>31.9</v>
      </c>
      <c r="I1483">
        <v>57.9</v>
      </c>
      <c r="J1483" s="1">
        <v>29987</v>
      </c>
      <c r="K1483">
        <v>52.5</v>
      </c>
      <c r="L1483" s="2">
        <v>0.16</v>
      </c>
      <c r="N1483">
        <v>2015</v>
      </c>
    </row>
    <row r="1484" spans="1:14">
      <c r="A1484">
        <v>81</v>
      </c>
      <c r="B1484" t="s">
        <v>259</v>
      </c>
      <c r="C1484" t="s">
        <v>76</v>
      </c>
      <c r="D1484">
        <v>49.4</v>
      </c>
      <c r="E1484">
        <v>56.6</v>
      </c>
      <c r="F1484">
        <v>58</v>
      </c>
      <c r="G1484">
        <v>67.599999999999994</v>
      </c>
      <c r="H1484">
        <v>33.5</v>
      </c>
      <c r="I1484">
        <v>57.6</v>
      </c>
      <c r="J1484" s="1">
        <v>33062</v>
      </c>
      <c r="K1484">
        <v>39.299999999999997</v>
      </c>
      <c r="L1484" s="2">
        <v>0.2</v>
      </c>
      <c r="M1484" s="3">
        <v>2.4458333333333333</v>
      </c>
      <c r="N1484">
        <v>2015</v>
      </c>
    </row>
    <row r="1485" spans="1:14">
      <c r="A1485">
        <v>82</v>
      </c>
      <c r="B1485" t="s">
        <v>163</v>
      </c>
      <c r="C1485" t="s">
        <v>15</v>
      </c>
      <c r="D1485">
        <v>51.1</v>
      </c>
      <c r="E1485">
        <v>55</v>
      </c>
      <c r="F1485">
        <v>49.4</v>
      </c>
      <c r="G1485">
        <v>74</v>
      </c>
      <c r="H1485">
        <v>31.7</v>
      </c>
      <c r="I1485">
        <v>57.3</v>
      </c>
      <c r="J1485" s="1">
        <v>44750</v>
      </c>
      <c r="K1485">
        <v>15.7</v>
      </c>
      <c r="L1485" s="2">
        <v>0.15</v>
      </c>
      <c r="M1485" s="3">
        <v>2.1590277777777778</v>
      </c>
      <c r="N1485">
        <v>2015</v>
      </c>
    </row>
    <row r="1486" spans="1:14">
      <c r="A1486">
        <v>83</v>
      </c>
      <c r="B1486" t="s">
        <v>119</v>
      </c>
      <c r="C1486" t="s">
        <v>24</v>
      </c>
      <c r="D1486">
        <v>37.200000000000003</v>
      </c>
      <c r="E1486">
        <v>80.400000000000006</v>
      </c>
      <c r="F1486">
        <v>40.700000000000003</v>
      </c>
      <c r="G1486">
        <v>88.9</v>
      </c>
      <c r="H1486">
        <v>34.799999999999997</v>
      </c>
      <c r="I1486">
        <v>56.9</v>
      </c>
      <c r="J1486" s="1">
        <v>15489</v>
      </c>
      <c r="K1486">
        <v>15.7</v>
      </c>
      <c r="L1486" s="2">
        <v>0.24</v>
      </c>
      <c r="M1486" s="3">
        <v>2.2819444444444446</v>
      </c>
      <c r="N1486">
        <v>2015</v>
      </c>
    </row>
    <row r="1487" spans="1:14">
      <c r="A1487">
        <v>83</v>
      </c>
      <c r="B1487" t="s">
        <v>227</v>
      </c>
      <c r="C1487" t="s">
        <v>63</v>
      </c>
      <c r="D1487">
        <v>43.7</v>
      </c>
      <c r="E1487">
        <v>79.599999999999994</v>
      </c>
      <c r="F1487">
        <v>54.4</v>
      </c>
      <c r="G1487">
        <v>65.7</v>
      </c>
      <c r="H1487">
        <v>73.400000000000006</v>
      </c>
      <c r="I1487">
        <v>56.9</v>
      </c>
      <c r="J1487" s="1">
        <v>50882</v>
      </c>
      <c r="K1487">
        <v>40.5</v>
      </c>
      <c r="L1487" s="2">
        <v>0.36</v>
      </c>
      <c r="M1487" s="3">
        <v>2.3638888888888889</v>
      </c>
      <c r="N1487">
        <v>2015</v>
      </c>
    </row>
    <row r="1488" spans="1:14">
      <c r="A1488">
        <v>85</v>
      </c>
      <c r="B1488" t="s">
        <v>231</v>
      </c>
      <c r="C1488" t="s">
        <v>151</v>
      </c>
      <c r="D1488">
        <v>45.5</v>
      </c>
      <c r="E1488">
        <v>38.700000000000003</v>
      </c>
      <c r="F1488">
        <v>36.9</v>
      </c>
      <c r="G1488">
        <v>92</v>
      </c>
      <c r="H1488">
        <v>55.2</v>
      </c>
      <c r="I1488">
        <v>56.6</v>
      </c>
      <c r="J1488" s="1">
        <v>25779</v>
      </c>
      <c r="K1488">
        <v>22.2</v>
      </c>
      <c r="L1488" s="2">
        <v>7.0000000000000007E-2</v>
      </c>
      <c r="M1488" s="3">
        <v>1.872222222222222</v>
      </c>
      <c r="N1488">
        <v>2015</v>
      </c>
    </row>
    <row r="1489" spans="1:14">
      <c r="A1489">
        <v>86</v>
      </c>
      <c r="B1489" t="s">
        <v>130</v>
      </c>
      <c r="C1489" t="s">
        <v>15</v>
      </c>
      <c r="D1489">
        <v>44.9</v>
      </c>
      <c r="E1489">
        <v>38.799999999999997</v>
      </c>
      <c r="F1489">
        <v>51.4</v>
      </c>
      <c r="G1489">
        <v>74</v>
      </c>
      <c r="H1489">
        <v>99.6</v>
      </c>
      <c r="I1489">
        <v>56.5</v>
      </c>
      <c r="J1489" s="1">
        <v>36429</v>
      </c>
      <c r="K1489">
        <v>12.7</v>
      </c>
      <c r="L1489" s="2">
        <v>0.08</v>
      </c>
      <c r="M1489" s="3">
        <v>2.1999999999999997</v>
      </c>
      <c r="N1489">
        <v>2015</v>
      </c>
    </row>
    <row r="1490" spans="1:14">
      <c r="A1490">
        <v>86</v>
      </c>
      <c r="B1490" t="s">
        <v>96</v>
      </c>
      <c r="C1490" t="s">
        <v>15</v>
      </c>
      <c r="D1490">
        <v>43.3</v>
      </c>
      <c r="E1490">
        <v>51.4</v>
      </c>
      <c r="F1490">
        <v>38.5</v>
      </c>
      <c r="G1490">
        <v>90</v>
      </c>
      <c r="H1490" t="s">
        <v>22</v>
      </c>
      <c r="I1490">
        <v>56.5</v>
      </c>
      <c r="J1490" s="1">
        <v>11829</v>
      </c>
      <c r="K1490">
        <v>13.8</v>
      </c>
      <c r="L1490" s="2">
        <v>0.1</v>
      </c>
      <c r="M1490" s="3">
        <v>1.872222222222222</v>
      </c>
      <c r="N1490">
        <v>2015</v>
      </c>
    </row>
    <row r="1491" spans="1:14">
      <c r="A1491">
        <v>88</v>
      </c>
      <c r="B1491" t="s">
        <v>85</v>
      </c>
      <c r="C1491" t="s">
        <v>15</v>
      </c>
      <c r="D1491">
        <v>43.6</v>
      </c>
      <c r="E1491">
        <v>51.1</v>
      </c>
      <c r="F1491">
        <v>33.9</v>
      </c>
      <c r="G1491">
        <v>92.9</v>
      </c>
      <c r="H1491">
        <v>58.7</v>
      </c>
      <c r="I1491">
        <v>56.4</v>
      </c>
      <c r="J1491" s="1">
        <v>10410</v>
      </c>
      <c r="K1491">
        <v>10</v>
      </c>
      <c r="L1491" s="2">
        <v>0.14000000000000001</v>
      </c>
      <c r="M1491" s="3">
        <v>2.2819444444444446</v>
      </c>
      <c r="N1491">
        <v>2015</v>
      </c>
    </row>
    <row r="1492" spans="1:14">
      <c r="A1492">
        <v>88</v>
      </c>
      <c r="B1492" t="s">
        <v>81</v>
      </c>
      <c r="C1492" t="s">
        <v>15</v>
      </c>
      <c r="D1492">
        <v>39.5</v>
      </c>
      <c r="E1492">
        <v>56.1</v>
      </c>
      <c r="F1492">
        <v>41.7</v>
      </c>
      <c r="G1492">
        <v>89.5</v>
      </c>
      <c r="H1492">
        <v>40</v>
      </c>
      <c r="I1492">
        <v>56.4</v>
      </c>
      <c r="J1492" s="1">
        <v>26614</v>
      </c>
      <c r="K1492">
        <v>16.100000000000001</v>
      </c>
      <c r="L1492" s="2">
        <v>0.16</v>
      </c>
      <c r="M1492" s="3">
        <v>2.1999999999999997</v>
      </c>
      <c r="N1492">
        <v>2015</v>
      </c>
    </row>
    <row r="1493" spans="1:14">
      <c r="A1493">
        <v>90</v>
      </c>
      <c r="B1493" t="s">
        <v>166</v>
      </c>
      <c r="C1493" t="s">
        <v>160</v>
      </c>
      <c r="D1493">
        <v>42.5</v>
      </c>
      <c r="E1493">
        <v>49.1</v>
      </c>
      <c r="F1493">
        <v>51.6</v>
      </c>
      <c r="G1493">
        <v>73.8</v>
      </c>
      <c r="H1493">
        <v>85.3</v>
      </c>
      <c r="I1493">
        <v>56.2</v>
      </c>
      <c r="J1493" s="1">
        <v>32166</v>
      </c>
      <c r="K1493">
        <v>34.1</v>
      </c>
      <c r="L1493" s="2">
        <v>0.09</v>
      </c>
      <c r="M1493" s="3">
        <v>2.4048611111111113</v>
      </c>
      <c r="N1493">
        <v>2015</v>
      </c>
    </row>
    <row r="1494" spans="1:14">
      <c r="A1494">
        <v>91</v>
      </c>
      <c r="B1494" t="s">
        <v>88</v>
      </c>
      <c r="C1494" t="s">
        <v>15</v>
      </c>
      <c r="D1494">
        <v>44.8</v>
      </c>
      <c r="E1494">
        <v>40.299999999999997</v>
      </c>
      <c r="F1494">
        <v>49.1</v>
      </c>
      <c r="G1494">
        <v>78.7</v>
      </c>
      <c r="H1494">
        <v>52.8</v>
      </c>
      <c r="I1494">
        <v>56.1</v>
      </c>
      <c r="J1494" s="1">
        <v>56959</v>
      </c>
      <c r="K1494">
        <v>13</v>
      </c>
      <c r="L1494" s="2">
        <v>0.11</v>
      </c>
      <c r="M1494" s="3">
        <v>2.0770833333333334</v>
      </c>
      <c r="N1494">
        <v>2015</v>
      </c>
    </row>
    <row r="1495" spans="1:14">
      <c r="A1495">
        <v>91</v>
      </c>
      <c r="B1495" t="s">
        <v>97</v>
      </c>
      <c r="C1495" t="s">
        <v>15</v>
      </c>
      <c r="D1495">
        <v>45.2</v>
      </c>
      <c r="E1495">
        <v>32.200000000000003</v>
      </c>
      <c r="F1495">
        <v>46.3</v>
      </c>
      <c r="G1495">
        <v>84.4</v>
      </c>
      <c r="H1495">
        <v>38.5</v>
      </c>
      <c r="I1495">
        <v>56.1</v>
      </c>
      <c r="J1495" s="1">
        <v>26485</v>
      </c>
      <c r="K1495">
        <v>5.8</v>
      </c>
      <c r="L1495" s="2">
        <v>0.1</v>
      </c>
      <c r="M1495" s="3">
        <v>2.1590277777777778</v>
      </c>
      <c r="N1495">
        <v>2015</v>
      </c>
    </row>
    <row r="1496" spans="1:14">
      <c r="A1496">
        <v>93</v>
      </c>
      <c r="B1496" t="s">
        <v>94</v>
      </c>
      <c r="C1496" t="s">
        <v>15</v>
      </c>
      <c r="D1496">
        <v>49</v>
      </c>
      <c r="E1496">
        <v>42.9</v>
      </c>
      <c r="F1496">
        <v>32.4</v>
      </c>
      <c r="G1496">
        <v>89.5</v>
      </c>
      <c r="H1496">
        <v>42.3</v>
      </c>
      <c r="I1496">
        <v>55.5</v>
      </c>
      <c r="J1496" s="1">
        <v>12338</v>
      </c>
      <c r="K1496">
        <v>4.5</v>
      </c>
      <c r="L1496" s="2">
        <v>0.18</v>
      </c>
      <c r="M1496" s="3">
        <v>2.3638888888888889</v>
      </c>
      <c r="N1496">
        <v>2015</v>
      </c>
    </row>
    <row r="1497" spans="1:14">
      <c r="A1497">
        <v>94</v>
      </c>
      <c r="B1497" t="s">
        <v>127</v>
      </c>
      <c r="C1497" t="s">
        <v>38</v>
      </c>
      <c r="D1497">
        <v>38.1</v>
      </c>
      <c r="E1497">
        <v>69.400000000000006</v>
      </c>
      <c r="F1497">
        <v>43.2</v>
      </c>
      <c r="G1497">
        <v>78.8</v>
      </c>
      <c r="H1497">
        <v>85</v>
      </c>
      <c r="I1497">
        <v>55.3</v>
      </c>
      <c r="J1497" s="1">
        <v>23823</v>
      </c>
      <c r="K1497">
        <v>19.3</v>
      </c>
      <c r="L1497" s="2">
        <v>0.15</v>
      </c>
      <c r="M1497" s="3">
        <v>2.2409722222222221</v>
      </c>
      <c r="N1497">
        <v>2015</v>
      </c>
    </row>
    <row r="1498" spans="1:14">
      <c r="A1498">
        <v>94</v>
      </c>
      <c r="B1498" t="s">
        <v>170</v>
      </c>
      <c r="C1498" t="s">
        <v>24</v>
      </c>
      <c r="D1498">
        <v>37</v>
      </c>
      <c r="E1498">
        <v>78.8</v>
      </c>
      <c r="F1498">
        <v>40.5</v>
      </c>
      <c r="G1498">
        <v>83.7</v>
      </c>
      <c r="H1498">
        <v>39.9</v>
      </c>
      <c r="I1498">
        <v>55.3</v>
      </c>
      <c r="J1498" s="1">
        <v>22616</v>
      </c>
      <c r="K1498">
        <v>16</v>
      </c>
      <c r="L1498" s="2">
        <v>0.28999999999999998</v>
      </c>
      <c r="M1498" s="3">
        <v>2.4048611111111113</v>
      </c>
      <c r="N1498">
        <v>2015</v>
      </c>
    </row>
    <row r="1499" spans="1:14">
      <c r="A1499">
        <v>96</v>
      </c>
      <c r="B1499" t="s">
        <v>83</v>
      </c>
      <c r="C1499" t="s">
        <v>15</v>
      </c>
      <c r="D1499">
        <v>46</v>
      </c>
      <c r="E1499">
        <v>28.3</v>
      </c>
      <c r="F1499">
        <v>38.200000000000003</v>
      </c>
      <c r="G1499">
        <v>87.7</v>
      </c>
      <c r="H1499">
        <v>59.4</v>
      </c>
      <c r="I1499">
        <v>55.2</v>
      </c>
      <c r="J1499" s="1">
        <v>12161</v>
      </c>
      <c r="K1499">
        <v>3.6</v>
      </c>
      <c r="L1499" s="2">
        <v>0.1</v>
      </c>
      <c r="M1499" s="3">
        <v>2.1999999999999997</v>
      </c>
      <c r="N1499">
        <v>2015</v>
      </c>
    </row>
    <row r="1500" spans="1:14">
      <c r="A1500">
        <v>97</v>
      </c>
      <c r="B1500" t="s">
        <v>100</v>
      </c>
      <c r="C1500" t="s">
        <v>15</v>
      </c>
      <c r="D1500">
        <v>35</v>
      </c>
      <c r="E1500">
        <v>39.1</v>
      </c>
      <c r="F1500">
        <v>38.299999999999997</v>
      </c>
      <c r="G1500">
        <v>97.4</v>
      </c>
      <c r="H1500" t="s">
        <v>22</v>
      </c>
      <c r="I1500">
        <v>55.1</v>
      </c>
      <c r="J1500" s="1">
        <v>29325</v>
      </c>
      <c r="K1500">
        <v>16.100000000000001</v>
      </c>
      <c r="L1500" s="2">
        <v>0.08</v>
      </c>
      <c r="M1500" s="3">
        <v>1.9131944444444444</v>
      </c>
      <c r="N1500">
        <v>2015</v>
      </c>
    </row>
    <row r="1501" spans="1:14">
      <c r="A1501">
        <v>98</v>
      </c>
      <c r="B1501" t="s">
        <v>171</v>
      </c>
      <c r="C1501" t="s">
        <v>74</v>
      </c>
      <c r="D1501">
        <v>30.1</v>
      </c>
      <c r="E1501">
        <v>53.2</v>
      </c>
      <c r="F1501">
        <v>45</v>
      </c>
      <c r="G1501">
        <v>90.9</v>
      </c>
      <c r="H1501">
        <v>32.4</v>
      </c>
      <c r="I1501">
        <v>54.6</v>
      </c>
      <c r="J1501" s="1">
        <v>31715</v>
      </c>
      <c r="K1501">
        <v>23.7</v>
      </c>
      <c r="L1501" s="2">
        <v>0.08</v>
      </c>
      <c r="M1501" s="3">
        <v>2.6097222222222221</v>
      </c>
      <c r="N1501">
        <v>2015</v>
      </c>
    </row>
    <row r="1502" spans="1:14">
      <c r="A1502">
        <v>98</v>
      </c>
      <c r="B1502" t="s">
        <v>135</v>
      </c>
      <c r="C1502" t="s">
        <v>76</v>
      </c>
      <c r="D1502">
        <v>45.6</v>
      </c>
      <c r="E1502">
        <v>64</v>
      </c>
      <c r="F1502">
        <v>37.4</v>
      </c>
      <c r="G1502">
        <v>78.8</v>
      </c>
      <c r="H1502">
        <v>49</v>
      </c>
      <c r="I1502">
        <v>54.6</v>
      </c>
      <c r="J1502" s="1">
        <v>35565</v>
      </c>
      <c r="K1502">
        <v>31.5</v>
      </c>
      <c r="L1502" s="2">
        <v>0.2</v>
      </c>
      <c r="M1502" t="s">
        <v>17</v>
      </c>
      <c r="N1502">
        <v>2015</v>
      </c>
    </row>
    <row r="1503" spans="1:14">
      <c r="A1503">
        <v>98</v>
      </c>
      <c r="B1503" t="s">
        <v>195</v>
      </c>
      <c r="C1503" t="s">
        <v>74</v>
      </c>
      <c r="D1503">
        <v>40.200000000000003</v>
      </c>
      <c r="E1503">
        <v>57.5</v>
      </c>
      <c r="F1503">
        <v>53</v>
      </c>
      <c r="G1503">
        <v>70.900000000000006</v>
      </c>
      <c r="H1503">
        <v>39.6</v>
      </c>
      <c r="I1503">
        <v>54.6</v>
      </c>
      <c r="J1503" s="1">
        <v>25266</v>
      </c>
      <c r="K1503">
        <v>18.2</v>
      </c>
      <c r="L1503" s="2">
        <v>0.12</v>
      </c>
      <c r="M1503" s="3">
        <v>2.4048611111111113</v>
      </c>
      <c r="N1503">
        <v>2015</v>
      </c>
    </row>
    <row r="1504" spans="1:14">
      <c r="A1504">
        <v>101</v>
      </c>
      <c r="B1504" t="s">
        <v>276</v>
      </c>
      <c r="C1504" t="s">
        <v>154</v>
      </c>
      <c r="D1504">
        <v>32.4</v>
      </c>
      <c r="E1504">
        <v>89.7</v>
      </c>
      <c r="F1504">
        <v>48.1</v>
      </c>
      <c r="G1504">
        <v>70.099999999999994</v>
      </c>
      <c r="H1504">
        <v>96.1</v>
      </c>
      <c r="I1504">
        <v>54.3</v>
      </c>
      <c r="J1504" s="1">
        <v>15626</v>
      </c>
      <c r="K1504">
        <v>18.899999999999999</v>
      </c>
      <c r="L1504" s="2">
        <v>0.48</v>
      </c>
      <c r="M1504" s="3">
        <v>2.3638888888888889</v>
      </c>
      <c r="N1504">
        <v>2015</v>
      </c>
    </row>
    <row r="1505" spans="1:14">
      <c r="A1505">
        <v>102</v>
      </c>
      <c r="B1505" t="s">
        <v>142</v>
      </c>
      <c r="C1505" t="s">
        <v>15</v>
      </c>
      <c r="D1505">
        <v>47.8</v>
      </c>
      <c r="E1505">
        <v>64.3</v>
      </c>
      <c r="F1505">
        <v>50.5</v>
      </c>
      <c r="G1505">
        <v>62.2</v>
      </c>
      <c r="H1505" t="s">
        <v>22</v>
      </c>
      <c r="I1505">
        <v>54</v>
      </c>
      <c r="J1505" s="1">
        <v>39256</v>
      </c>
      <c r="K1505">
        <v>18.100000000000001</v>
      </c>
      <c r="L1505" s="2">
        <v>0.22</v>
      </c>
      <c r="M1505" s="3">
        <v>1.7902777777777779</v>
      </c>
      <c r="N1505">
        <v>2015</v>
      </c>
    </row>
    <row r="1506" spans="1:14">
      <c r="A1506">
        <v>103</v>
      </c>
      <c r="B1506" t="s">
        <v>184</v>
      </c>
      <c r="C1506" t="s">
        <v>68</v>
      </c>
      <c r="D1506">
        <v>47.3</v>
      </c>
      <c r="E1506">
        <v>64.7</v>
      </c>
      <c r="F1506">
        <v>30</v>
      </c>
      <c r="G1506">
        <v>83.3</v>
      </c>
      <c r="H1506">
        <v>33.4</v>
      </c>
      <c r="I1506">
        <v>53.9</v>
      </c>
      <c r="J1506" s="1">
        <v>27862</v>
      </c>
      <c r="K1506">
        <v>8.6999999999999993</v>
      </c>
      <c r="L1506" s="2">
        <v>0.18</v>
      </c>
      <c r="M1506" s="3">
        <v>2.036111111111111</v>
      </c>
      <c r="N1506">
        <v>2015</v>
      </c>
    </row>
    <row r="1507" spans="1:14">
      <c r="A1507">
        <v>103</v>
      </c>
      <c r="B1507" t="s">
        <v>136</v>
      </c>
      <c r="C1507" t="s">
        <v>137</v>
      </c>
      <c r="D1507">
        <v>37.5</v>
      </c>
      <c r="E1507">
        <v>49.7</v>
      </c>
      <c r="F1507">
        <v>48.1</v>
      </c>
      <c r="G1507">
        <v>79</v>
      </c>
      <c r="H1507">
        <v>31.5</v>
      </c>
      <c r="I1507">
        <v>53.9</v>
      </c>
      <c r="J1507" s="1">
        <v>23505</v>
      </c>
      <c r="K1507">
        <v>15.1</v>
      </c>
      <c r="L1507" s="2">
        <v>0.06</v>
      </c>
      <c r="M1507" s="3">
        <v>2.7736111111111108</v>
      </c>
      <c r="N1507">
        <v>2015</v>
      </c>
    </row>
    <row r="1508" spans="1:14">
      <c r="A1508">
        <v>103</v>
      </c>
      <c r="B1508" t="s">
        <v>260</v>
      </c>
      <c r="C1508" t="s">
        <v>24</v>
      </c>
      <c r="D1508">
        <v>41.1</v>
      </c>
      <c r="E1508">
        <v>85.7</v>
      </c>
      <c r="F1508">
        <v>45.8</v>
      </c>
      <c r="G1508">
        <v>68.2</v>
      </c>
      <c r="H1508">
        <v>35.6</v>
      </c>
      <c r="I1508">
        <v>53.9</v>
      </c>
      <c r="J1508" s="1">
        <v>18529</v>
      </c>
      <c r="K1508">
        <v>16.600000000000001</v>
      </c>
      <c r="L1508" s="2">
        <v>0.37</v>
      </c>
      <c r="M1508" s="3">
        <v>2.036111111111111</v>
      </c>
      <c r="N1508">
        <v>2015</v>
      </c>
    </row>
    <row r="1509" spans="1:14">
      <c r="A1509">
        <v>103</v>
      </c>
      <c r="B1509" t="s">
        <v>125</v>
      </c>
      <c r="C1509" t="s">
        <v>34</v>
      </c>
      <c r="D1509">
        <v>40.200000000000003</v>
      </c>
      <c r="E1509">
        <v>86.9</v>
      </c>
      <c r="F1509">
        <v>33.1</v>
      </c>
      <c r="G1509">
        <v>81.400000000000006</v>
      </c>
      <c r="H1509">
        <v>40.1</v>
      </c>
      <c r="I1509">
        <v>53.9</v>
      </c>
      <c r="J1509" s="1">
        <v>26583</v>
      </c>
      <c r="K1509">
        <v>6.5</v>
      </c>
      <c r="L1509" s="2">
        <v>0.19</v>
      </c>
      <c r="M1509" s="3">
        <v>2.4048611111111113</v>
      </c>
      <c r="N1509">
        <v>2015</v>
      </c>
    </row>
    <row r="1510" spans="1:14">
      <c r="A1510">
        <v>107</v>
      </c>
      <c r="B1510" t="s">
        <v>162</v>
      </c>
      <c r="C1510" t="s">
        <v>24</v>
      </c>
      <c r="D1510">
        <v>32.4</v>
      </c>
      <c r="E1510">
        <v>88.6</v>
      </c>
      <c r="F1510">
        <v>32.9</v>
      </c>
      <c r="G1510">
        <v>88.9</v>
      </c>
      <c r="H1510">
        <v>37.1</v>
      </c>
      <c r="I1510">
        <v>53.8</v>
      </c>
      <c r="J1510" s="1">
        <v>14260</v>
      </c>
      <c r="K1510">
        <v>14</v>
      </c>
      <c r="L1510" s="2">
        <v>0.4</v>
      </c>
      <c r="M1510" s="3">
        <v>2.1999999999999997</v>
      </c>
      <c r="N1510">
        <v>2015</v>
      </c>
    </row>
    <row r="1511" spans="1:14">
      <c r="A1511">
        <v>107</v>
      </c>
      <c r="B1511" t="s">
        <v>158</v>
      </c>
      <c r="C1511" t="s">
        <v>34</v>
      </c>
      <c r="D1511">
        <v>34.5</v>
      </c>
      <c r="E1511">
        <v>96.8</v>
      </c>
      <c r="F1511">
        <v>37.200000000000003</v>
      </c>
      <c r="G1511">
        <v>78.2</v>
      </c>
      <c r="H1511">
        <v>65.099999999999994</v>
      </c>
      <c r="I1511">
        <v>53.8</v>
      </c>
      <c r="J1511" s="1">
        <v>15668</v>
      </c>
      <c r="K1511">
        <v>15</v>
      </c>
      <c r="L1511" s="2">
        <v>0.39</v>
      </c>
      <c r="M1511" s="3">
        <v>2.5687500000000001</v>
      </c>
      <c r="N1511">
        <v>2015</v>
      </c>
    </row>
    <row r="1512" spans="1:14">
      <c r="A1512">
        <v>109</v>
      </c>
      <c r="B1512" t="s">
        <v>102</v>
      </c>
      <c r="C1512" t="s">
        <v>15</v>
      </c>
      <c r="D1512">
        <v>30.6</v>
      </c>
      <c r="E1512">
        <v>54.6</v>
      </c>
      <c r="F1512">
        <v>31.9</v>
      </c>
      <c r="G1512">
        <v>100</v>
      </c>
      <c r="H1512">
        <v>33.799999999999997</v>
      </c>
      <c r="I1512">
        <v>53.7</v>
      </c>
      <c r="J1512" s="1">
        <v>17404</v>
      </c>
      <c r="K1512">
        <v>22.7</v>
      </c>
      <c r="L1512" s="2">
        <v>0.01</v>
      </c>
      <c r="M1512" s="3">
        <v>2.2409722222222221</v>
      </c>
      <c r="N1512">
        <v>2015</v>
      </c>
    </row>
    <row r="1513" spans="1:14">
      <c r="A1513">
        <v>109</v>
      </c>
      <c r="B1513" t="s">
        <v>202</v>
      </c>
      <c r="C1513" t="s">
        <v>63</v>
      </c>
      <c r="D1513">
        <v>41.1</v>
      </c>
      <c r="E1513">
        <v>83.5</v>
      </c>
      <c r="F1513">
        <v>51.9</v>
      </c>
      <c r="G1513">
        <v>61.1</v>
      </c>
      <c r="H1513">
        <v>47.8</v>
      </c>
      <c r="I1513">
        <v>53.7</v>
      </c>
      <c r="J1513" s="1">
        <v>38309</v>
      </c>
      <c r="K1513">
        <v>25.9</v>
      </c>
      <c r="L1513" s="2">
        <v>0.33</v>
      </c>
      <c r="M1513" s="3">
        <v>1.9951388888888888</v>
      </c>
      <c r="N1513">
        <v>2015</v>
      </c>
    </row>
    <row r="1514" spans="1:14">
      <c r="A1514">
        <v>111</v>
      </c>
      <c r="B1514" t="s">
        <v>138</v>
      </c>
      <c r="C1514" t="s">
        <v>24</v>
      </c>
      <c r="D1514">
        <v>35.700000000000003</v>
      </c>
      <c r="E1514">
        <v>90.5</v>
      </c>
      <c r="F1514">
        <v>35.9</v>
      </c>
      <c r="G1514">
        <v>81.400000000000006</v>
      </c>
      <c r="H1514">
        <v>39.799999999999997</v>
      </c>
      <c r="I1514">
        <v>53.6</v>
      </c>
      <c r="J1514" s="1">
        <v>8338</v>
      </c>
      <c r="K1514">
        <v>12.7</v>
      </c>
      <c r="L1514" s="2">
        <v>0.47</v>
      </c>
      <c r="M1514" s="3">
        <v>2.3638888888888889</v>
      </c>
      <c r="N1514">
        <v>2015</v>
      </c>
    </row>
    <row r="1515" spans="1:14">
      <c r="A1515">
        <v>111</v>
      </c>
      <c r="B1515" t="s">
        <v>114</v>
      </c>
      <c r="C1515" t="s">
        <v>24</v>
      </c>
      <c r="D1515">
        <v>31.9</v>
      </c>
      <c r="E1515">
        <v>83.6</v>
      </c>
      <c r="F1515">
        <v>30.4</v>
      </c>
      <c r="G1515">
        <v>92.8</v>
      </c>
      <c r="H1515">
        <v>31.2</v>
      </c>
      <c r="I1515">
        <v>53.6</v>
      </c>
      <c r="J1515" s="1">
        <v>12001</v>
      </c>
      <c r="K1515">
        <v>17.399999999999999</v>
      </c>
      <c r="L1515" s="2">
        <v>0.35</v>
      </c>
      <c r="M1515" s="3">
        <v>2.2819444444444446</v>
      </c>
      <c r="N1515">
        <v>2015</v>
      </c>
    </row>
    <row r="1516" spans="1:14">
      <c r="A1516">
        <v>113</v>
      </c>
      <c r="B1516" t="s">
        <v>182</v>
      </c>
      <c r="C1516" t="s">
        <v>38</v>
      </c>
      <c r="D1516">
        <v>43.8</v>
      </c>
      <c r="E1516">
        <v>76.7</v>
      </c>
      <c r="F1516">
        <v>44.4</v>
      </c>
      <c r="G1516">
        <v>62.9</v>
      </c>
      <c r="H1516">
        <v>91.8</v>
      </c>
      <c r="I1516">
        <v>53.4</v>
      </c>
      <c r="J1516" s="1">
        <v>38264</v>
      </c>
      <c r="K1516">
        <v>20.3</v>
      </c>
      <c r="L1516" s="2">
        <v>0.25</v>
      </c>
      <c r="M1516" s="3">
        <v>2.4048611111111113</v>
      </c>
      <c r="N1516">
        <v>2015</v>
      </c>
    </row>
    <row r="1517" spans="1:14">
      <c r="A1517">
        <v>113</v>
      </c>
      <c r="B1517" t="s">
        <v>238</v>
      </c>
      <c r="C1517" t="s">
        <v>76</v>
      </c>
      <c r="D1517">
        <v>41.5</v>
      </c>
      <c r="E1517">
        <v>53</v>
      </c>
      <c r="F1517">
        <v>44.7</v>
      </c>
      <c r="G1517">
        <v>74</v>
      </c>
      <c r="H1517">
        <v>54.7</v>
      </c>
      <c r="I1517">
        <v>53.4</v>
      </c>
      <c r="J1517" s="1">
        <v>28327</v>
      </c>
      <c r="K1517">
        <v>38.9</v>
      </c>
      <c r="L1517" s="2">
        <v>0.12</v>
      </c>
      <c r="M1517" s="3">
        <v>2.4458333333333333</v>
      </c>
      <c r="N1517">
        <v>2015</v>
      </c>
    </row>
    <row r="1518" spans="1:14">
      <c r="A1518">
        <v>113</v>
      </c>
      <c r="B1518" t="s">
        <v>116</v>
      </c>
      <c r="C1518" t="s">
        <v>24</v>
      </c>
      <c r="D1518">
        <v>32.200000000000003</v>
      </c>
      <c r="E1518">
        <v>75</v>
      </c>
      <c r="F1518">
        <v>33.799999999999997</v>
      </c>
      <c r="G1518">
        <v>90.5</v>
      </c>
      <c r="H1518">
        <v>32.200000000000003</v>
      </c>
      <c r="I1518">
        <v>53.4</v>
      </c>
      <c r="N1518">
        <v>2015</v>
      </c>
    </row>
    <row r="1519" spans="1:14">
      <c r="A1519">
        <v>116</v>
      </c>
      <c r="B1519" t="s">
        <v>98</v>
      </c>
      <c r="C1519" t="s">
        <v>15</v>
      </c>
      <c r="D1519">
        <v>46.5</v>
      </c>
      <c r="E1519">
        <v>34.4</v>
      </c>
      <c r="F1519">
        <v>37.4</v>
      </c>
      <c r="G1519">
        <v>82.9</v>
      </c>
      <c r="H1519" t="s">
        <v>22</v>
      </c>
      <c r="I1519">
        <v>53.2</v>
      </c>
      <c r="J1519" s="1">
        <v>9259</v>
      </c>
      <c r="K1519">
        <v>6.4</v>
      </c>
      <c r="L1519" s="2">
        <v>0.17</v>
      </c>
      <c r="M1519" s="3">
        <v>2.036111111111111</v>
      </c>
      <c r="N1519">
        <v>2015</v>
      </c>
    </row>
    <row r="1520" spans="1:14">
      <c r="A1520">
        <v>117</v>
      </c>
      <c r="B1520" t="s">
        <v>218</v>
      </c>
      <c r="C1520" t="s">
        <v>154</v>
      </c>
      <c r="D1520">
        <v>36.9</v>
      </c>
      <c r="E1520">
        <v>56.1</v>
      </c>
      <c r="F1520">
        <v>50.8</v>
      </c>
      <c r="G1520">
        <v>68.099999999999994</v>
      </c>
      <c r="H1520">
        <v>88.9</v>
      </c>
      <c r="I1520">
        <v>53.1</v>
      </c>
      <c r="J1520" s="1">
        <v>24556</v>
      </c>
      <c r="K1520">
        <v>25.6</v>
      </c>
      <c r="L1520" s="2">
        <v>0.12</v>
      </c>
      <c r="M1520" s="3">
        <v>2.1999999999999997</v>
      </c>
      <c r="N1520">
        <v>2015</v>
      </c>
    </row>
    <row r="1521" spans="1:14">
      <c r="A1521">
        <v>118</v>
      </c>
      <c r="B1521" t="s">
        <v>122</v>
      </c>
      <c r="C1521" t="s">
        <v>24</v>
      </c>
      <c r="D1521">
        <v>29.1</v>
      </c>
      <c r="E1521">
        <v>94.4</v>
      </c>
      <c r="F1521">
        <v>22.4</v>
      </c>
      <c r="G1521">
        <v>98.9</v>
      </c>
      <c r="H1521">
        <v>32.799999999999997</v>
      </c>
      <c r="I1521">
        <v>53</v>
      </c>
      <c r="J1521" s="1">
        <v>8747</v>
      </c>
      <c r="K1521">
        <v>15.9</v>
      </c>
      <c r="L1521" s="2">
        <v>0.37</v>
      </c>
      <c r="M1521" s="3">
        <v>2.4048611111111113</v>
      </c>
      <c r="N1521">
        <v>2015</v>
      </c>
    </row>
    <row r="1522" spans="1:14">
      <c r="A1522">
        <v>119</v>
      </c>
      <c r="B1522" t="s">
        <v>123</v>
      </c>
      <c r="C1522" t="s">
        <v>74</v>
      </c>
      <c r="D1522">
        <v>32.6</v>
      </c>
      <c r="E1522">
        <v>70.099999999999994</v>
      </c>
      <c r="F1522">
        <v>48.5</v>
      </c>
      <c r="G1522">
        <v>74.900000000000006</v>
      </c>
      <c r="H1522">
        <v>32.6</v>
      </c>
      <c r="I1522">
        <v>52.9</v>
      </c>
      <c r="J1522" s="1">
        <v>28251</v>
      </c>
      <c r="K1522">
        <v>11.5</v>
      </c>
      <c r="L1522" s="2">
        <v>0.15</v>
      </c>
      <c r="N1522">
        <v>2015</v>
      </c>
    </row>
    <row r="1523" spans="1:14">
      <c r="A1523">
        <v>120</v>
      </c>
      <c r="B1523" t="s">
        <v>480</v>
      </c>
      <c r="C1523" t="s">
        <v>68</v>
      </c>
      <c r="D1523">
        <v>37.299999999999997</v>
      </c>
      <c r="E1523">
        <v>62.7</v>
      </c>
      <c r="F1523">
        <v>33.1</v>
      </c>
      <c r="G1523">
        <v>87.7</v>
      </c>
      <c r="H1523">
        <v>28.9</v>
      </c>
      <c r="I1523">
        <v>52.8</v>
      </c>
      <c r="J1523" s="1">
        <v>27603</v>
      </c>
      <c r="K1523">
        <v>15</v>
      </c>
      <c r="L1523" s="2">
        <v>0.17</v>
      </c>
      <c r="N1523">
        <v>2015</v>
      </c>
    </row>
    <row r="1524" spans="1:14">
      <c r="A1524">
        <v>121</v>
      </c>
      <c r="B1524" t="s">
        <v>164</v>
      </c>
      <c r="C1524" t="s">
        <v>165</v>
      </c>
      <c r="D1524">
        <v>39.9</v>
      </c>
      <c r="E1524">
        <v>79.7</v>
      </c>
      <c r="F1524">
        <v>28.2</v>
      </c>
      <c r="G1524">
        <v>79.599999999999994</v>
      </c>
      <c r="H1524">
        <v>98.6</v>
      </c>
      <c r="I1524">
        <v>52.7</v>
      </c>
      <c r="J1524" s="1">
        <v>9990</v>
      </c>
      <c r="K1524">
        <v>5</v>
      </c>
      <c r="L1524" s="2">
        <v>0.18</v>
      </c>
      <c r="M1524" t="s">
        <v>80</v>
      </c>
      <c r="N1524">
        <v>2015</v>
      </c>
    </row>
    <row r="1525" spans="1:14">
      <c r="A1525">
        <v>121</v>
      </c>
      <c r="B1525" t="s">
        <v>252</v>
      </c>
      <c r="C1525" t="s">
        <v>15</v>
      </c>
      <c r="D1525">
        <v>41.9</v>
      </c>
      <c r="E1525">
        <v>55.5</v>
      </c>
      <c r="F1525">
        <v>29.2</v>
      </c>
      <c r="G1525">
        <v>87.7</v>
      </c>
      <c r="H1525">
        <v>36.4</v>
      </c>
      <c r="I1525">
        <v>52.7</v>
      </c>
      <c r="J1525" s="1">
        <v>9390</v>
      </c>
      <c r="K1525">
        <v>4.5</v>
      </c>
      <c r="L1525" s="2">
        <v>0.26</v>
      </c>
      <c r="M1525" s="3">
        <v>2.0770833333333334</v>
      </c>
      <c r="N1525">
        <v>2015</v>
      </c>
    </row>
    <row r="1526" spans="1:14">
      <c r="A1526">
        <v>121</v>
      </c>
      <c r="B1526" t="s">
        <v>181</v>
      </c>
      <c r="C1526" t="s">
        <v>24</v>
      </c>
      <c r="D1526">
        <v>40</v>
      </c>
      <c r="E1526">
        <v>74.8</v>
      </c>
      <c r="F1526">
        <v>39.1</v>
      </c>
      <c r="G1526">
        <v>74.3</v>
      </c>
      <c r="H1526">
        <v>43.8</v>
      </c>
      <c r="I1526">
        <v>52.7</v>
      </c>
      <c r="J1526" s="1">
        <v>23311</v>
      </c>
      <c r="K1526">
        <v>15.5</v>
      </c>
      <c r="L1526" s="2">
        <v>0.31</v>
      </c>
      <c r="M1526" s="3">
        <v>2.1180555555555558</v>
      </c>
      <c r="N1526">
        <v>2015</v>
      </c>
    </row>
    <row r="1527" spans="1:14">
      <c r="A1527">
        <v>124</v>
      </c>
      <c r="B1527" t="s">
        <v>169</v>
      </c>
      <c r="C1527" t="s">
        <v>38</v>
      </c>
      <c r="D1527">
        <v>43.8</v>
      </c>
      <c r="E1527">
        <v>73.400000000000006</v>
      </c>
      <c r="F1527">
        <v>47.1</v>
      </c>
      <c r="G1527">
        <v>61.8</v>
      </c>
      <c r="H1527">
        <v>51.8</v>
      </c>
      <c r="I1527">
        <v>52.6</v>
      </c>
      <c r="J1527" s="1">
        <v>36299</v>
      </c>
      <c r="K1527">
        <v>21.6</v>
      </c>
      <c r="L1527" s="2">
        <v>0.23</v>
      </c>
      <c r="M1527" s="3">
        <v>2.3229166666666665</v>
      </c>
      <c r="N1527">
        <v>2015</v>
      </c>
    </row>
    <row r="1528" spans="1:14">
      <c r="A1528">
        <v>124</v>
      </c>
      <c r="B1528" t="s">
        <v>145</v>
      </c>
      <c r="C1528" t="s">
        <v>146</v>
      </c>
      <c r="D1528">
        <v>26.8</v>
      </c>
      <c r="E1528">
        <v>76.7</v>
      </c>
      <c r="F1528">
        <v>35.299999999999997</v>
      </c>
      <c r="G1528">
        <v>86.6</v>
      </c>
      <c r="H1528">
        <v>88</v>
      </c>
      <c r="I1528">
        <v>52.6</v>
      </c>
      <c r="J1528" s="1">
        <v>20040</v>
      </c>
      <c r="K1528">
        <v>12.1</v>
      </c>
      <c r="L1528" s="2">
        <v>0.18</v>
      </c>
      <c r="M1528" s="3">
        <v>2.2409722222222221</v>
      </c>
      <c r="N1528">
        <v>2015</v>
      </c>
    </row>
    <row r="1529" spans="1:14">
      <c r="A1529">
        <v>126</v>
      </c>
      <c r="B1529" t="s">
        <v>210</v>
      </c>
      <c r="C1529" t="s">
        <v>15</v>
      </c>
      <c r="D1529">
        <v>32.4</v>
      </c>
      <c r="E1529">
        <v>54.6</v>
      </c>
      <c r="F1529">
        <v>29.1</v>
      </c>
      <c r="G1529">
        <v>95.9</v>
      </c>
      <c r="H1529">
        <v>46.5</v>
      </c>
      <c r="I1529">
        <v>52.5</v>
      </c>
      <c r="J1529" s="1">
        <v>13216</v>
      </c>
      <c r="K1529">
        <v>17.399999999999999</v>
      </c>
      <c r="L1529" s="2">
        <v>0.19</v>
      </c>
      <c r="M1529" s="3">
        <v>2.2819444444444446</v>
      </c>
      <c r="N1529">
        <v>2015</v>
      </c>
    </row>
    <row r="1530" spans="1:14">
      <c r="A1530">
        <v>126</v>
      </c>
      <c r="B1530" t="s">
        <v>243</v>
      </c>
      <c r="C1530" t="s">
        <v>74</v>
      </c>
      <c r="D1530">
        <v>45.7</v>
      </c>
      <c r="E1530">
        <v>84</v>
      </c>
      <c r="F1530">
        <v>44.8</v>
      </c>
      <c r="G1530">
        <v>55.1</v>
      </c>
      <c r="H1530">
        <v>100</v>
      </c>
      <c r="I1530">
        <v>52.5</v>
      </c>
      <c r="J1530" s="1">
        <v>12062</v>
      </c>
      <c r="K1530">
        <v>14.6</v>
      </c>
      <c r="L1530" s="2">
        <v>0.21</v>
      </c>
      <c r="M1530" t="s">
        <v>140</v>
      </c>
      <c r="N1530">
        <v>2015</v>
      </c>
    </row>
    <row r="1531" spans="1:14">
      <c r="A1531">
        <v>126</v>
      </c>
      <c r="B1531" t="s">
        <v>256</v>
      </c>
      <c r="C1531" t="s">
        <v>15</v>
      </c>
      <c r="D1531">
        <v>49.8</v>
      </c>
      <c r="E1531">
        <v>32.200000000000003</v>
      </c>
      <c r="F1531">
        <v>52.1</v>
      </c>
      <c r="G1531">
        <v>62.2</v>
      </c>
      <c r="H1531" t="s">
        <v>22</v>
      </c>
      <c r="I1531">
        <v>52.5</v>
      </c>
      <c r="J1531" s="1">
        <v>50095</v>
      </c>
      <c r="K1531">
        <v>18.7</v>
      </c>
      <c r="L1531" s="2">
        <v>0.09</v>
      </c>
      <c r="M1531" s="3">
        <v>2.2819444444444446</v>
      </c>
      <c r="N1531">
        <v>2015</v>
      </c>
    </row>
    <row r="1532" spans="1:14">
      <c r="A1532">
        <v>129</v>
      </c>
      <c r="B1532" t="s">
        <v>258</v>
      </c>
      <c r="C1532" t="s">
        <v>44</v>
      </c>
      <c r="D1532">
        <v>43.9</v>
      </c>
      <c r="E1532">
        <v>64</v>
      </c>
      <c r="F1532">
        <v>53.5</v>
      </c>
      <c r="G1532">
        <v>57.8</v>
      </c>
      <c r="H1532">
        <v>42.8</v>
      </c>
      <c r="I1532">
        <v>52.4</v>
      </c>
      <c r="J1532" s="1">
        <v>17916</v>
      </c>
      <c r="K1532">
        <v>10.199999999999999</v>
      </c>
      <c r="L1532" s="2">
        <v>0.22</v>
      </c>
      <c r="M1532" s="3">
        <v>2.2409722222222221</v>
      </c>
      <c r="N1532">
        <v>2015</v>
      </c>
    </row>
    <row r="1533" spans="1:14">
      <c r="A1533">
        <v>130</v>
      </c>
      <c r="B1533" t="s">
        <v>105</v>
      </c>
      <c r="C1533" t="s">
        <v>15</v>
      </c>
      <c r="D1533">
        <v>48.7</v>
      </c>
      <c r="E1533">
        <v>31.8</v>
      </c>
      <c r="F1533">
        <v>35.9</v>
      </c>
      <c r="G1533">
        <v>76.900000000000006</v>
      </c>
      <c r="H1533">
        <v>49.8</v>
      </c>
      <c r="I1533">
        <v>52.1</v>
      </c>
      <c r="J1533" s="1">
        <v>23845</v>
      </c>
      <c r="K1533">
        <v>10.199999999999999</v>
      </c>
      <c r="L1533" s="2">
        <v>0.12</v>
      </c>
      <c r="M1533" s="3">
        <v>2.1999999999999997</v>
      </c>
      <c r="N1533">
        <v>2015</v>
      </c>
    </row>
    <row r="1534" spans="1:14">
      <c r="A1534">
        <v>131</v>
      </c>
      <c r="B1534" t="s">
        <v>167</v>
      </c>
      <c r="C1534" t="s">
        <v>24</v>
      </c>
      <c r="D1534">
        <v>35.4</v>
      </c>
      <c r="E1534">
        <v>84.7</v>
      </c>
      <c r="F1534">
        <v>36.1</v>
      </c>
      <c r="G1534">
        <v>78</v>
      </c>
      <c r="H1534">
        <v>34.1</v>
      </c>
      <c r="I1534">
        <v>52</v>
      </c>
      <c r="J1534" s="1">
        <v>11512</v>
      </c>
      <c r="K1534">
        <v>14.9</v>
      </c>
      <c r="L1534" s="2">
        <v>0.33</v>
      </c>
      <c r="M1534" s="3">
        <v>2.1999999999999997</v>
      </c>
      <c r="N1534">
        <v>2015</v>
      </c>
    </row>
    <row r="1535" spans="1:14">
      <c r="A1535">
        <v>132</v>
      </c>
      <c r="B1535" t="s">
        <v>253</v>
      </c>
      <c r="C1535" t="s">
        <v>34</v>
      </c>
      <c r="D1535">
        <v>42</v>
      </c>
      <c r="E1535">
        <v>80.7</v>
      </c>
      <c r="F1535">
        <v>36.9</v>
      </c>
      <c r="G1535">
        <v>70.099999999999994</v>
      </c>
      <c r="H1535">
        <v>47.4</v>
      </c>
      <c r="I1535">
        <v>51.9</v>
      </c>
      <c r="J1535" s="1">
        <v>14708</v>
      </c>
      <c r="K1535">
        <v>22.5</v>
      </c>
      <c r="L1535" s="2">
        <v>0.14000000000000001</v>
      </c>
      <c r="M1535" s="3">
        <v>2.2819444444444446</v>
      </c>
      <c r="N1535">
        <v>2015</v>
      </c>
    </row>
    <row r="1536" spans="1:14">
      <c r="A1536">
        <v>132</v>
      </c>
      <c r="B1536" t="s">
        <v>132</v>
      </c>
      <c r="C1536" t="s">
        <v>15</v>
      </c>
      <c r="D1536">
        <v>36.5</v>
      </c>
      <c r="E1536">
        <v>44.8</v>
      </c>
      <c r="F1536">
        <v>39.1</v>
      </c>
      <c r="G1536">
        <v>83.6</v>
      </c>
      <c r="H1536">
        <v>33.200000000000003</v>
      </c>
      <c r="I1536">
        <v>51.9</v>
      </c>
      <c r="J1536" s="1">
        <v>31331</v>
      </c>
      <c r="K1536">
        <v>8.4</v>
      </c>
      <c r="L1536" s="2">
        <v>0.09</v>
      </c>
      <c r="M1536" s="3">
        <v>2.036111111111111</v>
      </c>
      <c r="N1536">
        <v>2015</v>
      </c>
    </row>
    <row r="1537" spans="1:14">
      <c r="A1537">
        <v>132</v>
      </c>
      <c r="B1537" t="s">
        <v>124</v>
      </c>
      <c r="C1537" t="s">
        <v>24</v>
      </c>
      <c r="D1537">
        <v>35.200000000000003</v>
      </c>
      <c r="E1537">
        <v>82.4</v>
      </c>
      <c r="F1537">
        <v>34.1</v>
      </c>
      <c r="G1537">
        <v>79.7</v>
      </c>
      <c r="H1537">
        <v>38.9</v>
      </c>
      <c r="I1537">
        <v>51.9</v>
      </c>
      <c r="J1537" s="1">
        <v>20925</v>
      </c>
      <c r="K1537">
        <v>13.5</v>
      </c>
      <c r="L1537" s="2">
        <v>0.28999999999999998</v>
      </c>
      <c r="M1537" s="3">
        <v>2.2409722222222221</v>
      </c>
      <c r="N1537">
        <v>2015</v>
      </c>
    </row>
    <row r="1538" spans="1:14">
      <c r="A1538">
        <v>135</v>
      </c>
      <c r="B1538" t="s">
        <v>331</v>
      </c>
      <c r="C1538" t="s">
        <v>76</v>
      </c>
      <c r="D1538">
        <v>39.799999999999997</v>
      </c>
      <c r="E1538">
        <v>44.7</v>
      </c>
      <c r="F1538">
        <v>42</v>
      </c>
      <c r="G1538">
        <v>70.8</v>
      </c>
      <c r="H1538">
        <v>99.5</v>
      </c>
      <c r="I1538">
        <v>51.6</v>
      </c>
      <c r="J1538" s="1">
        <v>35487</v>
      </c>
      <c r="K1538">
        <v>37.4</v>
      </c>
      <c r="L1538" s="2">
        <v>0.12</v>
      </c>
      <c r="M1538" s="3">
        <v>1.7902777777777779</v>
      </c>
      <c r="N1538">
        <v>2015</v>
      </c>
    </row>
    <row r="1539" spans="1:14">
      <c r="A1539">
        <v>136</v>
      </c>
      <c r="B1539" t="s">
        <v>180</v>
      </c>
      <c r="C1539" t="s">
        <v>34</v>
      </c>
      <c r="D1539">
        <v>29.4</v>
      </c>
      <c r="E1539">
        <v>85.1</v>
      </c>
      <c r="F1539">
        <v>39.9</v>
      </c>
      <c r="G1539">
        <v>76.5</v>
      </c>
      <c r="H1539">
        <v>50.9</v>
      </c>
      <c r="I1539">
        <v>51.4</v>
      </c>
      <c r="J1539" s="1">
        <v>11964</v>
      </c>
      <c r="K1539">
        <v>13.1</v>
      </c>
      <c r="L1539" s="2">
        <v>0.22</v>
      </c>
      <c r="N1539">
        <v>2015</v>
      </c>
    </row>
    <row r="1540" spans="1:14">
      <c r="A1540">
        <v>136</v>
      </c>
      <c r="B1540" t="s">
        <v>183</v>
      </c>
      <c r="C1540" t="s">
        <v>154</v>
      </c>
      <c r="D1540">
        <v>35.5</v>
      </c>
      <c r="E1540">
        <v>50.6</v>
      </c>
      <c r="F1540">
        <v>43.2</v>
      </c>
      <c r="G1540">
        <v>74.900000000000006</v>
      </c>
      <c r="H1540">
        <v>60</v>
      </c>
      <c r="I1540">
        <v>51.4</v>
      </c>
      <c r="J1540" s="1">
        <v>23280</v>
      </c>
      <c r="K1540">
        <v>16.3</v>
      </c>
      <c r="L1540" s="2">
        <v>0.06</v>
      </c>
      <c r="M1540" s="3">
        <v>2.3638888888888889</v>
      </c>
      <c r="N1540">
        <v>2015</v>
      </c>
    </row>
    <row r="1541" spans="1:14">
      <c r="A1541">
        <v>138</v>
      </c>
      <c r="B1541" t="s">
        <v>109</v>
      </c>
      <c r="C1541" t="s">
        <v>110</v>
      </c>
      <c r="D1541">
        <v>39.4</v>
      </c>
      <c r="E1541">
        <v>83.9</v>
      </c>
      <c r="F1541">
        <v>30.3</v>
      </c>
      <c r="G1541">
        <v>77.599999999999994</v>
      </c>
      <c r="H1541">
        <v>30.6</v>
      </c>
      <c r="I1541">
        <v>51.2</v>
      </c>
      <c r="J1541" s="1">
        <v>15521</v>
      </c>
      <c r="K1541">
        <v>18</v>
      </c>
      <c r="L1541" s="2">
        <v>0.25</v>
      </c>
      <c r="M1541" s="3">
        <v>2.4048611111111113</v>
      </c>
      <c r="N1541">
        <v>2015</v>
      </c>
    </row>
    <row r="1542" spans="1:14">
      <c r="A1542">
        <v>139</v>
      </c>
      <c r="B1542" t="s">
        <v>376</v>
      </c>
      <c r="C1542" t="s">
        <v>151</v>
      </c>
      <c r="D1542">
        <v>28.5</v>
      </c>
      <c r="E1542">
        <v>54.1</v>
      </c>
      <c r="F1542">
        <v>27.6</v>
      </c>
      <c r="G1542">
        <v>96.8</v>
      </c>
      <c r="H1542">
        <v>47.7</v>
      </c>
      <c r="I1542">
        <v>51.1</v>
      </c>
      <c r="J1542" s="1">
        <v>11506</v>
      </c>
      <c r="K1542">
        <v>25</v>
      </c>
      <c r="L1542" s="2">
        <v>7.0000000000000007E-2</v>
      </c>
      <c r="M1542" s="3">
        <v>2.1180555555555558</v>
      </c>
      <c r="N1542">
        <v>2015</v>
      </c>
    </row>
    <row r="1543" spans="1:14">
      <c r="A1543">
        <v>140</v>
      </c>
      <c r="B1543" t="s">
        <v>261</v>
      </c>
      <c r="C1543" t="s">
        <v>154</v>
      </c>
      <c r="D1543">
        <v>30.5</v>
      </c>
      <c r="E1543">
        <v>61.6</v>
      </c>
      <c r="F1543">
        <v>46.7</v>
      </c>
      <c r="G1543">
        <v>73.900000000000006</v>
      </c>
      <c r="H1543">
        <v>42.8</v>
      </c>
      <c r="I1543">
        <v>51</v>
      </c>
      <c r="J1543" s="1">
        <v>17713</v>
      </c>
      <c r="K1543">
        <v>13</v>
      </c>
      <c r="L1543" s="2">
        <v>0.1</v>
      </c>
      <c r="M1543" s="3">
        <v>2.4458333333333333</v>
      </c>
      <c r="N1543">
        <v>2015</v>
      </c>
    </row>
    <row r="1544" spans="1:14">
      <c r="A1544">
        <v>141</v>
      </c>
      <c r="B1544" t="s">
        <v>281</v>
      </c>
      <c r="C1544" t="s">
        <v>15</v>
      </c>
      <c r="D1544">
        <v>26.1</v>
      </c>
      <c r="E1544">
        <v>52.6</v>
      </c>
      <c r="F1544">
        <v>26.7</v>
      </c>
      <c r="G1544">
        <v>97.1</v>
      </c>
      <c r="H1544">
        <v>79.400000000000006</v>
      </c>
      <c r="I1544">
        <v>50.9</v>
      </c>
      <c r="J1544" s="1">
        <v>5287</v>
      </c>
      <c r="K1544">
        <v>18.2</v>
      </c>
      <c r="L1544" s="2">
        <v>0.12</v>
      </c>
      <c r="M1544" t="s">
        <v>199</v>
      </c>
      <c r="N1544">
        <v>2015</v>
      </c>
    </row>
    <row r="1545" spans="1:14">
      <c r="A1545">
        <v>141</v>
      </c>
      <c r="B1545" t="s">
        <v>263</v>
      </c>
      <c r="C1545" t="s">
        <v>15</v>
      </c>
      <c r="D1545">
        <v>46.2</v>
      </c>
      <c r="E1545">
        <v>49.1</v>
      </c>
      <c r="F1545">
        <v>51.9</v>
      </c>
      <c r="G1545">
        <v>55.1</v>
      </c>
      <c r="H1545">
        <v>49.6</v>
      </c>
      <c r="I1545">
        <v>50.9</v>
      </c>
      <c r="J1545" s="1">
        <v>50657</v>
      </c>
      <c r="K1545">
        <v>21.4</v>
      </c>
      <c r="L1545" s="2">
        <v>0.09</v>
      </c>
      <c r="M1545" s="3">
        <v>1.9951388888888888</v>
      </c>
      <c r="N1545">
        <v>2015</v>
      </c>
    </row>
    <row r="1546" spans="1:14">
      <c r="A1546">
        <v>141</v>
      </c>
      <c r="B1546" t="s">
        <v>152</v>
      </c>
      <c r="C1546" t="s">
        <v>50</v>
      </c>
      <c r="D1546">
        <v>53.5</v>
      </c>
      <c r="E1546">
        <v>37</v>
      </c>
      <c r="F1546">
        <v>52.9</v>
      </c>
      <c r="G1546">
        <v>48.1</v>
      </c>
      <c r="H1546">
        <v>69.400000000000006</v>
      </c>
      <c r="I1546">
        <v>50.9</v>
      </c>
      <c r="J1546" s="1">
        <v>9586</v>
      </c>
      <c r="K1546">
        <v>7.3</v>
      </c>
      <c r="L1546" s="2">
        <v>0.13</v>
      </c>
      <c r="M1546" s="4">
        <v>0.6020833333333333</v>
      </c>
      <c r="N1546">
        <v>2015</v>
      </c>
    </row>
    <row r="1547" spans="1:14">
      <c r="A1547">
        <v>144</v>
      </c>
      <c r="B1547" t="s">
        <v>153</v>
      </c>
      <c r="C1547" t="s">
        <v>154</v>
      </c>
      <c r="D1547">
        <v>38.299999999999997</v>
      </c>
      <c r="E1547">
        <v>69</v>
      </c>
      <c r="F1547">
        <v>47.1</v>
      </c>
      <c r="G1547">
        <v>57.3</v>
      </c>
      <c r="H1547">
        <v>99.9</v>
      </c>
      <c r="I1547">
        <v>50.5</v>
      </c>
      <c r="J1547" s="1">
        <v>8176</v>
      </c>
      <c r="K1547">
        <v>16</v>
      </c>
      <c r="L1547" s="2">
        <v>0.14000000000000001</v>
      </c>
      <c r="M1547" s="4">
        <v>0.84791666666666676</v>
      </c>
      <c r="N1547">
        <v>2015</v>
      </c>
    </row>
    <row r="1548" spans="1:14">
      <c r="A1548">
        <v>144</v>
      </c>
      <c r="B1548" t="s">
        <v>141</v>
      </c>
      <c r="C1548" t="s">
        <v>15</v>
      </c>
      <c r="D1548">
        <v>40.5</v>
      </c>
      <c r="E1548">
        <v>34.299999999999997</v>
      </c>
      <c r="F1548">
        <v>45.3</v>
      </c>
      <c r="G1548">
        <v>71</v>
      </c>
      <c r="H1548">
        <v>35.200000000000003</v>
      </c>
      <c r="I1548">
        <v>50.5</v>
      </c>
      <c r="J1548" s="1">
        <v>37032</v>
      </c>
      <c r="K1548">
        <v>17.3</v>
      </c>
      <c r="L1548" s="2">
        <v>0.08</v>
      </c>
      <c r="M1548" s="3">
        <v>2.1590277777777778</v>
      </c>
      <c r="N1548">
        <v>2015</v>
      </c>
    </row>
    <row r="1549" spans="1:14">
      <c r="A1549">
        <v>146</v>
      </c>
      <c r="B1549" t="s">
        <v>216</v>
      </c>
      <c r="C1549" t="s">
        <v>24</v>
      </c>
      <c r="D1549">
        <v>39.4</v>
      </c>
      <c r="E1549">
        <v>67.599999999999994</v>
      </c>
      <c r="F1549">
        <v>39.1</v>
      </c>
      <c r="G1549">
        <v>69.3</v>
      </c>
      <c r="H1549">
        <v>39.4</v>
      </c>
      <c r="I1549">
        <v>50.4</v>
      </c>
      <c r="J1549" s="1">
        <v>27703</v>
      </c>
      <c r="K1549">
        <v>14.7</v>
      </c>
      <c r="L1549" s="2">
        <v>0.21</v>
      </c>
      <c r="M1549" s="3">
        <v>2.4458333333333333</v>
      </c>
      <c r="N1549">
        <v>2015</v>
      </c>
    </row>
    <row r="1550" spans="1:14">
      <c r="A1550">
        <v>147</v>
      </c>
      <c r="B1550" t="s">
        <v>257</v>
      </c>
      <c r="C1550" t="s">
        <v>15</v>
      </c>
      <c r="D1550">
        <v>25.8</v>
      </c>
      <c r="E1550">
        <v>54.7</v>
      </c>
      <c r="F1550">
        <v>29.1</v>
      </c>
      <c r="G1550">
        <v>95.3</v>
      </c>
      <c r="H1550">
        <v>43.9</v>
      </c>
      <c r="I1550">
        <v>50.3</v>
      </c>
      <c r="J1550" s="1">
        <v>5495</v>
      </c>
      <c r="K1550">
        <v>12.6</v>
      </c>
      <c r="L1550" s="2">
        <v>0.22</v>
      </c>
      <c r="M1550" s="3">
        <v>2.3229166666666665</v>
      </c>
      <c r="N1550">
        <v>2015</v>
      </c>
    </row>
    <row r="1551" spans="1:14">
      <c r="A1551">
        <v>148</v>
      </c>
      <c r="B1551" t="s">
        <v>396</v>
      </c>
      <c r="C1551" t="s">
        <v>53</v>
      </c>
      <c r="D1551">
        <v>48.1</v>
      </c>
      <c r="E1551">
        <v>35.799999999999997</v>
      </c>
      <c r="F1551">
        <v>50.2</v>
      </c>
      <c r="G1551">
        <v>51.7</v>
      </c>
      <c r="H1551">
        <v>98.5</v>
      </c>
      <c r="I1551">
        <v>50.2</v>
      </c>
      <c r="J1551" s="1">
        <v>24365</v>
      </c>
      <c r="K1551">
        <v>20.3</v>
      </c>
      <c r="L1551" s="2">
        <v>0.09</v>
      </c>
      <c r="M1551" t="s">
        <v>42</v>
      </c>
      <c r="N1551">
        <v>2015</v>
      </c>
    </row>
    <row r="1552" spans="1:14">
      <c r="A1552">
        <v>148</v>
      </c>
      <c r="B1552" t="s">
        <v>192</v>
      </c>
      <c r="C1552" t="s">
        <v>24</v>
      </c>
      <c r="D1552">
        <v>42.8</v>
      </c>
      <c r="E1552">
        <v>75.8</v>
      </c>
      <c r="F1552">
        <v>39.799999999999997</v>
      </c>
      <c r="G1552">
        <v>62.7</v>
      </c>
      <c r="H1552">
        <v>36</v>
      </c>
      <c r="I1552">
        <v>50.2</v>
      </c>
      <c r="J1552" s="1">
        <v>25295</v>
      </c>
      <c r="K1552">
        <v>16.399999999999999</v>
      </c>
      <c r="L1552" s="2">
        <v>0.23</v>
      </c>
      <c r="M1552" s="3">
        <v>2.2819444444444446</v>
      </c>
      <c r="N1552">
        <v>2015</v>
      </c>
    </row>
    <row r="1553" spans="1:14">
      <c r="A1553">
        <v>150</v>
      </c>
      <c r="B1553" t="s">
        <v>204</v>
      </c>
      <c r="C1553" t="s">
        <v>15</v>
      </c>
      <c r="D1553">
        <v>46.5</v>
      </c>
      <c r="E1553">
        <v>37.1</v>
      </c>
      <c r="F1553">
        <v>35.1</v>
      </c>
      <c r="G1553">
        <v>73.099999999999994</v>
      </c>
      <c r="H1553" t="s">
        <v>22</v>
      </c>
      <c r="I1553">
        <v>50.1</v>
      </c>
      <c r="J1553" s="1">
        <v>62468</v>
      </c>
      <c r="K1553">
        <v>13.6</v>
      </c>
      <c r="L1553" s="2">
        <v>0.13</v>
      </c>
      <c r="M1553" s="3">
        <v>2.2409722222222221</v>
      </c>
      <c r="N1553">
        <v>2015</v>
      </c>
    </row>
    <row r="1554" spans="1:14">
      <c r="A1554">
        <v>150</v>
      </c>
      <c r="B1554" t="s">
        <v>157</v>
      </c>
      <c r="C1554" t="s">
        <v>15</v>
      </c>
      <c r="D1554">
        <v>29.4</v>
      </c>
      <c r="E1554">
        <v>61.6</v>
      </c>
      <c r="F1554">
        <v>27.5</v>
      </c>
      <c r="G1554">
        <v>91.5</v>
      </c>
      <c r="H1554">
        <v>39.5</v>
      </c>
      <c r="I1554">
        <v>50.1</v>
      </c>
      <c r="J1554" s="1">
        <v>20626</v>
      </c>
      <c r="K1554">
        <v>22</v>
      </c>
      <c r="L1554" s="2">
        <v>0.12</v>
      </c>
      <c r="M1554" s="3">
        <v>2.1590277777777778</v>
      </c>
      <c r="N1554">
        <v>2015</v>
      </c>
    </row>
    <row r="1555" spans="1:14">
      <c r="A1555">
        <v>152</v>
      </c>
      <c r="B1555" t="s">
        <v>133</v>
      </c>
      <c r="C1555" t="s">
        <v>15</v>
      </c>
      <c r="D1555">
        <v>38.299999999999997</v>
      </c>
      <c r="E1555">
        <v>33.1</v>
      </c>
      <c r="F1555">
        <v>35.4</v>
      </c>
      <c r="G1555">
        <v>80.400000000000006</v>
      </c>
      <c r="H1555">
        <v>49.1</v>
      </c>
      <c r="I1555">
        <v>50</v>
      </c>
      <c r="J1555" s="1">
        <v>6178</v>
      </c>
      <c r="K1555">
        <v>6.6</v>
      </c>
      <c r="L1555" s="2">
        <v>0.16</v>
      </c>
      <c r="M1555" s="3">
        <v>1.9951388888888888</v>
      </c>
      <c r="N1555">
        <v>2015</v>
      </c>
    </row>
    <row r="1556" spans="1:14">
      <c r="A1556">
        <v>153</v>
      </c>
      <c r="B1556" t="s">
        <v>215</v>
      </c>
      <c r="C1556" t="s">
        <v>165</v>
      </c>
      <c r="D1556">
        <v>30.9</v>
      </c>
      <c r="E1556">
        <v>66.3</v>
      </c>
      <c r="F1556">
        <v>47.5</v>
      </c>
      <c r="G1556">
        <v>66.5</v>
      </c>
      <c r="H1556">
        <v>59.8</v>
      </c>
      <c r="I1556">
        <v>49.9</v>
      </c>
      <c r="J1556" s="1">
        <v>23895</v>
      </c>
      <c r="K1556">
        <v>13.6</v>
      </c>
      <c r="L1556" s="2">
        <v>0.14000000000000001</v>
      </c>
      <c r="M1556" s="3">
        <v>2.2819444444444446</v>
      </c>
      <c r="N1556">
        <v>2015</v>
      </c>
    </row>
    <row r="1557" spans="1:14">
      <c r="A1557">
        <v>154</v>
      </c>
      <c r="B1557" t="s">
        <v>232</v>
      </c>
      <c r="C1557" t="s">
        <v>24</v>
      </c>
      <c r="D1557">
        <v>32</v>
      </c>
      <c r="E1557">
        <v>79.8</v>
      </c>
      <c r="F1557">
        <v>32.700000000000003</v>
      </c>
      <c r="G1557">
        <v>78</v>
      </c>
      <c r="H1557">
        <v>35.799999999999997</v>
      </c>
      <c r="I1557">
        <v>49.7</v>
      </c>
      <c r="J1557" s="1">
        <v>17755</v>
      </c>
      <c r="K1557">
        <v>18.8</v>
      </c>
      <c r="L1557" s="2">
        <v>0.28000000000000003</v>
      </c>
      <c r="M1557" s="3">
        <v>2.2819444444444446</v>
      </c>
      <c r="N1557">
        <v>2015</v>
      </c>
    </row>
    <row r="1558" spans="1:14">
      <c r="A1558">
        <v>155</v>
      </c>
      <c r="B1558" t="s">
        <v>155</v>
      </c>
      <c r="C1558" t="s">
        <v>144</v>
      </c>
      <c r="D1558">
        <v>48.8</v>
      </c>
      <c r="E1558">
        <v>27.5</v>
      </c>
      <c r="F1558">
        <v>57.3</v>
      </c>
      <c r="G1558">
        <v>47.7</v>
      </c>
      <c r="H1558">
        <v>43.8</v>
      </c>
      <c r="I1558">
        <v>49.3</v>
      </c>
      <c r="J1558" s="1">
        <v>31891</v>
      </c>
      <c r="K1558">
        <v>11.9</v>
      </c>
      <c r="L1558" s="2">
        <v>7.0000000000000007E-2</v>
      </c>
      <c r="M1558" t="s">
        <v>42</v>
      </c>
      <c r="N1558">
        <v>2015</v>
      </c>
    </row>
    <row r="1559" spans="1:14">
      <c r="A1559">
        <v>156</v>
      </c>
      <c r="B1559" t="s">
        <v>230</v>
      </c>
      <c r="C1559" t="s">
        <v>76</v>
      </c>
      <c r="D1559">
        <v>39</v>
      </c>
      <c r="E1559">
        <v>56.8</v>
      </c>
      <c r="F1559">
        <v>29.9</v>
      </c>
      <c r="G1559">
        <v>75</v>
      </c>
      <c r="H1559">
        <v>69.8</v>
      </c>
      <c r="I1559">
        <v>49.2</v>
      </c>
      <c r="J1559" s="1">
        <v>37917</v>
      </c>
      <c r="K1559">
        <v>27.6</v>
      </c>
      <c r="L1559" s="2">
        <v>0.16</v>
      </c>
      <c r="M1559" t="s">
        <v>35</v>
      </c>
      <c r="N1559">
        <v>2015</v>
      </c>
    </row>
    <row r="1560" spans="1:14">
      <c r="A1560">
        <v>157</v>
      </c>
      <c r="B1560" t="s">
        <v>172</v>
      </c>
      <c r="C1560" t="s">
        <v>50</v>
      </c>
      <c r="D1560">
        <v>51.3</v>
      </c>
      <c r="E1560">
        <v>29.1</v>
      </c>
      <c r="F1560">
        <v>48</v>
      </c>
      <c r="G1560">
        <v>51.1</v>
      </c>
      <c r="H1560">
        <v>73.599999999999994</v>
      </c>
      <c r="I1560">
        <v>49.1</v>
      </c>
      <c r="J1560" s="1">
        <v>23144</v>
      </c>
      <c r="K1560">
        <v>7.8</v>
      </c>
      <c r="L1560" s="2">
        <v>0.09</v>
      </c>
      <c r="M1560" t="s">
        <v>35</v>
      </c>
      <c r="N1560">
        <v>2015</v>
      </c>
    </row>
    <row r="1561" spans="1:14">
      <c r="A1561">
        <v>157</v>
      </c>
      <c r="B1561" t="s">
        <v>214</v>
      </c>
      <c r="C1561" t="s">
        <v>24</v>
      </c>
      <c r="D1561">
        <v>31.3</v>
      </c>
      <c r="E1561">
        <v>79.5</v>
      </c>
      <c r="F1561">
        <v>33.200000000000003</v>
      </c>
      <c r="G1561">
        <v>76.2</v>
      </c>
      <c r="H1561">
        <v>40</v>
      </c>
      <c r="I1561">
        <v>49.1</v>
      </c>
      <c r="J1561" s="1">
        <v>18815</v>
      </c>
      <c r="K1561">
        <v>13.6</v>
      </c>
      <c r="L1561" s="2">
        <v>0.3</v>
      </c>
      <c r="M1561" s="3">
        <v>2.1999999999999997</v>
      </c>
      <c r="N1561">
        <v>2015</v>
      </c>
    </row>
    <row r="1562" spans="1:14">
      <c r="A1562">
        <v>157</v>
      </c>
      <c r="B1562" t="s">
        <v>274</v>
      </c>
      <c r="C1562" t="s">
        <v>63</v>
      </c>
      <c r="D1562">
        <v>36.299999999999997</v>
      </c>
      <c r="E1562">
        <v>87.3</v>
      </c>
      <c r="F1562">
        <v>38.1</v>
      </c>
      <c r="G1562">
        <v>62.2</v>
      </c>
      <c r="H1562">
        <v>63.3</v>
      </c>
      <c r="I1562">
        <v>49.1</v>
      </c>
      <c r="J1562" s="1">
        <v>20851</v>
      </c>
      <c r="K1562">
        <v>20.7</v>
      </c>
      <c r="L1562" s="2">
        <v>0.27</v>
      </c>
      <c r="M1562" s="3">
        <v>2.1180555555555558</v>
      </c>
      <c r="N1562">
        <v>2015</v>
      </c>
    </row>
    <row r="1563" spans="1:14">
      <c r="A1563">
        <v>160</v>
      </c>
      <c r="B1563" t="s">
        <v>225</v>
      </c>
      <c r="C1563" t="s">
        <v>165</v>
      </c>
      <c r="D1563">
        <v>34</v>
      </c>
      <c r="E1563">
        <v>71.8</v>
      </c>
      <c r="F1563">
        <v>34.4</v>
      </c>
      <c r="G1563">
        <v>73.5</v>
      </c>
      <c r="H1563">
        <v>44.4</v>
      </c>
      <c r="I1563">
        <v>49</v>
      </c>
      <c r="J1563" s="1">
        <v>27545</v>
      </c>
      <c r="K1563">
        <v>4.0999999999999996</v>
      </c>
      <c r="L1563" s="2">
        <v>0.19</v>
      </c>
      <c r="M1563" s="3">
        <v>2.8145833333333332</v>
      </c>
      <c r="N1563">
        <v>2015</v>
      </c>
    </row>
    <row r="1564" spans="1:14">
      <c r="A1564">
        <v>160</v>
      </c>
      <c r="B1564" t="s">
        <v>134</v>
      </c>
      <c r="C1564" t="s">
        <v>68</v>
      </c>
      <c r="D1564">
        <v>38.1</v>
      </c>
      <c r="E1564">
        <v>64.400000000000006</v>
      </c>
      <c r="F1564">
        <v>33.799999999999997</v>
      </c>
      <c r="G1564">
        <v>73</v>
      </c>
      <c r="H1564">
        <v>29.3</v>
      </c>
      <c r="I1564">
        <v>49</v>
      </c>
      <c r="J1564" s="1">
        <v>2218</v>
      </c>
      <c r="K1564">
        <v>8</v>
      </c>
      <c r="L1564" s="2">
        <v>0.14000000000000001</v>
      </c>
      <c r="M1564" s="3">
        <v>2.0770833333333334</v>
      </c>
      <c r="N1564">
        <v>2015</v>
      </c>
    </row>
    <row r="1565" spans="1:14">
      <c r="A1565">
        <v>162</v>
      </c>
      <c r="B1565" t="s">
        <v>118</v>
      </c>
      <c r="C1565" t="s">
        <v>15</v>
      </c>
      <c r="D1565">
        <v>38.799999999999997</v>
      </c>
      <c r="E1565">
        <v>27.5</v>
      </c>
      <c r="F1565">
        <v>36.5</v>
      </c>
      <c r="G1565">
        <v>75</v>
      </c>
      <c r="H1565">
        <v>58.1</v>
      </c>
      <c r="I1565">
        <v>48.6</v>
      </c>
      <c r="J1565" s="1">
        <v>25674</v>
      </c>
      <c r="K1565">
        <v>16.899999999999999</v>
      </c>
      <c r="L1565" s="2">
        <v>0.09</v>
      </c>
      <c r="M1565" s="3">
        <v>1.9131944444444444</v>
      </c>
      <c r="N1565">
        <v>2015</v>
      </c>
    </row>
    <row r="1566" spans="1:14">
      <c r="A1566">
        <v>163</v>
      </c>
      <c r="B1566" t="s">
        <v>176</v>
      </c>
      <c r="C1566" t="s">
        <v>76</v>
      </c>
      <c r="D1566">
        <v>38</v>
      </c>
      <c r="E1566">
        <v>56.7</v>
      </c>
      <c r="F1566">
        <v>28.1</v>
      </c>
      <c r="G1566">
        <v>74</v>
      </c>
      <c r="H1566">
        <v>81.400000000000006</v>
      </c>
      <c r="I1566">
        <v>48.3</v>
      </c>
      <c r="J1566" s="1">
        <v>26467</v>
      </c>
      <c r="K1566">
        <v>31.2</v>
      </c>
      <c r="L1566" s="2">
        <v>0.16</v>
      </c>
      <c r="M1566" s="3">
        <v>2.1999999999999997</v>
      </c>
      <c r="N1566">
        <v>2015</v>
      </c>
    </row>
    <row r="1567" spans="1:14">
      <c r="A1567">
        <v>164</v>
      </c>
      <c r="B1567" t="s">
        <v>106</v>
      </c>
      <c r="C1567" t="s">
        <v>63</v>
      </c>
      <c r="D1567">
        <v>33.799999999999997</v>
      </c>
      <c r="E1567">
        <v>79.3</v>
      </c>
      <c r="F1567">
        <v>40.4</v>
      </c>
      <c r="G1567">
        <v>61.1</v>
      </c>
      <c r="H1567">
        <v>65.3</v>
      </c>
      <c r="I1567">
        <v>48.2</v>
      </c>
      <c r="J1567" s="1">
        <v>20771</v>
      </c>
      <c r="K1567">
        <v>30.1</v>
      </c>
      <c r="L1567" s="2">
        <v>0.26</v>
      </c>
      <c r="M1567" s="3">
        <v>2.036111111111111</v>
      </c>
      <c r="N1567">
        <v>2015</v>
      </c>
    </row>
    <row r="1568" spans="1:14">
      <c r="A1568">
        <v>165</v>
      </c>
      <c r="B1568" t="s">
        <v>348</v>
      </c>
      <c r="C1568" t="s">
        <v>151</v>
      </c>
      <c r="D1568">
        <v>30.2</v>
      </c>
      <c r="E1568">
        <v>37.299999999999997</v>
      </c>
      <c r="F1568">
        <v>36.9</v>
      </c>
      <c r="G1568">
        <v>79.7</v>
      </c>
      <c r="H1568">
        <v>51.1</v>
      </c>
      <c r="I1568">
        <v>48.1</v>
      </c>
      <c r="J1568" s="1">
        <v>34550</v>
      </c>
      <c r="K1568">
        <v>16</v>
      </c>
      <c r="L1568" s="2">
        <v>0.05</v>
      </c>
      <c r="M1568" t="s">
        <v>349</v>
      </c>
      <c r="N1568">
        <v>2015</v>
      </c>
    </row>
    <row r="1569" spans="1:14">
      <c r="A1569">
        <v>165</v>
      </c>
      <c r="B1569" t="s">
        <v>235</v>
      </c>
      <c r="C1569" t="s">
        <v>76</v>
      </c>
      <c r="D1569">
        <v>40.5</v>
      </c>
      <c r="E1569">
        <v>60.1</v>
      </c>
      <c r="F1569">
        <v>34.9</v>
      </c>
      <c r="G1569">
        <v>62.9</v>
      </c>
      <c r="H1569">
        <v>82.7</v>
      </c>
      <c r="I1569">
        <v>48.1</v>
      </c>
      <c r="J1569" s="1">
        <v>25294</v>
      </c>
      <c r="K1569">
        <v>24.6</v>
      </c>
      <c r="L1569" s="2">
        <v>0.16</v>
      </c>
      <c r="M1569" t="s">
        <v>199</v>
      </c>
      <c r="N1569">
        <v>2015</v>
      </c>
    </row>
    <row r="1570" spans="1:14">
      <c r="A1570">
        <v>165</v>
      </c>
      <c r="B1570" t="s">
        <v>203</v>
      </c>
      <c r="C1570" t="s">
        <v>187</v>
      </c>
      <c r="D1570">
        <v>25.1</v>
      </c>
      <c r="E1570">
        <v>63.2</v>
      </c>
      <c r="F1570">
        <v>28.3</v>
      </c>
      <c r="G1570">
        <v>88.3</v>
      </c>
      <c r="H1570">
        <v>35.9</v>
      </c>
      <c r="I1570">
        <v>48.1</v>
      </c>
      <c r="J1570" s="1">
        <v>10901</v>
      </c>
      <c r="K1570">
        <v>18.3</v>
      </c>
      <c r="L1570" s="2">
        <v>0.13</v>
      </c>
      <c r="M1570" s="3">
        <v>2.4868055555555553</v>
      </c>
      <c r="N1570">
        <v>2015</v>
      </c>
    </row>
    <row r="1571" spans="1:14">
      <c r="A1571">
        <v>165</v>
      </c>
      <c r="B1571" t="s">
        <v>174</v>
      </c>
      <c r="C1571" t="s">
        <v>50</v>
      </c>
      <c r="D1571">
        <v>49.7</v>
      </c>
      <c r="E1571">
        <v>29.7</v>
      </c>
      <c r="F1571">
        <v>47.3</v>
      </c>
      <c r="G1571">
        <v>49.6</v>
      </c>
      <c r="H1571">
        <v>76.8</v>
      </c>
      <c r="I1571">
        <v>48.1</v>
      </c>
      <c r="J1571" s="1">
        <v>17200</v>
      </c>
      <c r="K1571">
        <v>5</v>
      </c>
      <c r="L1571" s="2">
        <v>7.0000000000000007E-2</v>
      </c>
      <c r="M1571" t="s">
        <v>175</v>
      </c>
      <c r="N1571">
        <v>2015</v>
      </c>
    </row>
    <row r="1572" spans="1:14">
      <c r="A1572">
        <v>169</v>
      </c>
      <c r="B1572" t="s">
        <v>268</v>
      </c>
      <c r="C1572" t="s">
        <v>15</v>
      </c>
      <c r="D1572">
        <v>42.7</v>
      </c>
      <c r="E1572">
        <v>56.7</v>
      </c>
      <c r="F1572">
        <v>27.2</v>
      </c>
      <c r="G1572">
        <v>73.099999999999994</v>
      </c>
      <c r="H1572" t="s">
        <v>22</v>
      </c>
      <c r="I1572">
        <v>48</v>
      </c>
      <c r="J1572" s="1">
        <v>15286</v>
      </c>
      <c r="K1572">
        <v>5.7</v>
      </c>
      <c r="L1572" s="2">
        <v>0.14000000000000001</v>
      </c>
      <c r="M1572" s="3">
        <v>2.1180555555555558</v>
      </c>
      <c r="N1572">
        <v>2015</v>
      </c>
    </row>
    <row r="1573" spans="1:14">
      <c r="A1573">
        <v>170</v>
      </c>
      <c r="B1573" t="s">
        <v>358</v>
      </c>
      <c r="C1573" t="s">
        <v>160</v>
      </c>
      <c r="D1573">
        <v>34.6</v>
      </c>
      <c r="E1573">
        <v>61</v>
      </c>
      <c r="F1573">
        <v>33.6</v>
      </c>
      <c r="G1573">
        <v>67.7</v>
      </c>
      <c r="H1573">
        <v>100</v>
      </c>
      <c r="I1573">
        <v>47.9</v>
      </c>
      <c r="J1573" s="1">
        <v>12346</v>
      </c>
      <c r="K1573">
        <v>30.3</v>
      </c>
      <c r="L1573" s="2">
        <v>0.16</v>
      </c>
      <c r="M1573" s="3">
        <v>2.3638888888888889</v>
      </c>
      <c r="N1573">
        <v>2015</v>
      </c>
    </row>
    <row r="1574" spans="1:14">
      <c r="A1574">
        <v>171</v>
      </c>
      <c r="B1574" t="s">
        <v>224</v>
      </c>
      <c r="C1574" t="s">
        <v>24</v>
      </c>
      <c r="D1574">
        <v>39.9</v>
      </c>
      <c r="E1574">
        <v>70.599999999999994</v>
      </c>
      <c r="F1574">
        <v>35.799999999999997</v>
      </c>
      <c r="G1574">
        <v>62.7</v>
      </c>
      <c r="H1574">
        <v>39.6</v>
      </c>
      <c r="I1574">
        <v>47.8</v>
      </c>
      <c r="J1574" s="1">
        <v>30144</v>
      </c>
      <c r="K1574">
        <v>15</v>
      </c>
      <c r="L1574" s="2">
        <v>0.27</v>
      </c>
      <c r="M1574" s="3">
        <v>2.2819444444444446</v>
      </c>
      <c r="N1574">
        <v>2015</v>
      </c>
    </row>
    <row r="1575" spans="1:14">
      <c r="A1575">
        <v>171</v>
      </c>
      <c r="B1575" t="s">
        <v>267</v>
      </c>
      <c r="C1575" t="s">
        <v>160</v>
      </c>
      <c r="D1575">
        <v>37.9</v>
      </c>
      <c r="E1575">
        <v>59.7</v>
      </c>
      <c r="F1575">
        <v>34.9</v>
      </c>
      <c r="G1575">
        <v>67.7</v>
      </c>
      <c r="H1575">
        <v>46.1</v>
      </c>
      <c r="I1575">
        <v>47.8</v>
      </c>
      <c r="J1575" s="1">
        <v>28856</v>
      </c>
      <c r="K1575">
        <v>42</v>
      </c>
      <c r="L1575" s="2">
        <v>0.19</v>
      </c>
      <c r="M1575" s="3">
        <v>2.2819444444444446</v>
      </c>
      <c r="N1575">
        <v>2015</v>
      </c>
    </row>
    <row r="1576" spans="1:14">
      <c r="A1576">
        <v>173</v>
      </c>
      <c r="B1576" t="s">
        <v>212</v>
      </c>
      <c r="C1576" t="s">
        <v>15</v>
      </c>
      <c r="D1576">
        <v>51.1</v>
      </c>
      <c r="E1576">
        <v>43.3</v>
      </c>
      <c r="F1576">
        <v>28.2</v>
      </c>
      <c r="G1576">
        <v>62.2</v>
      </c>
      <c r="H1576">
        <v>80</v>
      </c>
      <c r="I1576">
        <v>47.7</v>
      </c>
      <c r="J1576" s="1">
        <v>15408</v>
      </c>
      <c r="K1576">
        <v>8.5</v>
      </c>
      <c r="L1576" s="2">
        <v>0.14000000000000001</v>
      </c>
      <c r="M1576" s="3">
        <v>2.2409722222222221</v>
      </c>
      <c r="N1576">
        <v>2015</v>
      </c>
    </row>
    <row r="1577" spans="1:14">
      <c r="A1577">
        <v>173</v>
      </c>
      <c r="B1577" t="s">
        <v>173</v>
      </c>
      <c r="C1577" t="s">
        <v>38</v>
      </c>
      <c r="D1577">
        <v>21.6</v>
      </c>
      <c r="E1577">
        <v>70.099999999999994</v>
      </c>
      <c r="F1577">
        <v>30.6</v>
      </c>
      <c r="G1577">
        <v>86.7</v>
      </c>
      <c r="H1577">
        <v>31.6</v>
      </c>
      <c r="I1577">
        <v>47.7</v>
      </c>
      <c r="J1577" s="1">
        <v>17581</v>
      </c>
      <c r="K1577">
        <v>21.5</v>
      </c>
      <c r="L1577" s="2">
        <v>0.11</v>
      </c>
      <c r="M1577" s="3">
        <v>2.3638888888888889</v>
      </c>
      <c r="N1577">
        <v>2015</v>
      </c>
    </row>
    <row r="1578" spans="1:14">
      <c r="A1578">
        <v>175</v>
      </c>
      <c r="B1578" t="s">
        <v>190</v>
      </c>
      <c r="C1578" t="s">
        <v>191</v>
      </c>
      <c r="D1578">
        <v>28.6</v>
      </c>
      <c r="E1578">
        <v>87.3</v>
      </c>
      <c r="F1578">
        <v>33.4</v>
      </c>
      <c r="G1578">
        <v>68.400000000000006</v>
      </c>
      <c r="H1578">
        <v>74.2</v>
      </c>
      <c r="I1578">
        <v>47.5</v>
      </c>
      <c r="J1578" s="1">
        <v>29787</v>
      </c>
      <c r="K1578">
        <v>18.899999999999999</v>
      </c>
      <c r="L1578" s="2">
        <v>0.28000000000000003</v>
      </c>
      <c r="M1578" s="3">
        <v>2.2819444444444446</v>
      </c>
      <c r="N1578">
        <v>2015</v>
      </c>
    </row>
    <row r="1579" spans="1:14">
      <c r="A1579">
        <v>175</v>
      </c>
      <c r="B1579" t="s">
        <v>177</v>
      </c>
      <c r="C1579" t="s">
        <v>15</v>
      </c>
      <c r="D1579">
        <v>41.9</v>
      </c>
      <c r="E1579">
        <v>31.7</v>
      </c>
      <c r="F1579">
        <v>33.5</v>
      </c>
      <c r="G1579">
        <v>71</v>
      </c>
      <c r="H1579">
        <v>49.3</v>
      </c>
      <c r="I1579">
        <v>47.5</v>
      </c>
      <c r="J1579" s="1">
        <v>27526</v>
      </c>
      <c r="K1579">
        <v>11.6</v>
      </c>
      <c r="L1579" s="2">
        <v>0.11</v>
      </c>
      <c r="M1579" s="3">
        <v>2.1999999999999997</v>
      </c>
      <c r="N1579">
        <v>2015</v>
      </c>
    </row>
    <row r="1580" spans="1:14">
      <c r="A1580">
        <v>177</v>
      </c>
      <c r="B1580" t="s">
        <v>540</v>
      </c>
      <c r="C1580" t="s">
        <v>15</v>
      </c>
      <c r="D1580">
        <v>32.4</v>
      </c>
      <c r="E1580">
        <v>41.2</v>
      </c>
      <c r="F1580">
        <v>24.4</v>
      </c>
      <c r="G1580">
        <v>87.1</v>
      </c>
      <c r="H1580">
        <v>40.6</v>
      </c>
      <c r="I1580">
        <v>47.3</v>
      </c>
      <c r="J1580" s="1">
        <v>19660</v>
      </c>
      <c r="K1580">
        <v>15.9</v>
      </c>
      <c r="L1580" s="2">
        <v>0.15</v>
      </c>
      <c r="M1580" s="3">
        <v>2.3229166666666665</v>
      </c>
      <c r="N1580">
        <v>2015</v>
      </c>
    </row>
    <row r="1581" spans="1:14">
      <c r="A1581">
        <v>178</v>
      </c>
      <c r="B1581" t="s">
        <v>481</v>
      </c>
      <c r="C1581" t="s">
        <v>68</v>
      </c>
      <c r="D1581">
        <v>38</v>
      </c>
      <c r="E1581">
        <v>57.3</v>
      </c>
      <c r="F1581">
        <v>29.3</v>
      </c>
      <c r="G1581">
        <v>73</v>
      </c>
      <c r="H1581">
        <v>31.3</v>
      </c>
      <c r="I1581">
        <v>47.1</v>
      </c>
      <c r="J1581" s="1">
        <v>16130</v>
      </c>
      <c r="K1581">
        <v>12.1</v>
      </c>
      <c r="L1581" s="2">
        <v>0.13</v>
      </c>
      <c r="N1581">
        <v>2015</v>
      </c>
    </row>
    <row r="1582" spans="1:14">
      <c r="A1582">
        <v>178</v>
      </c>
      <c r="B1582" t="s">
        <v>197</v>
      </c>
      <c r="C1582" t="s">
        <v>24</v>
      </c>
      <c r="D1582">
        <v>28</v>
      </c>
      <c r="E1582">
        <v>84.1</v>
      </c>
      <c r="F1582">
        <v>30.2</v>
      </c>
      <c r="G1582">
        <v>74.3</v>
      </c>
      <c r="H1582">
        <v>42.1</v>
      </c>
      <c r="I1582">
        <v>47.1</v>
      </c>
      <c r="J1582" s="1">
        <v>12938</v>
      </c>
      <c r="K1582">
        <v>15.8</v>
      </c>
      <c r="L1582" s="2">
        <v>0.33</v>
      </c>
      <c r="M1582" s="3">
        <v>2.2819444444444446</v>
      </c>
      <c r="N1582">
        <v>2015</v>
      </c>
    </row>
    <row r="1583" spans="1:14">
      <c r="A1583">
        <v>180</v>
      </c>
      <c r="B1583" t="s">
        <v>266</v>
      </c>
      <c r="C1583" t="s">
        <v>68</v>
      </c>
      <c r="D1583">
        <v>25.6</v>
      </c>
      <c r="E1583">
        <v>67.400000000000006</v>
      </c>
      <c r="F1583">
        <v>19.7</v>
      </c>
      <c r="G1583">
        <v>92.2</v>
      </c>
      <c r="H1583">
        <v>29.1</v>
      </c>
      <c r="I1583">
        <v>47</v>
      </c>
      <c r="J1583" s="1">
        <v>27756</v>
      </c>
      <c r="K1583">
        <v>14.8</v>
      </c>
      <c r="L1583" s="2">
        <v>0.17</v>
      </c>
      <c r="M1583" s="3">
        <v>2.6506944444444445</v>
      </c>
      <c r="N1583">
        <v>2015</v>
      </c>
    </row>
    <row r="1584" spans="1:14">
      <c r="A1584">
        <v>180</v>
      </c>
      <c r="B1584" t="s">
        <v>208</v>
      </c>
      <c r="C1584" t="s">
        <v>15</v>
      </c>
      <c r="D1584">
        <v>29</v>
      </c>
      <c r="E1584">
        <v>40.6</v>
      </c>
      <c r="F1584">
        <v>36.299999999999997</v>
      </c>
      <c r="G1584">
        <v>73.099999999999994</v>
      </c>
      <c r="H1584">
        <v>99.3</v>
      </c>
      <c r="I1584">
        <v>47</v>
      </c>
      <c r="J1584" s="1">
        <v>19262</v>
      </c>
      <c r="K1584">
        <v>15.9</v>
      </c>
      <c r="L1584" s="2">
        <v>0.1</v>
      </c>
      <c r="M1584" s="3">
        <v>2.3638888888888889</v>
      </c>
      <c r="N1584">
        <v>2015</v>
      </c>
    </row>
    <row r="1585" spans="1:14">
      <c r="A1585">
        <v>182</v>
      </c>
      <c r="B1585" t="s">
        <v>209</v>
      </c>
      <c r="C1585" t="s">
        <v>15</v>
      </c>
      <c r="D1585">
        <v>35.700000000000003</v>
      </c>
      <c r="E1585">
        <v>29.5</v>
      </c>
      <c r="F1585">
        <v>37.5</v>
      </c>
      <c r="G1585">
        <v>73.099999999999994</v>
      </c>
      <c r="H1585">
        <v>32.6</v>
      </c>
      <c r="I1585">
        <v>46.9</v>
      </c>
      <c r="J1585" s="1">
        <v>83236</v>
      </c>
      <c r="K1585">
        <v>29.9</v>
      </c>
      <c r="L1585" s="2">
        <v>0.09</v>
      </c>
      <c r="M1585" s="3">
        <v>2.1180555555555558</v>
      </c>
      <c r="N1585">
        <v>2015</v>
      </c>
    </row>
    <row r="1586" spans="1:14">
      <c r="A1586">
        <v>182</v>
      </c>
      <c r="B1586" t="s">
        <v>541</v>
      </c>
      <c r="C1586" t="s">
        <v>151</v>
      </c>
      <c r="D1586">
        <v>26</v>
      </c>
      <c r="E1586">
        <v>44.6</v>
      </c>
      <c r="F1586">
        <v>27.1</v>
      </c>
      <c r="G1586">
        <v>88.5</v>
      </c>
      <c r="H1586">
        <v>42.9</v>
      </c>
      <c r="I1586">
        <v>46.9</v>
      </c>
      <c r="J1586" s="1">
        <v>2739</v>
      </c>
      <c r="K1586">
        <v>15.9</v>
      </c>
      <c r="L1586" s="2">
        <v>0.06</v>
      </c>
      <c r="M1586" t="s">
        <v>42</v>
      </c>
      <c r="N1586">
        <v>2015</v>
      </c>
    </row>
    <row r="1587" spans="1:14">
      <c r="A1587">
        <v>182</v>
      </c>
      <c r="B1587" t="s">
        <v>244</v>
      </c>
      <c r="C1587" t="s">
        <v>237</v>
      </c>
      <c r="D1587">
        <v>35.200000000000003</v>
      </c>
      <c r="E1587">
        <v>91</v>
      </c>
      <c r="F1587">
        <v>39.700000000000003</v>
      </c>
      <c r="G1587">
        <v>56.3</v>
      </c>
      <c r="H1587">
        <v>29.4</v>
      </c>
      <c r="I1587">
        <v>46.9</v>
      </c>
      <c r="J1587" s="1">
        <v>34651</v>
      </c>
      <c r="K1587">
        <v>20.5</v>
      </c>
      <c r="L1587" s="2">
        <v>0.25</v>
      </c>
      <c r="M1587" s="3">
        <v>2.8145833333333332</v>
      </c>
      <c r="N1587">
        <v>2015</v>
      </c>
    </row>
    <row r="1588" spans="1:14">
      <c r="A1588">
        <v>185</v>
      </c>
      <c r="B1588" t="s">
        <v>284</v>
      </c>
      <c r="C1588" t="s">
        <v>15</v>
      </c>
      <c r="D1588">
        <v>36.4</v>
      </c>
      <c r="E1588">
        <v>54.7</v>
      </c>
      <c r="F1588">
        <v>21.9</v>
      </c>
      <c r="G1588">
        <v>81.3</v>
      </c>
      <c r="H1588">
        <v>34</v>
      </c>
      <c r="I1588">
        <v>46.8</v>
      </c>
      <c r="J1588" s="1">
        <v>18539</v>
      </c>
      <c r="K1588">
        <v>15.1</v>
      </c>
      <c r="L1588" s="2">
        <v>0.26</v>
      </c>
      <c r="M1588" s="3">
        <v>2.1180555555555558</v>
      </c>
      <c r="N1588">
        <v>2015</v>
      </c>
    </row>
    <row r="1589" spans="1:14">
      <c r="A1589">
        <v>186</v>
      </c>
      <c r="B1589" t="s">
        <v>272</v>
      </c>
      <c r="C1589" t="s">
        <v>179</v>
      </c>
      <c r="D1589">
        <v>36.1</v>
      </c>
      <c r="E1589">
        <v>60.3</v>
      </c>
      <c r="F1589">
        <v>35.200000000000003</v>
      </c>
      <c r="G1589">
        <v>66.3</v>
      </c>
      <c r="H1589">
        <v>36.6</v>
      </c>
      <c r="I1589">
        <v>46.7</v>
      </c>
      <c r="J1589" s="1">
        <v>27139</v>
      </c>
      <c r="K1589">
        <v>18.8</v>
      </c>
      <c r="L1589" s="2">
        <v>0.18</v>
      </c>
      <c r="N1589">
        <v>2015</v>
      </c>
    </row>
    <row r="1590" spans="1:14">
      <c r="A1590">
        <v>186</v>
      </c>
      <c r="B1590" t="s">
        <v>103</v>
      </c>
      <c r="C1590" t="s">
        <v>15</v>
      </c>
      <c r="D1590">
        <v>45.2</v>
      </c>
      <c r="E1590">
        <v>27.6</v>
      </c>
      <c r="F1590">
        <v>23.9</v>
      </c>
      <c r="G1590">
        <v>77.8</v>
      </c>
      <c r="H1590" t="s">
        <v>22</v>
      </c>
      <c r="I1590">
        <v>46.7</v>
      </c>
      <c r="J1590" s="1">
        <v>6753</v>
      </c>
      <c r="K1590">
        <v>5.5</v>
      </c>
      <c r="L1590" s="2">
        <v>7.0000000000000007E-2</v>
      </c>
      <c r="M1590" s="3">
        <v>2.2409722222222221</v>
      </c>
      <c r="N1590">
        <v>2015</v>
      </c>
    </row>
    <row r="1591" spans="1:14">
      <c r="A1591">
        <v>188</v>
      </c>
      <c r="B1591" t="s">
        <v>112</v>
      </c>
      <c r="C1591" t="s">
        <v>15</v>
      </c>
      <c r="D1591">
        <v>32.799999999999997</v>
      </c>
      <c r="E1591">
        <v>60.5</v>
      </c>
      <c r="F1591">
        <v>24.4</v>
      </c>
      <c r="G1591">
        <v>80.400000000000006</v>
      </c>
      <c r="H1591">
        <v>31.3</v>
      </c>
      <c r="I1591">
        <v>46.6</v>
      </c>
      <c r="J1591" s="1">
        <v>21908</v>
      </c>
      <c r="K1591">
        <v>10.9</v>
      </c>
      <c r="L1591" s="2">
        <v>0.24</v>
      </c>
      <c r="M1591" s="3">
        <v>2.1180555555555558</v>
      </c>
      <c r="N1591">
        <v>2015</v>
      </c>
    </row>
    <row r="1592" spans="1:14">
      <c r="A1592">
        <v>188</v>
      </c>
      <c r="B1592" t="s">
        <v>265</v>
      </c>
      <c r="C1592" t="s">
        <v>255</v>
      </c>
      <c r="D1592">
        <v>43.5</v>
      </c>
      <c r="E1592">
        <v>46.1</v>
      </c>
      <c r="F1592">
        <v>51.1</v>
      </c>
      <c r="G1592">
        <v>45.5</v>
      </c>
      <c r="H1592">
        <v>42.6</v>
      </c>
      <c r="I1592">
        <v>46.6</v>
      </c>
      <c r="J1592" s="1">
        <v>23977</v>
      </c>
      <c r="K1592">
        <v>24.4</v>
      </c>
      <c r="L1592" s="2">
        <v>0.04</v>
      </c>
      <c r="N1592">
        <v>2015</v>
      </c>
    </row>
    <row r="1593" spans="1:14">
      <c r="A1593">
        <v>188</v>
      </c>
      <c r="B1593" t="s">
        <v>273</v>
      </c>
      <c r="C1593" t="s">
        <v>38</v>
      </c>
      <c r="D1593">
        <v>37.9</v>
      </c>
      <c r="E1593">
        <v>63.2</v>
      </c>
      <c r="F1593">
        <v>34.700000000000003</v>
      </c>
      <c r="G1593">
        <v>62.9</v>
      </c>
      <c r="H1593">
        <v>45.9</v>
      </c>
      <c r="I1593">
        <v>46.6</v>
      </c>
      <c r="J1593" s="1">
        <v>36733</v>
      </c>
      <c r="K1593">
        <v>26.3</v>
      </c>
      <c r="L1593" s="2">
        <v>0.15</v>
      </c>
      <c r="M1593" s="3">
        <v>2.5277777777777777</v>
      </c>
      <c r="N1593">
        <v>2015</v>
      </c>
    </row>
    <row r="1594" spans="1:14">
      <c r="A1594">
        <v>191</v>
      </c>
      <c r="B1594" t="s">
        <v>290</v>
      </c>
      <c r="C1594" t="s">
        <v>15</v>
      </c>
      <c r="D1594">
        <v>40.1</v>
      </c>
      <c r="E1594">
        <v>57</v>
      </c>
      <c r="F1594">
        <v>39.799999999999997</v>
      </c>
      <c r="G1594">
        <v>57.5</v>
      </c>
      <c r="H1594">
        <v>39.6</v>
      </c>
      <c r="I1594">
        <v>46.5</v>
      </c>
      <c r="J1594" s="1">
        <v>25668</v>
      </c>
      <c r="K1594">
        <v>19</v>
      </c>
      <c r="L1594" s="2">
        <v>0.19</v>
      </c>
      <c r="M1594" s="3">
        <v>1.9951388888888888</v>
      </c>
      <c r="N1594">
        <v>2015</v>
      </c>
    </row>
    <row r="1595" spans="1:14">
      <c r="A1595">
        <v>192</v>
      </c>
      <c r="B1595" t="s">
        <v>275</v>
      </c>
      <c r="C1595" t="s">
        <v>44</v>
      </c>
      <c r="D1595">
        <v>31</v>
      </c>
      <c r="E1595">
        <v>71.3</v>
      </c>
      <c r="F1595">
        <v>32.9</v>
      </c>
      <c r="G1595">
        <v>68.599999999999994</v>
      </c>
      <c r="H1595">
        <v>49.8</v>
      </c>
      <c r="I1595">
        <v>46.3</v>
      </c>
      <c r="J1595" s="1">
        <v>10015</v>
      </c>
      <c r="K1595">
        <v>7.1</v>
      </c>
      <c r="L1595" s="2">
        <v>0.28000000000000003</v>
      </c>
      <c r="M1595" s="3">
        <v>2.1590277777777778</v>
      </c>
      <c r="N1595">
        <v>2015</v>
      </c>
    </row>
    <row r="1596" spans="1:14">
      <c r="A1596">
        <v>193</v>
      </c>
      <c r="B1596" t="s">
        <v>306</v>
      </c>
      <c r="C1596" t="s">
        <v>65</v>
      </c>
      <c r="D1596">
        <v>45.6</v>
      </c>
      <c r="E1596">
        <v>37.4</v>
      </c>
      <c r="F1596">
        <v>34</v>
      </c>
      <c r="G1596">
        <v>61</v>
      </c>
      <c r="H1596">
        <v>49.4</v>
      </c>
      <c r="I1596">
        <v>46.2</v>
      </c>
      <c r="J1596" s="1">
        <v>32175</v>
      </c>
      <c r="K1596">
        <v>12.2</v>
      </c>
      <c r="L1596" s="2">
        <v>0.11</v>
      </c>
      <c r="M1596" s="3">
        <v>2.1180555555555558</v>
      </c>
      <c r="N1596">
        <v>2015</v>
      </c>
    </row>
    <row r="1597" spans="1:14">
      <c r="A1597">
        <v>193</v>
      </c>
      <c r="B1597" t="s">
        <v>205</v>
      </c>
      <c r="C1597" t="s">
        <v>15</v>
      </c>
      <c r="D1597">
        <v>36.4</v>
      </c>
      <c r="E1597">
        <v>40.6</v>
      </c>
      <c r="F1597">
        <v>30.9</v>
      </c>
      <c r="G1597">
        <v>72</v>
      </c>
      <c r="H1597">
        <v>54.4</v>
      </c>
      <c r="I1597">
        <v>46.2</v>
      </c>
      <c r="J1597" s="1">
        <v>29991</v>
      </c>
      <c r="K1597">
        <v>17.399999999999999</v>
      </c>
      <c r="L1597" s="2">
        <v>0.11</v>
      </c>
      <c r="M1597" s="3">
        <v>1.872222222222222</v>
      </c>
      <c r="N1597">
        <v>2015</v>
      </c>
    </row>
    <row r="1598" spans="1:14">
      <c r="A1598">
        <v>195</v>
      </c>
      <c r="B1598" t="s">
        <v>228</v>
      </c>
      <c r="C1598" t="s">
        <v>76</v>
      </c>
      <c r="D1598">
        <v>32.200000000000003</v>
      </c>
      <c r="E1598">
        <v>54.8</v>
      </c>
      <c r="F1598">
        <v>22.2</v>
      </c>
      <c r="G1598">
        <v>83.8</v>
      </c>
      <c r="H1598" t="s">
        <v>22</v>
      </c>
      <c r="I1598">
        <v>46.1</v>
      </c>
      <c r="J1598" s="1">
        <v>32474</v>
      </c>
      <c r="K1598">
        <v>70.400000000000006</v>
      </c>
      <c r="L1598" s="2">
        <v>0.13</v>
      </c>
      <c r="M1598" s="3">
        <v>2.3229166666666665</v>
      </c>
      <c r="N1598">
        <v>2015</v>
      </c>
    </row>
    <row r="1599" spans="1:14">
      <c r="A1599">
        <v>196</v>
      </c>
      <c r="B1599" t="s">
        <v>350</v>
      </c>
      <c r="C1599" t="s">
        <v>351</v>
      </c>
      <c r="D1599">
        <v>55.9</v>
      </c>
      <c r="E1599">
        <v>60.4</v>
      </c>
      <c r="F1599">
        <v>42.1</v>
      </c>
      <c r="G1599">
        <v>33.799999999999997</v>
      </c>
      <c r="H1599">
        <v>78.5</v>
      </c>
      <c r="I1599">
        <v>46</v>
      </c>
      <c r="J1599" s="1">
        <v>30822</v>
      </c>
      <c r="K1599">
        <v>7.7</v>
      </c>
      <c r="L1599" s="2">
        <v>0.2</v>
      </c>
      <c r="M1599" s="3">
        <v>1.83125</v>
      </c>
      <c r="N1599">
        <v>2015</v>
      </c>
    </row>
    <row r="1600" spans="1:14">
      <c r="A1600">
        <v>196</v>
      </c>
      <c r="B1600" t="s">
        <v>483</v>
      </c>
      <c r="C1600" t="s">
        <v>24</v>
      </c>
      <c r="D1600">
        <v>23.1</v>
      </c>
      <c r="E1600">
        <v>55.8</v>
      </c>
      <c r="F1600">
        <v>27.3</v>
      </c>
      <c r="G1600">
        <v>86.4</v>
      </c>
      <c r="H1600">
        <v>32.4</v>
      </c>
      <c r="I1600">
        <v>46</v>
      </c>
      <c r="J1600" s="1">
        <v>2958</v>
      </c>
      <c r="K1600">
        <v>13.4</v>
      </c>
      <c r="L1600" s="2">
        <v>0.17</v>
      </c>
      <c r="M1600" s="3">
        <v>2.5687500000000001</v>
      </c>
      <c r="N1600">
        <v>2015</v>
      </c>
    </row>
    <row r="1601" spans="1:14">
      <c r="A1601">
        <v>198</v>
      </c>
      <c r="B1601" t="s">
        <v>223</v>
      </c>
      <c r="C1601" t="s">
        <v>24</v>
      </c>
      <c r="D1601">
        <v>25.2</v>
      </c>
      <c r="E1601">
        <v>76.5</v>
      </c>
      <c r="F1601">
        <v>22.6</v>
      </c>
      <c r="G1601">
        <v>83.7</v>
      </c>
      <c r="H1601">
        <v>29.2</v>
      </c>
      <c r="I1601">
        <v>45.9</v>
      </c>
      <c r="J1601" s="1">
        <v>14992</v>
      </c>
      <c r="K1601">
        <v>14.7</v>
      </c>
      <c r="L1601" s="2">
        <v>0.28000000000000003</v>
      </c>
      <c r="M1601" s="3">
        <v>2.4458333333333333</v>
      </c>
      <c r="N1601">
        <v>2015</v>
      </c>
    </row>
    <row r="1602" spans="1:14">
      <c r="A1602">
        <v>199</v>
      </c>
      <c r="B1602" t="s">
        <v>277</v>
      </c>
      <c r="C1602" t="s">
        <v>24</v>
      </c>
      <c r="D1602">
        <v>29.8</v>
      </c>
      <c r="E1602">
        <v>83.9</v>
      </c>
      <c r="F1602">
        <v>31.6</v>
      </c>
      <c r="G1602">
        <v>67.099999999999994</v>
      </c>
      <c r="H1602">
        <v>34.799999999999997</v>
      </c>
      <c r="I1602">
        <v>45.7</v>
      </c>
      <c r="J1602" s="1">
        <v>14541</v>
      </c>
      <c r="K1602">
        <v>13.4</v>
      </c>
      <c r="L1602" s="2">
        <v>0.35</v>
      </c>
      <c r="M1602" s="3">
        <v>2.2819444444444446</v>
      </c>
      <c r="N1602">
        <v>2015</v>
      </c>
    </row>
    <row r="1603" spans="1:14">
      <c r="A1603">
        <v>200</v>
      </c>
      <c r="B1603" t="s">
        <v>485</v>
      </c>
      <c r="C1603" t="s">
        <v>15</v>
      </c>
      <c r="D1603">
        <v>19.7</v>
      </c>
      <c r="E1603">
        <v>63</v>
      </c>
      <c r="F1603">
        <v>13.1</v>
      </c>
      <c r="G1603">
        <v>99.2</v>
      </c>
      <c r="H1603">
        <v>53.7</v>
      </c>
      <c r="I1603">
        <v>45.6</v>
      </c>
      <c r="J1603" s="1">
        <v>4408</v>
      </c>
      <c r="K1603">
        <v>13.7</v>
      </c>
      <c r="L1603" s="2">
        <v>0.26</v>
      </c>
      <c r="M1603" t="s">
        <v>349</v>
      </c>
      <c r="N1603">
        <v>2015</v>
      </c>
    </row>
    <row r="1604" spans="1:14">
      <c r="A1604">
        <v>200</v>
      </c>
      <c r="B1604" t="s">
        <v>129</v>
      </c>
      <c r="C1604" t="s">
        <v>15</v>
      </c>
      <c r="D1604">
        <v>44.6</v>
      </c>
      <c r="E1604">
        <v>39.9</v>
      </c>
      <c r="F1604">
        <v>25.1</v>
      </c>
      <c r="G1604">
        <v>70</v>
      </c>
      <c r="H1604">
        <v>29.3</v>
      </c>
      <c r="I1604">
        <v>45.6</v>
      </c>
      <c r="J1604" s="1">
        <v>20541</v>
      </c>
      <c r="K1604">
        <v>12</v>
      </c>
      <c r="L1604" s="2">
        <v>0.16</v>
      </c>
      <c r="M1604" s="3">
        <v>2.3638888888888889</v>
      </c>
      <c r="N1604">
        <v>2015</v>
      </c>
    </row>
    <row r="1605" spans="1:14">
      <c r="A1605" t="s">
        <v>278</v>
      </c>
      <c r="B1605" t="s">
        <v>150</v>
      </c>
      <c r="C1605" t="s">
        <v>151</v>
      </c>
      <c r="D1605">
        <v>28</v>
      </c>
      <c r="E1605">
        <v>44.6</v>
      </c>
      <c r="F1605">
        <v>27.7</v>
      </c>
      <c r="G1605">
        <v>76</v>
      </c>
      <c r="H1605">
        <v>46.4</v>
      </c>
      <c r="I1605" t="s">
        <v>22</v>
      </c>
      <c r="N1605">
        <v>2015</v>
      </c>
    </row>
    <row r="1606" spans="1:14">
      <c r="A1606" t="s">
        <v>278</v>
      </c>
      <c r="B1606" t="s">
        <v>280</v>
      </c>
      <c r="C1606" t="s">
        <v>24</v>
      </c>
      <c r="D1606">
        <v>30.5</v>
      </c>
      <c r="E1606">
        <v>69.3</v>
      </c>
      <c r="F1606">
        <v>30.4</v>
      </c>
      <c r="G1606">
        <v>69.3</v>
      </c>
      <c r="H1606">
        <v>34.799999999999997</v>
      </c>
      <c r="I1606" t="s">
        <v>22</v>
      </c>
      <c r="J1606" s="1">
        <v>23347</v>
      </c>
      <c r="K1606">
        <v>13.1</v>
      </c>
      <c r="L1606" s="2">
        <v>0.23</v>
      </c>
      <c r="M1606" s="3">
        <v>2.4048611111111113</v>
      </c>
      <c r="N1606">
        <v>2015</v>
      </c>
    </row>
    <row r="1607" spans="1:14">
      <c r="A1607" t="s">
        <v>278</v>
      </c>
      <c r="B1607" t="s">
        <v>220</v>
      </c>
      <c r="C1607" t="s">
        <v>76</v>
      </c>
      <c r="D1607">
        <v>28.1</v>
      </c>
      <c r="E1607">
        <v>55.6</v>
      </c>
      <c r="F1607">
        <v>22.4</v>
      </c>
      <c r="G1607">
        <v>78.8</v>
      </c>
      <c r="H1607">
        <v>38.799999999999997</v>
      </c>
      <c r="I1607" t="s">
        <v>22</v>
      </c>
      <c r="J1607" s="1">
        <v>31861</v>
      </c>
      <c r="K1607">
        <v>9.3000000000000007</v>
      </c>
      <c r="L1607" s="2">
        <v>0.15</v>
      </c>
      <c r="M1607" s="3">
        <v>2.5277777777777777</v>
      </c>
      <c r="N1607">
        <v>2015</v>
      </c>
    </row>
    <row r="1608" spans="1:14">
      <c r="A1608" t="s">
        <v>278</v>
      </c>
      <c r="B1608" t="s">
        <v>254</v>
      </c>
      <c r="C1608" t="s">
        <v>255</v>
      </c>
      <c r="D1608">
        <v>41.5</v>
      </c>
      <c r="E1608">
        <v>53.3</v>
      </c>
      <c r="F1608">
        <v>36.299999999999997</v>
      </c>
      <c r="G1608">
        <v>57.2</v>
      </c>
      <c r="H1608">
        <v>31.5</v>
      </c>
      <c r="I1608" t="s">
        <v>22</v>
      </c>
      <c r="J1608" s="1">
        <v>17612</v>
      </c>
      <c r="K1608">
        <v>10.7</v>
      </c>
      <c r="L1608" s="2">
        <v>0.05</v>
      </c>
      <c r="M1608" s="3">
        <v>2.3229166666666665</v>
      </c>
      <c r="N1608">
        <v>2015</v>
      </c>
    </row>
    <row r="1609" spans="1:14">
      <c r="A1609" t="s">
        <v>278</v>
      </c>
      <c r="B1609" t="s">
        <v>196</v>
      </c>
      <c r="C1609" t="s">
        <v>44</v>
      </c>
      <c r="D1609">
        <v>33.700000000000003</v>
      </c>
      <c r="E1609">
        <v>69.900000000000006</v>
      </c>
      <c r="F1609">
        <v>36.5</v>
      </c>
      <c r="G1609">
        <v>56.5</v>
      </c>
      <c r="H1609">
        <v>42.6</v>
      </c>
      <c r="I1609" t="s">
        <v>22</v>
      </c>
      <c r="J1609" s="1">
        <v>22064</v>
      </c>
      <c r="K1609">
        <v>25.9</v>
      </c>
      <c r="L1609" s="2">
        <v>0.26</v>
      </c>
      <c r="M1609" s="3">
        <v>2.1590277777777778</v>
      </c>
      <c r="N1609">
        <v>2015</v>
      </c>
    </row>
    <row r="1610" spans="1:14">
      <c r="A1610" t="s">
        <v>278</v>
      </c>
      <c r="B1610" t="s">
        <v>307</v>
      </c>
      <c r="C1610" t="s">
        <v>53</v>
      </c>
      <c r="D1610">
        <v>48.9</v>
      </c>
      <c r="E1610">
        <v>35.9</v>
      </c>
      <c r="F1610">
        <v>44.3</v>
      </c>
      <c r="G1610">
        <v>39.9</v>
      </c>
      <c r="H1610">
        <v>98.5</v>
      </c>
      <c r="I1610" t="s">
        <v>22</v>
      </c>
      <c r="J1610" s="1">
        <v>24043</v>
      </c>
      <c r="K1610">
        <v>15.8</v>
      </c>
      <c r="L1610" s="2">
        <v>0.14000000000000001</v>
      </c>
      <c r="N1610">
        <v>2015</v>
      </c>
    </row>
    <row r="1611" spans="1:14">
      <c r="A1611" t="s">
        <v>278</v>
      </c>
      <c r="B1611" t="s">
        <v>201</v>
      </c>
      <c r="C1611" t="s">
        <v>24</v>
      </c>
      <c r="D1611">
        <v>30.3</v>
      </c>
      <c r="E1611">
        <v>73.8</v>
      </c>
      <c r="F1611">
        <v>29.6</v>
      </c>
      <c r="G1611">
        <v>70.3</v>
      </c>
      <c r="H1611">
        <v>35</v>
      </c>
      <c r="I1611" t="s">
        <v>22</v>
      </c>
      <c r="J1611" s="1">
        <v>20174</v>
      </c>
      <c r="K1611">
        <v>15.2</v>
      </c>
      <c r="L1611" s="2">
        <v>0.28999999999999998</v>
      </c>
      <c r="M1611" s="3">
        <v>2.1180555555555558</v>
      </c>
      <c r="N1611">
        <v>2015</v>
      </c>
    </row>
    <row r="1612" spans="1:14">
      <c r="A1612" t="s">
        <v>278</v>
      </c>
      <c r="B1612" t="s">
        <v>285</v>
      </c>
      <c r="C1612" t="s">
        <v>255</v>
      </c>
      <c r="D1612">
        <v>36.9</v>
      </c>
      <c r="E1612">
        <v>60.6</v>
      </c>
      <c r="F1612">
        <v>37.5</v>
      </c>
      <c r="G1612">
        <v>52</v>
      </c>
      <c r="H1612">
        <v>36.5</v>
      </c>
      <c r="I1612" t="s">
        <v>22</v>
      </c>
      <c r="J1612" s="1">
        <v>13855</v>
      </c>
      <c r="K1612">
        <v>19.399999999999999</v>
      </c>
      <c r="L1612" s="2">
        <v>0.04</v>
      </c>
      <c r="M1612" t="s">
        <v>286</v>
      </c>
      <c r="N1612">
        <v>2015</v>
      </c>
    </row>
    <row r="1613" spans="1:14">
      <c r="A1613" t="s">
        <v>278</v>
      </c>
      <c r="B1613" t="s">
        <v>288</v>
      </c>
      <c r="C1613" t="s">
        <v>76</v>
      </c>
      <c r="D1613">
        <v>35</v>
      </c>
      <c r="E1613">
        <v>54.1</v>
      </c>
      <c r="F1613">
        <v>22</v>
      </c>
      <c r="G1613">
        <v>73</v>
      </c>
      <c r="H1613">
        <v>56.7</v>
      </c>
      <c r="I1613" t="s">
        <v>22</v>
      </c>
      <c r="J1613" s="1">
        <v>9187</v>
      </c>
      <c r="K1613">
        <v>11.2</v>
      </c>
      <c r="L1613" s="2">
        <v>0.1</v>
      </c>
      <c r="M1613" s="3">
        <v>1.9951388888888888</v>
      </c>
      <c r="N1613">
        <v>2015</v>
      </c>
    </row>
    <row r="1614" spans="1:14">
      <c r="A1614" t="s">
        <v>278</v>
      </c>
      <c r="B1614" t="s">
        <v>186</v>
      </c>
      <c r="C1614" t="s">
        <v>187</v>
      </c>
      <c r="D1614">
        <v>28.4</v>
      </c>
      <c r="E1614">
        <v>47.8</v>
      </c>
      <c r="F1614">
        <v>28.8</v>
      </c>
      <c r="G1614">
        <v>79.7</v>
      </c>
      <c r="H1614">
        <v>31</v>
      </c>
      <c r="I1614" t="s">
        <v>22</v>
      </c>
      <c r="J1614" s="1">
        <v>47491</v>
      </c>
      <c r="K1614">
        <v>12.2</v>
      </c>
      <c r="L1614" s="2">
        <v>0.1</v>
      </c>
      <c r="M1614" s="3">
        <v>2.6097222222222221</v>
      </c>
      <c r="N1614">
        <v>2015</v>
      </c>
    </row>
    <row r="1615" spans="1:14">
      <c r="A1615" t="s">
        <v>278</v>
      </c>
      <c r="B1615" t="s">
        <v>178</v>
      </c>
      <c r="C1615" t="s">
        <v>179</v>
      </c>
      <c r="D1615">
        <v>29.5</v>
      </c>
      <c r="E1615">
        <v>65.3</v>
      </c>
      <c r="F1615">
        <v>27.9</v>
      </c>
      <c r="G1615">
        <v>68.5</v>
      </c>
      <c r="H1615">
        <v>34.200000000000003</v>
      </c>
      <c r="I1615" t="s">
        <v>22</v>
      </c>
      <c r="J1615" s="1">
        <v>11623</v>
      </c>
      <c r="K1615">
        <v>11.1</v>
      </c>
      <c r="L1615" s="2">
        <v>0.12</v>
      </c>
      <c r="M1615" s="3">
        <v>2.5277777777777777</v>
      </c>
      <c r="N1615">
        <v>2015</v>
      </c>
    </row>
    <row r="1616" spans="1:14">
      <c r="A1616" t="s">
        <v>278</v>
      </c>
      <c r="B1616" t="s">
        <v>185</v>
      </c>
      <c r="C1616" t="s">
        <v>24</v>
      </c>
      <c r="D1616">
        <v>24.4</v>
      </c>
      <c r="E1616">
        <v>64.5</v>
      </c>
      <c r="F1616">
        <v>22.5</v>
      </c>
      <c r="G1616">
        <v>84.4</v>
      </c>
      <c r="H1616">
        <v>47.7</v>
      </c>
      <c r="I1616" t="s">
        <v>22</v>
      </c>
      <c r="J1616" s="1">
        <v>11628</v>
      </c>
      <c r="K1616">
        <v>15.3</v>
      </c>
      <c r="L1616" s="2">
        <v>0.25</v>
      </c>
      <c r="M1616" s="3">
        <v>2.5277777777777777</v>
      </c>
      <c r="N1616">
        <v>2015</v>
      </c>
    </row>
    <row r="1617" spans="1:14">
      <c r="A1617" t="s">
        <v>278</v>
      </c>
      <c r="B1617" t="s">
        <v>246</v>
      </c>
      <c r="C1617" t="s">
        <v>15</v>
      </c>
      <c r="D1617">
        <v>43</v>
      </c>
      <c r="E1617">
        <v>53.4</v>
      </c>
      <c r="F1617">
        <v>34.1</v>
      </c>
      <c r="G1617">
        <v>55.1</v>
      </c>
      <c r="H1617">
        <v>40.700000000000003</v>
      </c>
      <c r="I1617" t="s">
        <v>22</v>
      </c>
      <c r="J1617" s="1">
        <v>24313</v>
      </c>
      <c r="K1617">
        <v>9.1999999999999993</v>
      </c>
      <c r="L1617" s="2">
        <v>0.17</v>
      </c>
      <c r="M1617" s="3">
        <v>2.2409722222222221</v>
      </c>
      <c r="N1617">
        <v>2015</v>
      </c>
    </row>
    <row r="1618" spans="1:14">
      <c r="A1618" t="s">
        <v>278</v>
      </c>
      <c r="B1618" t="s">
        <v>236</v>
      </c>
      <c r="C1618" t="s">
        <v>237</v>
      </c>
      <c r="D1618">
        <v>23.9</v>
      </c>
      <c r="E1618">
        <v>93.4</v>
      </c>
      <c r="F1618">
        <v>17.100000000000001</v>
      </c>
      <c r="G1618">
        <v>77</v>
      </c>
      <c r="H1618">
        <v>42</v>
      </c>
      <c r="I1618" t="s">
        <v>22</v>
      </c>
      <c r="J1618" s="1">
        <v>18209</v>
      </c>
      <c r="K1618">
        <v>16.899999999999999</v>
      </c>
      <c r="L1618" s="2">
        <v>0.39</v>
      </c>
      <c r="M1618" s="3">
        <v>2.2819444444444446</v>
      </c>
      <c r="N1618">
        <v>2015</v>
      </c>
    </row>
    <row r="1619" spans="1:14">
      <c r="A1619" t="s">
        <v>278</v>
      </c>
      <c r="B1619" t="s">
        <v>264</v>
      </c>
      <c r="C1619" t="s">
        <v>24</v>
      </c>
      <c r="D1619">
        <v>32.799999999999997</v>
      </c>
      <c r="E1619">
        <v>75</v>
      </c>
      <c r="F1619">
        <v>34</v>
      </c>
      <c r="G1619">
        <v>58.1</v>
      </c>
      <c r="H1619">
        <v>34.9</v>
      </c>
      <c r="I1619" t="s">
        <v>22</v>
      </c>
      <c r="J1619" s="1">
        <v>12050</v>
      </c>
      <c r="K1619">
        <v>14.8</v>
      </c>
      <c r="L1619" s="2">
        <v>0.28000000000000003</v>
      </c>
      <c r="M1619" s="3">
        <v>2.3229166666666665</v>
      </c>
      <c r="N1619">
        <v>2015</v>
      </c>
    </row>
    <row r="1620" spans="1:14">
      <c r="A1620" t="s">
        <v>278</v>
      </c>
      <c r="B1620" t="s">
        <v>82</v>
      </c>
      <c r="C1620" t="s">
        <v>65</v>
      </c>
      <c r="D1620">
        <v>36.9</v>
      </c>
      <c r="E1620">
        <v>26.3</v>
      </c>
      <c r="F1620">
        <v>27.3</v>
      </c>
      <c r="G1620">
        <v>73.599999999999994</v>
      </c>
      <c r="H1620">
        <v>71.599999999999994</v>
      </c>
      <c r="I1620" t="s">
        <v>22</v>
      </c>
      <c r="J1620" s="1">
        <v>14290</v>
      </c>
      <c r="K1620">
        <v>7.9</v>
      </c>
      <c r="L1620" s="2">
        <v>0.02</v>
      </c>
      <c r="N1620">
        <v>2015</v>
      </c>
    </row>
    <row r="1621" spans="1:14">
      <c r="A1621" t="s">
        <v>278</v>
      </c>
      <c r="B1621" t="s">
        <v>297</v>
      </c>
      <c r="C1621" t="s">
        <v>68</v>
      </c>
      <c r="D1621">
        <v>28.6</v>
      </c>
      <c r="E1621">
        <v>69.5</v>
      </c>
      <c r="F1621">
        <v>23.4</v>
      </c>
      <c r="G1621">
        <v>74</v>
      </c>
      <c r="H1621">
        <v>32</v>
      </c>
      <c r="I1621" t="s">
        <v>22</v>
      </c>
      <c r="J1621" s="1">
        <v>46208</v>
      </c>
      <c r="K1621">
        <v>17.8</v>
      </c>
      <c r="L1621" s="2">
        <v>0.21</v>
      </c>
      <c r="M1621" s="3">
        <v>2.4458333333333333</v>
      </c>
      <c r="N1621">
        <v>2015</v>
      </c>
    </row>
    <row r="1622" spans="1:14">
      <c r="A1622" t="s">
        <v>278</v>
      </c>
      <c r="B1622" t="s">
        <v>270</v>
      </c>
      <c r="C1622" t="s">
        <v>271</v>
      </c>
      <c r="D1622">
        <v>51.6</v>
      </c>
      <c r="E1622">
        <v>25.3</v>
      </c>
      <c r="F1622">
        <v>51.6</v>
      </c>
      <c r="G1622">
        <v>32.299999999999997</v>
      </c>
      <c r="H1622">
        <v>40.1</v>
      </c>
      <c r="I1622" t="s">
        <v>22</v>
      </c>
      <c r="J1622" s="1">
        <v>81402</v>
      </c>
      <c r="K1622">
        <v>14.6</v>
      </c>
      <c r="L1622" s="2">
        <v>0.04</v>
      </c>
      <c r="M1622" s="3">
        <v>2.036111111111111</v>
      </c>
      <c r="N1622">
        <v>2015</v>
      </c>
    </row>
    <row r="1623" spans="1:14">
      <c r="A1623" t="s">
        <v>278</v>
      </c>
      <c r="B1623" t="s">
        <v>336</v>
      </c>
      <c r="C1623" t="s">
        <v>15</v>
      </c>
      <c r="D1623">
        <v>26</v>
      </c>
      <c r="E1623">
        <v>55.4</v>
      </c>
      <c r="F1623">
        <v>28.2</v>
      </c>
      <c r="G1623">
        <v>77.8</v>
      </c>
      <c r="H1623">
        <v>41.6</v>
      </c>
      <c r="I1623" t="s">
        <v>22</v>
      </c>
      <c r="J1623" s="1">
        <v>16306</v>
      </c>
      <c r="K1623">
        <v>22.8</v>
      </c>
      <c r="L1623" s="2">
        <v>0.23</v>
      </c>
      <c r="M1623" s="3">
        <v>1.872222222222222</v>
      </c>
      <c r="N1623">
        <v>2015</v>
      </c>
    </row>
    <row r="1624" spans="1:14">
      <c r="A1624" t="s">
        <v>278</v>
      </c>
      <c r="B1624" t="s">
        <v>319</v>
      </c>
      <c r="C1624" t="s">
        <v>312</v>
      </c>
      <c r="D1624">
        <v>28.7</v>
      </c>
      <c r="E1624">
        <v>50.7</v>
      </c>
      <c r="F1624">
        <v>16</v>
      </c>
      <c r="G1624">
        <v>88.1</v>
      </c>
      <c r="H1624">
        <v>33.299999999999997</v>
      </c>
      <c r="I1624" t="s">
        <v>22</v>
      </c>
      <c r="J1624" s="1">
        <v>18135</v>
      </c>
      <c r="K1624">
        <v>25.8</v>
      </c>
      <c r="L1624" s="2">
        <v>0.09</v>
      </c>
      <c r="M1624" s="3">
        <v>2.3638888888888889</v>
      </c>
      <c r="N1624">
        <v>2015</v>
      </c>
    </row>
    <row r="1625" spans="1:14">
      <c r="A1625" t="s">
        <v>278</v>
      </c>
      <c r="B1625" t="s">
        <v>233</v>
      </c>
      <c r="C1625" t="s">
        <v>154</v>
      </c>
      <c r="D1625">
        <v>32.299999999999997</v>
      </c>
      <c r="E1625">
        <v>67.2</v>
      </c>
      <c r="F1625">
        <v>45.3</v>
      </c>
      <c r="G1625">
        <v>49.4</v>
      </c>
      <c r="H1625">
        <v>89.2</v>
      </c>
      <c r="I1625" t="s">
        <v>22</v>
      </c>
      <c r="J1625" s="1">
        <v>6631</v>
      </c>
      <c r="K1625">
        <v>12</v>
      </c>
      <c r="L1625" s="2">
        <v>0.26</v>
      </c>
      <c r="M1625" t="s">
        <v>19</v>
      </c>
      <c r="N1625">
        <v>2015</v>
      </c>
    </row>
    <row r="1626" spans="1:14">
      <c r="A1626" t="s">
        <v>278</v>
      </c>
      <c r="B1626" t="s">
        <v>300</v>
      </c>
      <c r="C1626" t="s">
        <v>160</v>
      </c>
      <c r="D1626">
        <v>26.7</v>
      </c>
      <c r="E1626">
        <v>79.400000000000006</v>
      </c>
      <c r="F1626">
        <v>36.200000000000003</v>
      </c>
      <c r="G1626">
        <v>64.400000000000006</v>
      </c>
      <c r="H1626">
        <v>50.7</v>
      </c>
      <c r="I1626" t="s">
        <v>22</v>
      </c>
      <c r="J1626" s="1">
        <v>23819</v>
      </c>
      <c r="K1626">
        <v>26.1</v>
      </c>
      <c r="L1626" s="2">
        <v>0.32</v>
      </c>
      <c r="M1626" s="3">
        <v>2.2819444444444446</v>
      </c>
      <c r="N1626">
        <v>2015</v>
      </c>
    </row>
    <row r="1627" spans="1:14">
      <c r="A1627" t="s">
        <v>278</v>
      </c>
      <c r="B1627" t="s">
        <v>126</v>
      </c>
      <c r="C1627" t="s">
        <v>15</v>
      </c>
      <c r="D1627">
        <v>33.299999999999997</v>
      </c>
      <c r="E1627">
        <v>26</v>
      </c>
      <c r="F1627">
        <v>23.5</v>
      </c>
      <c r="G1627">
        <v>81.3</v>
      </c>
      <c r="H1627">
        <v>38.200000000000003</v>
      </c>
      <c r="I1627" t="s">
        <v>22</v>
      </c>
      <c r="J1627" s="1">
        <v>7326</v>
      </c>
      <c r="K1627">
        <v>4.5999999999999996</v>
      </c>
      <c r="L1627" s="2">
        <v>0.05</v>
      </c>
      <c r="M1627" s="3">
        <v>2.1590277777777778</v>
      </c>
      <c r="N1627">
        <v>2015</v>
      </c>
    </row>
    <row r="1628" spans="1:14">
      <c r="A1628" t="s">
        <v>278</v>
      </c>
      <c r="B1628" t="s">
        <v>108</v>
      </c>
      <c r="C1628" t="s">
        <v>15</v>
      </c>
      <c r="D1628">
        <v>36.799999999999997</v>
      </c>
      <c r="E1628">
        <v>26.5</v>
      </c>
      <c r="F1628">
        <v>19.899999999999999</v>
      </c>
      <c r="G1628">
        <v>78.7</v>
      </c>
      <c r="H1628">
        <v>30</v>
      </c>
      <c r="I1628" t="s">
        <v>22</v>
      </c>
      <c r="J1628" s="1">
        <v>7867</v>
      </c>
      <c r="K1628">
        <v>11.8</v>
      </c>
      <c r="L1628" s="2">
        <v>7.0000000000000007E-2</v>
      </c>
      <c r="M1628" s="3">
        <v>2.2819444444444446</v>
      </c>
      <c r="N1628">
        <v>2015</v>
      </c>
    </row>
    <row r="1629" spans="1:14">
      <c r="A1629" t="s">
        <v>278</v>
      </c>
      <c r="B1629" t="s">
        <v>241</v>
      </c>
      <c r="C1629" t="s">
        <v>53</v>
      </c>
      <c r="D1629">
        <v>44.5</v>
      </c>
      <c r="E1629">
        <v>35.700000000000003</v>
      </c>
      <c r="F1629">
        <v>45.8</v>
      </c>
      <c r="G1629">
        <v>44.3</v>
      </c>
      <c r="H1629">
        <v>69.7</v>
      </c>
      <c r="I1629" t="s">
        <v>22</v>
      </c>
      <c r="J1629" s="1">
        <v>24774</v>
      </c>
      <c r="K1629">
        <v>11.6</v>
      </c>
      <c r="L1629" s="2">
        <v>0.14000000000000001</v>
      </c>
      <c r="N1629">
        <v>2015</v>
      </c>
    </row>
    <row r="1630" spans="1:14">
      <c r="A1630" t="s">
        <v>301</v>
      </c>
      <c r="B1630" t="s">
        <v>279</v>
      </c>
      <c r="C1630" t="s">
        <v>187</v>
      </c>
      <c r="D1630">
        <v>30.4</v>
      </c>
      <c r="E1630">
        <v>46.4</v>
      </c>
      <c r="F1630">
        <v>29.2</v>
      </c>
      <c r="G1630">
        <v>67</v>
      </c>
      <c r="H1630">
        <v>34.6</v>
      </c>
      <c r="I1630" t="s">
        <v>22</v>
      </c>
      <c r="J1630" s="1">
        <v>30538</v>
      </c>
      <c r="K1630">
        <v>12.3</v>
      </c>
      <c r="L1630" s="2">
        <v>0.1</v>
      </c>
      <c r="M1630" s="3">
        <v>2.4868055555555553</v>
      </c>
      <c r="N1630">
        <v>2015</v>
      </c>
    </row>
    <row r="1631" spans="1:14">
      <c r="A1631" t="s">
        <v>301</v>
      </c>
      <c r="B1631" t="s">
        <v>200</v>
      </c>
      <c r="C1631" t="s">
        <v>24</v>
      </c>
      <c r="D1631">
        <v>28.3</v>
      </c>
      <c r="E1631">
        <v>84.4</v>
      </c>
      <c r="F1631">
        <v>29.3</v>
      </c>
      <c r="G1631">
        <v>60.4</v>
      </c>
      <c r="H1631">
        <v>28.7</v>
      </c>
      <c r="I1631" t="s">
        <v>22</v>
      </c>
      <c r="J1631" s="1">
        <v>9454</v>
      </c>
      <c r="K1631">
        <v>17.2</v>
      </c>
      <c r="L1631" s="2">
        <v>0.38</v>
      </c>
      <c r="M1631" s="3">
        <v>2.3229166666666665</v>
      </c>
      <c r="N1631">
        <v>2015</v>
      </c>
    </row>
    <row r="1632" spans="1:14">
      <c r="A1632" t="s">
        <v>301</v>
      </c>
      <c r="B1632" t="s">
        <v>322</v>
      </c>
      <c r="C1632" t="s">
        <v>24</v>
      </c>
      <c r="D1632">
        <v>22.1</v>
      </c>
      <c r="E1632">
        <v>88.8</v>
      </c>
      <c r="F1632">
        <v>21.4</v>
      </c>
      <c r="G1632">
        <v>75.3</v>
      </c>
      <c r="H1632">
        <v>31.9</v>
      </c>
      <c r="I1632" t="s">
        <v>22</v>
      </c>
      <c r="J1632" s="1">
        <v>12613</v>
      </c>
      <c r="K1632">
        <v>17.600000000000001</v>
      </c>
      <c r="L1632" s="2">
        <v>0.38</v>
      </c>
      <c r="M1632" s="3">
        <v>1.9541666666666666</v>
      </c>
      <c r="N1632">
        <v>2015</v>
      </c>
    </row>
    <row r="1633" spans="1:14">
      <c r="A1633" t="s">
        <v>301</v>
      </c>
      <c r="B1633" t="s">
        <v>302</v>
      </c>
      <c r="C1633" t="s">
        <v>38</v>
      </c>
      <c r="D1633">
        <v>24.3</v>
      </c>
      <c r="E1633">
        <v>61.1</v>
      </c>
      <c r="F1633">
        <v>24.5</v>
      </c>
      <c r="G1633">
        <v>76.900000000000006</v>
      </c>
      <c r="H1633">
        <v>30.7</v>
      </c>
      <c r="I1633" t="s">
        <v>22</v>
      </c>
      <c r="J1633" s="1">
        <v>25036</v>
      </c>
      <c r="K1633">
        <v>29.8</v>
      </c>
      <c r="L1633" s="2">
        <v>0.18</v>
      </c>
      <c r="M1633" s="3">
        <v>1.9951388888888888</v>
      </c>
      <c r="N1633">
        <v>2015</v>
      </c>
    </row>
    <row r="1634" spans="1:14">
      <c r="A1634" t="s">
        <v>301</v>
      </c>
      <c r="B1634" t="s">
        <v>242</v>
      </c>
      <c r="C1634" t="s">
        <v>38</v>
      </c>
      <c r="D1634">
        <v>33.6</v>
      </c>
      <c r="E1634">
        <v>71.599999999999994</v>
      </c>
      <c r="F1634">
        <v>30</v>
      </c>
      <c r="G1634">
        <v>54.4</v>
      </c>
      <c r="H1634">
        <v>68.900000000000006</v>
      </c>
      <c r="I1634" t="s">
        <v>22</v>
      </c>
      <c r="J1634" s="1">
        <v>15064</v>
      </c>
      <c r="K1634">
        <v>14.4</v>
      </c>
      <c r="L1634" s="2">
        <v>0.18</v>
      </c>
      <c r="M1634" s="3">
        <v>2.3229166666666665</v>
      </c>
      <c r="N1634">
        <v>2015</v>
      </c>
    </row>
    <row r="1635" spans="1:14">
      <c r="A1635" t="s">
        <v>301</v>
      </c>
      <c r="B1635" t="s">
        <v>488</v>
      </c>
      <c r="C1635" t="s">
        <v>38</v>
      </c>
      <c r="D1635">
        <v>35.799999999999997</v>
      </c>
      <c r="E1635">
        <v>55.7</v>
      </c>
      <c r="F1635">
        <v>29.9</v>
      </c>
      <c r="G1635">
        <v>58.1</v>
      </c>
      <c r="H1635">
        <v>62.7</v>
      </c>
      <c r="I1635" t="s">
        <v>22</v>
      </c>
      <c r="J1635" s="1">
        <v>27227</v>
      </c>
      <c r="K1635">
        <v>16.2</v>
      </c>
      <c r="L1635" s="2">
        <v>0.12</v>
      </c>
      <c r="N1635">
        <v>2015</v>
      </c>
    </row>
    <row r="1636" spans="1:14">
      <c r="A1636" t="s">
        <v>301</v>
      </c>
      <c r="B1636" t="s">
        <v>489</v>
      </c>
      <c r="C1636" t="s">
        <v>68</v>
      </c>
      <c r="D1636">
        <v>39.6</v>
      </c>
      <c r="E1636">
        <v>58.7</v>
      </c>
      <c r="F1636">
        <v>23.2</v>
      </c>
      <c r="G1636">
        <v>55.1</v>
      </c>
      <c r="H1636">
        <v>99</v>
      </c>
      <c r="I1636" t="s">
        <v>22</v>
      </c>
      <c r="J1636" s="1">
        <v>1283</v>
      </c>
      <c r="K1636">
        <v>5.6</v>
      </c>
      <c r="L1636" s="2">
        <v>0.22</v>
      </c>
      <c r="M1636" t="s">
        <v>325</v>
      </c>
      <c r="N1636">
        <v>2015</v>
      </c>
    </row>
    <row r="1637" spans="1:14">
      <c r="A1637" t="s">
        <v>301</v>
      </c>
      <c r="B1637" t="s">
        <v>282</v>
      </c>
      <c r="C1637" t="s">
        <v>50</v>
      </c>
      <c r="D1637">
        <v>37.5</v>
      </c>
      <c r="E1637">
        <v>31.8</v>
      </c>
      <c r="F1637">
        <v>31.8</v>
      </c>
      <c r="G1637">
        <v>59.9</v>
      </c>
      <c r="H1637">
        <v>86.3</v>
      </c>
      <c r="I1637" t="s">
        <v>22</v>
      </c>
      <c r="J1637" s="1">
        <v>15529</v>
      </c>
      <c r="K1637">
        <v>7.9</v>
      </c>
      <c r="L1637" s="2">
        <v>0.1</v>
      </c>
      <c r="M1637" t="s">
        <v>283</v>
      </c>
      <c r="N1637">
        <v>2015</v>
      </c>
    </row>
    <row r="1638" spans="1:14">
      <c r="A1638" t="s">
        <v>301</v>
      </c>
      <c r="B1638" t="s">
        <v>139</v>
      </c>
      <c r="C1638" t="s">
        <v>15</v>
      </c>
      <c r="D1638">
        <v>30.9</v>
      </c>
      <c r="E1638">
        <v>42.8</v>
      </c>
      <c r="F1638">
        <v>26.2</v>
      </c>
      <c r="G1638">
        <v>67.8</v>
      </c>
      <c r="H1638">
        <v>49.9</v>
      </c>
      <c r="I1638" t="s">
        <v>22</v>
      </c>
      <c r="J1638" s="1">
        <v>6671</v>
      </c>
      <c r="K1638">
        <v>15</v>
      </c>
      <c r="L1638" s="2">
        <v>0.16</v>
      </c>
      <c r="M1638" t="s">
        <v>140</v>
      </c>
      <c r="N1638">
        <v>2015</v>
      </c>
    </row>
    <row r="1639" spans="1:14">
      <c r="A1639" t="s">
        <v>301</v>
      </c>
      <c r="B1639" t="s">
        <v>248</v>
      </c>
      <c r="C1639" t="s">
        <v>38</v>
      </c>
      <c r="D1639">
        <v>24.6</v>
      </c>
      <c r="E1639">
        <v>61.4</v>
      </c>
      <c r="F1639">
        <v>29.3</v>
      </c>
      <c r="G1639">
        <v>67.599999999999994</v>
      </c>
      <c r="H1639">
        <v>41.8</v>
      </c>
      <c r="I1639" t="s">
        <v>22</v>
      </c>
      <c r="J1639" s="1">
        <v>26640</v>
      </c>
      <c r="K1639">
        <v>28.3</v>
      </c>
      <c r="L1639" s="2">
        <v>0.19</v>
      </c>
      <c r="M1639" s="3">
        <v>2.3229166666666665</v>
      </c>
      <c r="N1639">
        <v>2015</v>
      </c>
    </row>
    <row r="1640" spans="1:14">
      <c r="A1640" t="s">
        <v>301</v>
      </c>
      <c r="B1640" t="s">
        <v>309</v>
      </c>
      <c r="C1640" t="s">
        <v>15</v>
      </c>
      <c r="D1640">
        <v>25.7</v>
      </c>
      <c r="E1640">
        <v>39.6</v>
      </c>
      <c r="F1640">
        <v>35</v>
      </c>
      <c r="G1640">
        <v>68.900000000000006</v>
      </c>
      <c r="H1640" t="s">
        <v>22</v>
      </c>
      <c r="I1640" t="s">
        <v>22</v>
      </c>
      <c r="J1640" s="1">
        <v>15387</v>
      </c>
      <c r="K1640">
        <v>18.5</v>
      </c>
      <c r="L1640" s="2">
        <v>0.08</v>
      </c>
      <c r="M1640" s="3">
        <v>2.1590277777777778</v>
      </c>
      <c r="N1640">
        <v>2015</v>
      </c>
    </row>
    <row r="1641" spans="1:14">
      <c r="A1641" t="s">
        <v>301</v>
      </c>
      <c r="B1641" t="s">
        <v>542</v>
      </c>
      <c r="C1641" t="s">
        <v>76</v>
      </c>
      <c r="D1641">
        <v>42.2</v>
      </c>
      <c r="E1641">
        <v>70.400000000000006</v>
      </c>
      <c r="F1641">
        <v>32.299999999999997</v>
      </c>
      <c r="G1641">
        <v>47</v>
      </c>
      <c r="H1641">
        <v>63.4</v>
      </c>
      <c r="I1641" t="s">
        <v>22</v>
      </c>
      <c r="N1641">
        <v>2015</v>
      </c>
    </row>
    <row r="1642" spans="1:14">
      <c r="A1642" t="s">
        <v>301</v>
      </c>
      <c r="B1642" t="s">
        <v>310</v>
      </c>
      <c r="C1642" t="s">
        <v>50</v>
      </c>
      <c r="D1642">
        <v>19.600000000000001</v>
      </c>
      <c r="E1642">
        <v>39.5</v>
      </c>
      <c r="F1642">
        <v>9.8000000000000007</v>
      </c>
      <c r="G1642">
        <v>100</v>
      </c>
      <c r="H1642">
        <v>31</v>
      </c>
      <c r="I1642" t="s">
        <v>22</v>
      </c>
      <c r="J1642" s="1">
        <v>9303</v>
      </c>
      <c r="K1642">
        <v>9.9</v>
      </c>
      <c r="L1642" s="2">
        <v>0.04</v>
      </c>
      <c r="M1642" t="s">
        <v>286</v>
      </c>
      <c r="N1642">
        <v>2015</v>
      </c>
    </row>
    <row r="1643" spans="1:14">
      <c r="A1643" t="s">
        <v>301</v>
      </c>
      <c r="B1643" t="s">
        <v>128</v>
      </c>
      <c r="C1643" t="s">
        <v>110</v>
      </c>
      <c r="D1643">
        <v>31.7</v>
      </c>
      <c r="E1643">
        <v>79.400000000000006</v>
      </c>
      <c r="F1643">
        <v>28.1</v>
      </c>
      <c r="G1643">
        <v>61.7</v>
      </c>
      <c r="H1643">
        <v>33.799999999999997</v>
      </c>
      <c r="I1643" t="s">
        <v>22</v>
      </c>
      <c r="J1643" s="1">
        <v>22193</v>
      </c>
      <c r="K1643">
        <v>24.5</v>
      </c>
      <c r="L1643" s="2">
        <v>0.23</v>
      </c>
      <c r="N1643">
        <v>2015</v>
      </c>
    </row>
    <row r="1644" spans="1:14">
      <c r="A1644" t="s">
        <v>301</v>
      </c>
      <c r="B1644" t="s">
        <v>313</v>
      </c>
      <c r="C1644" t="s">
        <v>38</v>
      </c>
      <c r="D1644">
        <v>34.4</v>
      </c>
      <c r="E1644">
        <v>63.1</v>
      </c>
      <c r="F1644">
        <v>30.5</v>
      </c>
      <c r="G1644">
        <v>59.4</v>
      </c>
      <c r="H1644">
        <v>41.5</v>
      </c>
      <c r="I1644" t="s">
        <v>22</v>
      </c>
      <c r="J1644" s="1">
        <v>28341</v>
      </c>
      <c r="K1644">
        <v>16.5</v>
      </c>
      <c r="L1644" s="2">
        <v>0.17</v>
      </c>
      <c r="M1644" s="3">
        <v>2.2409722222222221</v>
      </c>
      <c r="N1644">
        <v>2015</v>
      </c>
    </row>
    <row r="1645" spans="1:14">
      <c r="A1645" t="s">
        <v>301</v>
      </c>
      <c r="B1645" t="s">
        <v>293</v>
      </c>
      <c r="C1645" t="s">
        <v>74</v>
      </c>
      <c r="D1645">
        <v>24.1</v>
      </c>
      <c r="E1645">
        <v>46.8</v>
      </c>
      <c r="F1645">
        <v>38.200000000000003</v>
      </c>
      <c r="G1645">
        <v>64.400000000000006</v>
      </c>
      <c r="H1645">
        <v>37</v>
      </c>
      <c r="I1645" t="s">
        <v>22</v>
      </c>
      <c r="J1645" s="1">
        <v>26420</v>
      </c>
      <c r="K1645">
        <v>16.399999999999999</v>
      </c>
      <c r="L1645" s="2">
        <v>0.12</v>
      </c>
      <c r="N1645">
        <v>2015</v>
      </c>
    </row>
    <row r="1646" spans="1:14">
      <c r="A1646" t="s">
        <v>301</v>
      </c>
      <c r="B1646" t="s">
        <v>334</v>
      </c>
      <c r="C1646" t="s">
        <v>76</v>
      </c>
      <c r="D1646">
        <v>31.1</v>
      </c>
      <c r="E1646">
        <v>44.2</v>
      </c>
      <c r="F1646">
        <v>24.3</v>
      </c>
      <c r="G1646">
        <v>70.8</v>
      </c>
      <c r="H1646">
        <v>42</v>
      </c>
      <c r="I1646" t="s">
        <v>22</v>
      </c>
      <c r="J1646" s="1">
        <v>24444</v>
      </c>
      <c r="K1646">
        <v>23.8</v>
      </c>
      <c r="L1646" s="2">
        <v>0.08</v>
      </c>
      <c r="M1646" s="3">
        <v>2.2409722222222221</v>
      </c>
      <c r="N1646">
        <v>2015</v>
      </c>
    </row>
    <row r="1647" spans="1:14">
      <c r="A1647" t="s">
        <v>301</v>
      </c>
      <c r="B1647" t="s">
        <v>234</v>
      </c>
      <c r="C1647" t="s">
        <v>76</v>
      </c>
      <c r="D1647">
        <v>30.5</v>
      </c>
      <c r="E1647">
        <v>57</v>
      </c>
      <c r="F1647">
        <v>33.4</v>
      </c>
      <c r="G1647">
        <v>59.4</v>
      </c>
      <c r="H1647">
        <v>52.5</v>
      </c>
      <c r="I1647" t="s">
        <v>22</v>
      </c>
      <c r="J1647" s="1">
        <v>10930</v>
      </c>
      <c r="K1647">
        <v>59.1</v>
      </c>
      <c r="L1647" s="2">
        <v>0.12</v>
      </c>
      <c r="M1647" s="3">
        <v>2.2819444444444446</v>
      </c>
      <c r="N1647">
        <v>2015</v>
      </c>
    </row>
    <row r="1648" spans="1:14">
      <c r="A1648" t="s">
        <v>301</v>
      </c>
      <c r="B1648" t="s">
        <v>316</v>
      </c>
      <c r="C1648" t="s">
        <v>312</v>
      </c>
      <c r="D1648">
        <v>27.1</v>
      </c>
      <c r="E1648">
        <v>40.6</v>
      </c>
      <c r="F1648">
        <v>23</v>
      </c>
      <c r="G1648">
        <v>76.599999999999994</v>
      </c>
      <c r="H1648">
        <v>45</v>
      </c>
      <c r="I1648" t="s">
        <v>22</v>
      </c>
      <c r="J1648" s="1">
        <v>33370</v>
      </c>
      <c r="K1648">
        <v>72.5</v>
      </c>
      <c r="L1648" s="2">
        <v>0.05</v>
      </c>
      <c r="M1648" s="3">
        <v>2.5277777777777777</v>
      </c>
      <c r="N1648">
        <v>2015</v>
      </c>
    </row>
    <row r="1649" spans="1:14">
      <c r="A1649" t="s">
        <v>301</v>
      </c>
      <c r="B1649" t="s">
        <v>521</v>
      </c>
      <c r="C1649" t="s">
        <v>63</v>
      </c>
      <c r="D1649">
        <v>27.8</v>
      </c>
      <c r="E1649">
        <v>86.9</v>
      </c>
      <c r="F1649">
        <v>32.5</v>
      </c>
      <c r="G1649">
        <v>58.7</v>
      </c>
      <c r="H1649">
        <v>40.1</v>
      </c>
      <c r="I1649" t="s">
        <v>22</v>
      </c>
      <c r="J1649" s="1">
        <v>24519</v>
      </c>
      <c r="K1649">
        <v>44.1</v>
      </c>
      <c r="L1649" s="2">
        <v>0.31</v>
      </c>
      <c r="M1649" s="3">
        <v>2.2409722222222221</v>
      </c>
      <c r="N1649">
        <v>2015</v>
      </c>
    </row>
    <row r="1650" spans="1:14">
      <c r="A1650" t="s">
        <v>301</v>
      </c>
      <c r="B1650" t="s">
        <v>299</v>
      </c>
      <c r="C1650" t="s">
        <v>38</v>
      </c>
      <c r="D1650">
        <v>38.299999999999997</v>
      </c>
      <c r="E1650">
        <v>63.7</v>
      </c>
      <c r="F1650">
        <v>35.700000000000003</v>
      </c>
      <c r="G1650">
        <v>47</v>
      </c>
      <c r="H1650">
        <v>50.7</v>
      </c>
      <c r="I1650" t="s">
        <v>22</v>
      </c>
      <c r="J1650" s="1">
        <v>27387</v>
      </c>
      <c r="K1650">
        <v>20.7</v>
      </c>
      <c r="L1650" s="2">
        <v>0.16</v>
      </c>
      <c r="M1650" s="3">
        <v>2.2819444444444446</v>
      </c>
      <c r="N1650">
        <v>2015</v>
      </c>
    </row>
    <row r="1651" spans="1:14">
      <c r="A1651" t="s">
        <v>301</v>
      </c>
      <c r="B1651" t="s">
        <v>217</v>
      </c>
      <c r="C1651" t="s">
        <v>76</v>
      </c>
      <c r="D1651">
        <v>28.6</v>
      </c>
      <c r="E1651">
        <v>50.2</v>
      </c>
      <c r="F1651">
        <v>17.3</v>
      </c>
      <c r="G1651">
        <v>81.400000000000006</v>
      </c>
      <c r="H1651">
        <v>30</v>
      </c>
      <c r="I1651" t="s">
        <v>22</v>
      </c>
      <c r="J1651" s="1">
        <v>26576</v>
      </c>
      <c r="K1651">
        <v>38.4</v>
      </c>
      <c r="L1651" s="2">
        <v>0.08</v>
      </c>
      <c r="M1651" s="3">
        <v>2.4048611111111113</v>
      </c>
      <c r="N1651">
        <v>2015</v>
      </c>
    </row>
    <row r="1652" spans="1:14">
      <c r="A1652" t="s">
        <v>301</v>
      </c>
      <c r="B1652" t="s">
        <v>421</v>
      </c>
      <c r="C1652" t="s">
        <v>237</v>
      </c>
      <c r="D1652">
        <v>43.3</v>
      </c>
      <c r="E1652">
        <v>75.900000000000006</v>
      </c>
      <c r="F1652">
        <v>32.4</v>
      </c>
      <c r="G1652">
        <v>41.7</v>
      </c>
      <c r="H1652">
        <v>64.099999999999994</v>
      </c>
      <c r="I1652" t="s">
        <v>22</v>
      </c>
      <c r="J1652" s="1">
        <v>26419</v>
      </c>
      <c r="K1652">
        <v>52</v>
      </c>
      <c r="L1652" s="2">
        <v>0.27</v>
      </c>
      <c r="M1652" t="s">
        <v>80</v>
      </c>
      <c r="N1652">
        <v>2015</v>
      </c>
    </row>
    <row r="1653" spans="1:14">
      <c r="A1653" t="s">
        <v>301</v>
      </c>
      <c r="B1653" t="s">
        <v>370</v>
      </c>
      <c r="C1653" t="s">
        <v>38</v>
      </c>
      <c r="D1653">
        <v>27.5</v>
      </c>
      <c r="E1653">
        <v>59.7</v>
      </c>
      <c r="F1653">
        <v>35.299999999999997</v>
      </c>
      <c r="G1653">
        <v>62.9</v>
      </c>
      <c r="H1653">
        <v>34.1</v>
      </c>
      <c r="I1653" t="s">
        <v>22</v>
      </c>
      <c r="J1653" s="1">
        <v>48007</v>
      </c>
      <c r="K1653">
        <v>39.4</v>
      </c>
      <c r="L1653" s="2">
        <v>0.09</v>
      </c>
      <c r="M1653" s="3">
        <v>2.4868055555555553</v>
      </c>
      <c r="N1653">
        <v>2015</v>
      </c>
    </row>
    <row r="1654" spans="1:14">
      <c r="A1654" t="s">
        <v>320</v>
      </c>
      <c r="B1654" t="s">
        <v>373</v>
      </c>
      <c r="C1654" t="s">
        <v>137</v>
      </c>
      <c r="D1654">
        <v>31.8</v>
      </c>
      <c r="E1654">
        <v>59.4</v>
      </c>
      <c r="F1654">
        <v>31.3</v>
      </c>
      <c r="G1654">
        <v>50.2</v>
      </c>
      <c r="H1654">
        <v>64.5</v>
      </c>
      <c r="I1654" t="s">
        <v>22</v>
      </c>
      <c r="J1654" s="1">
        <v>16099</v>
      </c>
      <c r="K1654">
        <v>24.2</v>
      </c>
      <c r="L1654" s="2">
        <v>0.17</v>
      </c>
      <c r="M1654" t="s">
        <v>91</v>
      </c>
      <c r="N1654">
        <v>2015</v>
      </c>
    </row>
    <row r="1655" spans="1:14">
      <c r="A1655" t="s">
        <v>320</v>
      </c>
      <c r="B1655" t="s">
        <v>543</v>
      </c>
      <c r="C1655" t="s">
        <v>459</v>
      </c>
      <c r="D1655">
        <v>13</v>
      </c>
      <c r="E1655">
        <v>48.7</v>
      </c>
      <c r="F1655">
        <v>10.1</v>
      </c>
      <c r="G1655">
        <v>99.7</v>
      </c>
      <c r="H1655">
        <v>28.1</v>
      </c>
      <c r="I1655" t="s">
        <v>22</v>
      </c>
      <c r="J1655" s="1">
        <v>11718</v>
      </c>
      <c r="K1655">
        <v>34</v>
      </c>
      <c r="L1655" s="2">
        <v>0.02</v>
      </c>
      <c r="M1655" t="s">
        <v>544</v>
      </c>
      <c r="N1655">
        <v>2015</v>
      </c>
    </row>
    <row r="1656" spans="1:14">
      <c r="A1656" t="s">
        <v>320</v>
      </c>
      <c r="B1656" t="s">
        <v>500</v>
      </c>
      <c r="C1656" t="s">
        <v>237</v>
      </c>
      <c r="D1656">
        <v>28.6</v>
      </c>
      <c r="E1656">
        <v>73.099999999999994</v>
      </c>
      <c r="F1656">
        <v>17</v>
      </c>
      <c r="G1656">
        <v>71.099999999999994</v>
      </c>
      <c r="H1656">
        <v>33.700000000000003</v>
      </c>
      <c r="I1656" t="s">
        <v>22</v>
      </c>
      <c r="J1656" s="1">
        <v>7426</v>
      </c>
      <c r="K1656">
        <v>2.9</v>
      </c>
      <c r="L1656" s="2">
        <v>0.28000000000000003</v>
      </c>
      <c r="M1656" s="3">
        <v>2.1180555555555558</v>
      </c>
      <c r="N1656">
        <v>2015</v>
      </c>
    </row>
    <row r="1657" spans="1:14">
      <c r="A1657" t="s">
        <v>320</v>
      </c>
      <c r="B1657" t="s">
        <v>161</v>
      </c>
      <c r="C1657" t="s">
        <v>65</v>
      </c>
      <c r="D1657">
        <v>34.6</v>
      </c>
      <c r="E1657">
        <v>50.2</v>
      </c>
      <c r="F1657">
        <v>23.3</v>
      </c>
      <c r="G1657">
        <v>59.6</v>
      </c>
      <c r="H1657">
        <v>51.7</v>
      </c>
      <c r="I1657" t="s">
        <v>22</v>
      </c>
      <c r="J1657" s="1">
        <v>29743</v>
      </c>
      <c r="K1657">
        <v>13.3</v>
      </c>
      <c r="L1657" s="2">
        <v>0.1</v>
      </c>
      <c r="M1657" s="3">
        <v>1.9541666666666666</v>
      </c>
      <c r="N1657">
        <v>2015</v>
      </c>
    </row>
    <row r="1658" spans="1:14">
      <c r="A1658" t="s">
        <v>320</v>
      </c>
      <c r="B1658" t="s">
        <v>143</v>
      </c>
      <c r="C1658" t="s">
        <v>144</v>
      </c>
      <c r="D1658">
        <v>39.4</v>
      </c>
      <c r="E1658">
        <v>24.8</v>
      </c>
      <c r="F1658">
        <v>40.299999999999997</v>
      </c>
      <c r="G1658">
        <v>49.1</v>
      </c>
      <c r="H1658">
        <v>49.4</v>
      </c>
      <c r="I1658" t="s">
        <v>22</v>
      </c>
      <c r="J1658" s="1">
        <v>10221</v>
      </c>
      <c r="K1658">
        <v>13.5</v>
      </c>
      <c r="L1658" s="2">
        <v>0.05</v>
      </c>
      <c r="M1658" t="s">
        <v>17</v>
      </c>
      <c r="N1658">
        <v>2015</v>
      </c>
    </row>
    <row r="1659" spans="1:14">
      <c r="A1659" t="s">
        <v>320</v>
      </c>
      <c r="B1659" t="s">
        <v>450</v>
      </c>
      <c r="C1659" t="s">
        <v>110</v>
      </c>
      <c r="D1659">
        <v>26.7</v>
      </c>
      <c r="E1659">
        <v>71.7</v>
      </c>
      <c r="F1659">
        <v>24.8</v>
      </c>
      <c r="G1659">
        <v>62.8</v>
      </c>
      <c r="H1659">
        <v>43.1</v>
      </c>
      <c r="I1659" t="s">
        <v>22</v>
      </c>
      <c r="J1659" s="1">
        <v>14067</v>
      </c>
      <c r="K1659">
        <v>26.8</v>
      </c>
      <c r="L1659" s="2">
        <v>0.14000000000000001</v>
      </c>
      <c r="M1659" s="3">
        <v>2.3638888888888889</v>
      </c>
      <c r="N1659">
        <v>2015</v>
      </c>
    </row>
    <row r="1660" spans="1:14">
      <c r="A1660" t="s">
        <v>320</v>
      </c>
      <c r="B1660" t="s">
        <v>269</v>
      </c>
      <c r="C1660" t="s">
        <v>38</v>
      </c>
      <c r="D1660">
        <v>37.299999999999997</v>
      </c>
      <c r="E1660">
        <v>55.4</v>
      </c>
      <c r="F1660">
        <v>33.4</v>
      </c>
      <c r="G1660">
        <v>48.2</v>
      </c>
      <c r="H1660">
        <v>59</v>
      </c>
      <c r="I1660" t="s">
        <v>22</v>
      </c>
      <c r="J1660" s="1">
        <v>20488</v>
      </c>
      <c r="K1660">
        <v>22.1</v>
      </c>
      <c r="L1660" s="2">
        <v>0.1</v>
      </c>
      <c r="M1660" s="3">
        <v>2.4458333333333333</v>
      </c>
      <c r="N1660">
        <v>2015</v>
      </c>
    </row>
    <row r="1661" spans="1:14">
      <c r="A1661" t="s">
        <v>320</v>
      </c>
      <c r="B1661" t="s">
        <v>327</v>
      </c>
      <c r="C1661" t="s">
        <v>24</v>
      </c>
      <c r="D1661">
        <v>30.1</v>
      </c>
      <c r="E1661">
        <v>88.6</v>
      </c>
      <c r="F1661">
        <v>25.1</v>
      </c>
      <c r="G1661">
        <v>52.2</v>
      </c>
      <c r="H1661">
        <v>43.7</v>
      </c>
      <c r="I1661" t="s">
        <v>22</v>
      </c>
      <c r="J1661" s="1">
        <v>17940</v>
      </c>
      <c r="K1661">
        <v>17.899999999999999</v>
      </c>
      <c r="L1661" s="2">
        <v>0.3</v>
      </c>
      <c r="M1661" s="3">
        <v>2.2819444444444446</v>
      </c>
      <c r="N1661">
        <v>2015</v>
      </c>
    </row>
    <row r="1662" spans="1:14">
      <c r="A1662" t="s">
        <v>320</v>
      </c>
      <c r="B1662" t="s">
        <v>249</v>
      </c>
      <c r="C1662" t="s">
        <v>74</v>
      </c>
      <c r="D1662">
        <v>27.9</v>
      </c>
      <c r="E1662">
        <v>49.6</v>
      </c>
      <c r="F1662">
        <v>25.2</v>
      </c>
      <c r="G1662">
        <v>59.9</v>
      </c>
      <c r="H1662">
        <v>99.8</v>
      </c>
      <c r="I1662" t="s">
        <v>22</v>
      </c>
      <c r="J1662" s="1">
        <v>3879</v>
      </c>
      <c r="K1662">
        <v>4.5999999999999996</v>
      </c>
      <c r="M1662" s="3">
        <v>2.8145833333333332</v>
      </c>
      <c r="N1662">
        <v>2015</v>
      </c>
    </row>
    <row r="1663" spans="1:14">
      <c r="A1663" t="s">
        <v>320</v>
      </c>
      <c r="B1663" t="s">
        <v>355</v>
      </c>
      <c r="C1663" t="s">
        <v>76</v>
      </c>
      <c r="D1663">
        <v>36.9</v>
      </c>
      <c r="E1663">
        <v>59.6</v>
      </c>
      <c r="F1663">
        <v>33.700000000000003</v>
      </c>
      <c r="G1663">
        <v>42</v>
      </c>
      <c r="H1663">
        <v>88.9</v>
      </c>
      <c r="I1663" t="s">
        <v>22</v>
      </c>
      <c r="J1663" s="1">
        <v>20300</v>
      </c>
      <c r="K1663">
        <v>53.6</v>
      </c>
      <c r="L1663" s="2">
        <v>0.18</v>
      </c>
      <c r="M1663" t="s">
        <v>325</v>
      </c>
      <c r="N1663">
        <v>2015</v>
      </c>
    </row>
    <row r="1664" spans="1:14">
      <c r="A1664" t="s">
        <v>320</v>
      </c>
      <c r="B1664" t="s">
        <v>545</v>
      </c>
      <c r="C1664" t="s">
        <v>76</v>
      </c>
      <c r="D1664">
        <v>33.9</v>
      </c>
      <c r="E1664">
        <v>53</v>
      </c>
      <c r="F1664">
        <v>27.6</v>
      </c>
      <c r="G1664">
        <v>55.7</v>
      </c>
      <c r="H1664">
        <v>46.3</v>
      </c>
      <c r="I1664" t="s">
        <v>22</v>
      </c>
      <c r="J1664" s="1">
        <v>18590</v>
      </c>
      <c r="K1664">
        <v>25.6</v>
      </c>
      <c r="L1664" s="2">
        <v>0.11</v>
      </c>
      <c r="M1664" s="3">
        <v>2.1180555555555558</v>
      </c>
      <c r="N1664">
        <v>2015</v>
      </c>
    </row>
    <row r="1665" spans="1:14">
      <c r="A1665" t="s">
        <v>320</v>
      </c>
      <c r="B1665" t="s">
        <v>156</v>
      </c>
      <c r="C1665" t="s">
        <v>15</v>
      </c>
      <c r="D1665">
        <v>35.1</v>
      </c>
      <c r="E1665">
        <v>59.4</v>
      </c>
      <c r="F1665">
        <v>30.7</v>
      </c>
      <c r="G1665">
        <v>51.5</v>
      </c>
      <c r="H1665">
        <v>38.299999999999997</v>
      </c>
      <c r="I1665" t="s">
        <v>22</v>
      </c>
      <c r="N1665">
        <v>2015</v>
      </c>
    </row>
    <row r="1666" spans="1:14">
      <c r="A1666" t="s">
        <v>320</v>
      </c>
      <c r="B1666" t="s">
        <v>362</v>
      </c>
      <c r="C1666" t="s">
        <v>363</v>
      </c>
      <c r="D1666">
        <v>14.9</v>
      </c>
      <c r="E1666">
        <v>59.1</v>
      </c>
      <c r="F1666">
        <v>24.7</v>
      </c>
      <c r="G1666">
        <v>74.8</v>
      </c>
      <c r="H1666">
        <v>64</v>
      </c>
      <c r="I1666" t="s">
        <v>22</v>
      </c>
      <c r="J1666" s="1">
        <v>13960</v>
      </c>
      <c r="K1666">
        <v>25.9</v>
      </c>
      <c r="L1666" s="2">
        <v>0.08</v>
      </c>
      <c r="M1666" s="3">
        <v>2.7736111111111108</v>
      </c>
      <c r="N1666">
        <v>2015</v>
      </c>
    </row>
    <row r="1667" spans="1:14">
      <c r="A1667" t="s">
        <v>320</v>
      </c>
      <c r="B1667" t="s">
        <v>366</v>
      </c>
      <c r="C1667" t="s">
        <v>76</v>
      </c>
      <c r="D1667">
        <v>30.6</v>
      </c>
      <c r="E1667">
        <v>48.2</v>
      </c>
      <c r="F1667">
        <v>18.100000000000001</v>
      </c>
      <c r="G1667">
        <v>73</v>
      </c>
      <c r="H1667">
        <v>38.200000000000003</v>
      </c>
      <c r="I1667" t="s">
        <v>22</v>
      </c>
      <c r="J1667" s="1">
        <v>39838</v>
      </c>
      <c r="K1667">
        <v>46.1</v>
      </c>
      <c r="L1667" s="2">
        <v>0.08</v>
      </c>
      <c r="M1667" s="3">
        <v>2.2409722222222221</v>
      </c>
      <c r="N1667">
        <v>2015</v>
      </c>
    </row>
    <row r="1668" spans="1:14">
      <c r="A1668" t="s">
        <v>320</v>
      </c>
      <c r="B1668" t="s">
        <v>546</v>
      </c>
      <c r="C1668" t="s">
        <v>15</v>
      </c>
      <c r="D1668">
        <v>29.6</v>
      </c>
      <c r="E1668">
        <v>32.200000000000003</v>
      </c>
      <c r="F1668">
        <v>23.4</v>
      </c>
      <c r="G1668">
        <v>73.099999999999994</v>
      </c>
      <c r="H1668">
        <v>44.5</v>
      </c>
      <c r="I1668" t="s">
        <v>22</v>
      </c>
      <c r="N1668">
        <v>2015</v>
      </c>
    </row>
    <row r="1669" spans="1:14">
      <c r="A1669" t="s">
        <v>320</v>
      </c>
      <c r="B1669" t="s">
        <v>367</v>
      </c>
      <c r="C1669" t="s">
        <v>63</v>
      </c>
      <c r="D1669">
        <v>26.5</v>
      </c>
      <c r="E1669">
        <v>70.599999999999994</v>
      </c>
      <c r="F1669">
        <v>29.9</v>
      </c>
      <c r="G1669">
        <v>57.5</v>
      </c>
      <c r="H1669">
        <v>75.599999999999994</v>
      </c>
      <c r="I1669" t="s">
        <v>22</v>
      </c>
      <c r="J1669" s="1">
        <v>23508</v>
      </c>
      <c r="K1669">
        <v>21.9</v>
      </c>
      <c r="L1669" s="2">
        <v>0.18</v>
      </c>
      <c r="M1669" s="3">
        <v>2.3638888888888889</v>
      </c>
      <c r="N1669">
        <v>2015</v>
      </c>
    </row>
    <row r="1670" spans="1:14">
      <c r="A1670" t="s">
        <v>320</v>
      </c>
      <c r="B1670" t="s">
        <v>295</v>
      </c>
      <c r="C1670" t="s">
        <v>191</v>
      </c>
      <c r="D1670">
        <v>27.1</v>
      </c>
      <c r="E1670">
        <v>81.5</v>
      </c>
      <c r="F1670">
        <v>27.7</v>
      </c>
      <c r="G1670">
        <v>57.6</v>
      </c>
      <c r="H1670">
        <v>31.9</v>
      </c>
      <c r="I1670" t="s">
        <v>22</v>
      </c>
      <c r="J1670" s="1">
        <v>18600</v>
      </c>
      <c r="K1670">
        <v>20.3</v>
      </c>
      <c r="L1670" s="2">
        <v>0.21</v>
      </c>
      <c r="M1670" s="3">
        <v>2.4048611111111113</v>
      </c>
      <c r="N1670">
        <v>2015</v>
      </c>
    </row>
    <row r="1671" spans="1:14">
      <c r="A1671" t="s">
        <v>320</v>
      </c>
      <c r="B1671" t="s">
        <v>506</v>
      </c>
      <c r="C1671" t="s">
        <v>312</v>
      </c>
      <c r="D1671">
        <v>26.3</v>
      </c>
      <c r="E1671">
        <v>43.5</v>
      </c>
      <c r="F1671">
        <v>19.2</v>
      </c>
      <c r="G1671">
        <v>75.599999999999994</v>
      </c>
      <c r="H1671">
        <v>64.400000000000006</v>
      </c>
      <c r="I1671" t="s">
        <v>22</v>
      </c>
      <c r="J1671" s="1">
        <v>22958</v>
      </c>
      <c r="K1671">
        <v>40.6</v>
      </c>
      <c r="L1671" s="2">
        <v>0.06</v>
      </c>
      <c r="M1671" s="3">
        <v>2.3638888888888889</v>
      </c>
      <c r="N1671">
        <v>2015</v>
      </c>
    </row>
    <row r="1672" spans="1:14">
      <c r="A1672" t="s">
        <v>320</v>
      </c>
      <c r="B1672" t="s">
        <v>469</v>
      </c>
      <c r="C1672" t="s">
        <v>312</v>
      </c>
      <c r="D1672">
        <v>32.299999999999997</v>
      </c>
      <c r="E1672">
        <v>40.299999999999997</v>
      </c>
      <c r="F1672">
        <v>25.6</v>
      </c>
      <c r="G1672">
        <v>64.5</v>
      </c>
      <c r="H1672">
        <v>38.4</v>
      </c>
      <c r="I1672" t="s">
        <v>22</v>
      </c>
      <c r="J1672" s="1">
        <v>19959</v>
      </c>
      <c r="K1672">
        <v>58.4</v>
      </c>
      <c r="L1672" s="2">
        <v>0.01</v>
      </c>
      <c r="M1672" s="3">
        <v>2.6916666666666664</v>
      </c>
      <c r="N1672">
        <v>2015</v>
      </c>
    </row>
    <row r="1673" spans="1:14">
      <c r="A1673" t="s">
        <v>320</v>
      </c>
      <c r="B1673" t="s">
        <v>413</v>
      </c>
      <c r="C1673" t="s">
        <v>15</v>
      </c>
      <c r="D1673">
        <v>27.7</v>
      </c>
      <c r="E1673">
        <v>41</v>
      </c>
      <c r="F1673">
        <v>37.9</v>
      </c>
      <c r="G1673">
        <v>55.1</v>
      </c>
      <c r="H1673">
        <v>99.8</v>
      </c>
      <c r="I1673" t="s">
        <v>22</v>
      </c>
      <c r="J1673" s="1">
        <v>31424</v>
      </c>
      <c r="K1673">
        <v>21.5</v>
      </c>
      <c r="L1673" s="2">
        <v>0.1</v>
      </c>
      <c r="N1673">
        <v>2015</v>
      </c>
    </row>
    <row r="1674" spans="1:14">
      <c r="A1674" t="s">
        <v>320</v>
      </c>
      <c r="B1674" t="s">
        <v>522</v>
      </c>
      <c r="C1674" t="s">
        <v>523</v>
      </c>
      <c r="D1674">
        <v>17.3</v>
      </c>
      <c r="E1674">
        <v>54.6</v>
      </c>
      <c r="F1674">
        <v>12.1</v>
      </c>
      <c r="G1674">
        <v>89.8</v>
      </c>
      <c r="H1674">
        <v>36.5</v>
      </c>
      <c r="I1674" t="s">
        <v>22</v>
      </c>
      <c r="J1674" s="1">
        <v>15773</v>
      </c>
      <c r="K1674">
        <v>16.899999999999999</v>
      </c>
      <c r="L1674" s="2">
        <v>0.02</v>
      </c>
      <c r="M1674" s="3">
        <v>1.872222222222222</v>
      </c>
      <c r="N1674">
        <v>2015</v>
      </c>
    </row>
    <row r="1675" spans="1:14">
      <c r="A1675" t="s">
        <v>320</v>
      </c>
      <c r="B1675" t="s">
        <v>337</v>
      </c>
      <c r="C1675" t="s">
        <v>146</v>
      </c>
      <c r="D1675">
        <v>22.3</v>
      </c>
      <c r="E1675">
        <v>66.3</v>
      </c>
      <c r="F1675">
        <v>21.7</v>
      </c>
      <c r="G1675">
        <v>67.3</v>
      </c>
      <c r="H1675">
        <v>94.8</v>
      </c>
      <c r="I1675" t="s">
        <v>22</v>
      </c>
      <c r="J1675" s="1">
        <v>23321</v>
      </c>
      <c r="K1675">
        <v>18.600000000000001</v>
      </c>
      <c r="L1675" s="2">
        <v>0.09</v>
      </c>
      <c r="M1675" s="3">
        <v>2.3638888888888889</v>
      </c>
      <c r="N1675">
        <v>2015</v>
      </c>
    </row>
    <row r="1676" spans="1:14">
      <c r="A1676" t="s">
        <v>320</v>
      </c>
      <c r="B1676" t="s">
        <v>369</v>
      </c>
      <c r="C1676" t="s">
        <v>312</v>
      </c>
      <c r="D1676">
        <v>26.8</v>
      </c>
      <c r="E1676">
        <v>57.3</v>
      </c>
      <c r="F1676">
        <v>20.3</v>
      </c>
      <c r="G1676">
        <v>70.3</v>
      </c>
      <c r="H1676">
        <v>46</v>
      </c>
      <c r="I1676" t="s">
        <v>22</v>
      </c>
      <c r="J1676" s="1">
        <v>16841</v>
      </c>
      <c r="K1676">
        <v>43.2</v>
      </c>
      <c r="L1676" s="2">
        <v>0.08</v>
      </c>
      <c r="M1676" s="3">
        <v>2.1590277777777778</v>
      </c>
      <c r="N1676">
        <v>2015</v>
      </c>
    </row>
    <row r="1677" spans="1:14">
      <c r="A1677" t="s">
        <v>320</v>
      </c>
      <c r="B1677" t="s">
        <v>496</v>
      </c>
      <c r="C1677" t="s">
        <v>312</v>
      </c>
      <c r="D1677">
        <v>29.4</v>
      </c>
      <c r="E1677">
        <v>39.299999999999997</v>
      </c>
      <c r="F1677">
        <v>20.3</v>
      </c>
      <c r="G1677">
        <v>72.5</v>
      </c>
      <c r="H1677">
        <v>40.799999999999997</v>
      </c>
      <c r="I1677" t="s">
        <v>22</v>
      </c>
      <c r="J1677" s="1">
        <v>67552</v>
      </c>
      <c r="K1677">
        <v>66</v>
      </c>
      <c r="L1677" s="2">
        <v>0.06</v>
      </c>
      <c r="M1677" s="3">
        <v>2.6097222222222221</v>
      </c>
      <c r="N1677">
        <v>2015</v>
      </c>
    </row>
    <row r="1678" spans="1:14">
      <c r="A1678" t="s">
        <v>320</v>
      </c>
      <c r="B1678" t="s">
        <v>298</v>
      </c>
      <c r="C1678" t="s">
        <v>38</v>
      </c>
      <c r="D1678">
        <v>30.9</v>
      </c>
      <c r="E1678">
        <v>63.1</v>
      </c>
      <c r="F1678">
        <v>40.4</v>
      </c>
      <c r="G1678">
        <v>47</v>
      </c>
      <c r="H1678">
        <v>41.7</v>
      </c>
      <c r="I1678" t="s">
        <v>22</v>
      </c>
      <c r="J1678" s="1">
        <v>30726</v>
      </c>
      <c r="K1678">
        <v>24.2</v>
      </c>
      <c r="L1678" s="2">
        <v>0.14000000000000001</v>
      </c>
      <c r="M1678" s="3">
        <v>1.9131944444444444</v>
      </c>
      <c r="N1678">
        <v>2015</v>
      </c>
    </row>
    <row r="1679" spans="1:14">
      <c r="A1679" t="s">
        <v>344</v>
      </c>
      <c r="B1679" t="s">
        <v>303</v>
      </c>
      <c r="C1679" t="s">
        <v>74</v>
      </c>
      <c r="D1679">
        <v>35.700000000000003</v>
      </c>
      <c r="E1679">
        <v>62.5</v>
      </c>
      <c r="F1679">
        <v>32.799999999999997</v>
      </c>
      <c r="G1679">
        <v>40.799999999999997</v>
      </c>
      <c r="H1679">
        <v>75.8</v>
      </c>
      <c r="I1679" t="s">
        <v>22</v>
      </c>
      <c r="J1679" s="1">
        <v>8605</v>
      </c>
      <c r="K1679">
        <v>11.6</v>
      </c>
      <c r="L1679" s="2">
        <v>0.15</v>
      </c>
      <c r="M1679" t="s">
        <v>140</v>
      </c>
      <c r="N1679">
        <v>2015</v>
      </c>
    </row>
    <row r="1680" spans="1:14">
      <c r="A1680" t="s">
        <v>344</v>
      </c>
      <c r="B1680" t="s">
        <v>304</v>
      </c>
      <c r="C1680" t="s">
        <v>15</v>
      </c>
      <c r="D1680">
        <v>27.6</v>
      </c>
      <c r="E1680">
        <v>30.4</v>
      </c>
      <c r="F1680">
        <v>31.3</v>
      </c>
      <c r="G1680">
        <v>59.9</v>
      </c>
      <c r="H1680">
        <v>38.799999999999997</v>
      </c>
      <c r="I1680" t="s">
        <v>22</v>
      </c>
      <c r="J1680" s="1">
        <v>26769</v>
      </c>
      <c r="K1680">
        <v>19</v>
      </c>
      <c r="L1680" s="2">
        <v>0.05</v>
      </c>
      <c r="M1680" s="3">
        <v>2.1999999999999997</v>
      </c>
      <c r="N1680">
        <v>2015</v>
      </c>
    </row>
    <row r="1681" spans="1:14">
      <c r="A1681" t="s">
        <v>344</v>
      </c>
      <c r="B1681" t="s">
        <v>547</v>
      </c>
      <c r="C1681" t="s">
        <v>382</v>
      </c>
      <c r="D1681">
        <v>32.6</v>
      </c>
      <c r="E1681">
        <v>18.2</v>
      </c>
      <c r="F1681">
        <v>39.5</v>
      </c>
      <c r="G1681">
        <v>51.6</v>
      </c>
      <c r="H1681">
        <v>37.9</v>
      </c>
      <c r="I1681" t="s">
        <v>22</v>
      </c>
      <c r="J1681" s="1">
        <v>3318</v>
      </c>
      <c r="K1681">
        <v>8.1999999999999993</v>
      </c>
      <c r="L1681" s="2">
        <v>0.01</v>
      </c>
      <c r="M1681" s="4">
        <v>0.84791666666666676</v>
      </c>
      <c r="N1681">
        <v>2015</v>
      </c>
    </row>
    <row r="1682" spans="1:14">
      <c r="A1682" t="s">
        <v>344</v>
      </c>
      <c r="B1682" t="s">
        <v>548</v>
      </c>
      <c r="C1682" t="s">
        <v>137</v>
      </c>
      <c r="D1682">
        <v>25.2</v>
      </c>
      <c r="E1682">
        <v>59.1</v>
      </c>
      <c r="F1682">
        <v>25.5</v>
      </c>
      <c r="G1682">
        <v>59.9</v>
      </c>
      <c r="H1682">
        <v>73.8</v>
      </c>
      <c r="I1682" t="s">
        <v>22</v>
      </c>
      <c r="J1682" s="1">
        <v>3486</v>
      </c>
      <c r="K1682">
        <v>23.9</v>
      </c>
      <c r="L1682" s="2">
        <v>0.19</v>
      </c>
      <c r="M1682" t="s">
        <v>35</v>
      </c>
      <c r="N1682">
        <v>2015</v>
      </c>
    </row>
    <row r="1683" spans="1:14">
      <c r="A1683" t="s">
        <v>344</v>
      </c>
      <c r="B1683" t="s">
        <v>352</v>
      </c>
      <c r="C1683" t="s">
        <v>68</v>
      </c>
      <c r="D1683">
        <v>23.7</v>
      </c>
      <c r="E1683">
        <v>56.6</v>
      </c>
      <c r="F1683">
        <v>22.5</v>
      </c>
      <c r="G1683">
        <v>67.400000000000006</v>
      </c>
      <c r="H1683">
        <v>33.6</v>
      </c>
      <c r="I1683" t="s">
        <v>22</v>
      </c>
      <c r="J1683" s="1">
        <v>36731</v>
      </c>
      <c r="K1683">
        <v>18.399999999999999</v>
      </c>
      <c r="L1683" s="2">
        <v>0.14000000000000001</v>
      </c>
      <c r="M1683" s="3">
        <v>2.1590277777777778</v>
      </c>
      <c r="N1683">
        <v>2015</v>
      </c>
    </row>
    <row r="1684" spans="1:14">
      <c r="A1684" t="s">
        <v>344</v>
      </c>
      <c r="B1684" t="s">
        <v>229</v>
      </c>
      <c r="C1684" t="s">
        <v>144</v>
      </c>
      <c r="D1684">
        <v>35</v>
      </c>
      <c r="E1684">
        <v>30.7</v>
      </c>
      <c r="F1684">
        <v>40.700000000000003</v>
      </c>
      <c r="G1684">
        <v>40.4</v>
      </c>
      <c r="H1684">
        <v>98.2</v>
      </c>
      <c r="I1684" t="s">
        <v>22</v>
      </c>
      <c r="J1684" s="1">
        <v>12646</v>
      </c>
      <c r="K1684">
        <v>16.600000000000001</v>
      </c>
      <c r="L1684" s="2">
        <v>0.05</v>
      </c>
      <c r="M1684" t="s">
        <v>80</v>
      </c>
      <c r="N1684">
        <v>2015</v>
      </c>
    </row>
    <row r="1685" spans="1:14">
      <c r="A1685" t="s">
        <v>344</v>
      </c>
      <c r="B1685" t="s">
        <v>326</v>
      </c>
      <c r="C1685" t="s">
        <v>179</v>
      </c>
      <c r="D1685">
        <v>33.5</v>
      </c>
      <c r="E1685">
        <v>54.7</v>
      </c>
      <c r="F1685">
        <v>29.6</v>
      </c>
      <c r="G1685">
        <v>49.6</v>
      </c>
      <c r="H1685">
        <v>45</v>
      </c>
      <c r="I1685" t="s">
        <v>22</v>
      </c>
      <c r="J1685" s="1">
        <v>17381</v>
      </c>
      <c r="K1685">
        <v>13.9</v>
      </c>
      <c r="L1685" s="2">
        <v>0.09</v>
      </c>
      <c r="M1685" s="3">
        <v>1.9541666666666666</v>
      </c>
      <c r="N1685">
        <v>2015</v>
      </c>
    </row>
    <row r="1686" spans="1:14">
      <c r="A1686" t="s">
        <v>344</v>
      </c>
      <c r="B1686" t="s">
        <v>525</v>
      </c>
      <c r="C1686" t="s">
        <v>382</v>
      </c>
      <c r="D1686">
        <v>23.7</v>
      </c>
      <c r="E1686">
        <v>29.2</v>
      </c>
      <c r="F1686">
        <v>10.5</v>
      </c>
      <c r="G1686">
        <v>84.4</v>
      </c>
      <c r="H1686">
        <v>28.3</v>
      </c>
      <c r="I1686" t="s">
        <v>22</v>
      </c>
      <c r="J1686" s="1">
        <v>16691</v>
      </c>
      <c r="K1686">
        <v>23.9</v>
      </c>
      <c r="L1686" s="2">
        <v>0.01</v>
      </c>
      <c r="M1686" s="3">
        <v>1.9541666666666666</v>
      </c>
      <c r="N1686">
        <v>2015</v>
      </c>
    </row>
    <row r="1687" spans="1:14">
      <c r="A1687" t="s">
        <v>344</v>
      </c>
      <c r="B1687" t="s">
        <v>390</v>
      </c>
      <c r="C1687" t="s">
        <v>24</v>
      </c>
      <c r="D1687">
        <v>18.399999999999999</v>
      </c>
      <c r="E1687">
        <v>51.3</v>
      </c>
      <c r="F1687">
        <v>18.100000000000001</v>
      </c>
      <c r="G1687">
        <v>80.5</v>
      </c>
      <c r="H1687">
        <v>28.8</v>
      </c>
      <c r="I1687" t="s">
        <v>22</v>
      </c>
      <c r="J1687" s="1">
        <v>24121</v>
      </c>
      <c r="K1687">
        <v>25.9</v>
      </c>
      <c r="L1687" s="2">
        <v>0.13</v>
      </c>
      <c r="M1687" s="3">
        <v>2.1999999999999997</v>
      </c>
      <c r="N1687">
        <v>2015</v>
      </c>
    </row>
    <row r="1688" spans="1:14">
      <c r="A1688" t="s">
        <v>344</v>
      </c>
      <c r="B1688" t="s">
        <v>353</v>
      </c>
      <c r="C1688" t="s">
        <v>63</v>
      </c>
      <c r="D1688">
        <v>29.9</v>
      </c>
      <c r="E1688">
        <v>69.8</v>
      </c>
      <c r="F1688">
        <v>36</v>
      </c>
      <c r="G1688">
        <v>42.9</v>
      </c>
      <c r="H1688">
        <v>71.900000000000006</v>
      </c>
      <c r="I1688" t="s">
        <v>22</v>
      </c>
      <c r="J1688" s="1">
        <v>33391</v>
      </c>
      <c r="K1688">
        <v>35.799999999999997</v>
      </c>
      <c r="L1688" s="2">
        <v>0.17</v>
      </c>
      <c r="M1688" s="3">
        <v>2.2819444444444446</v>
      </c>
      <c r="N1688">
        <v>2015</v>
      </c>
    </row>
    <row r="1689" spans="1:14">
      <c r="A1689" t="s">
        <v>344</v>
      </c>
      <c r="B1689" t="s">
        <v>393</v>
      </c>
      <c r="C1689" t="s">
        <v>65</v>
      </c>
      <c r="D1689">
        <v>37.9</v>
      </c>
      <c r="E1689">
        <v>23.9</v>
      </c>
      <c r="F1689">
        <v>37.9</v>
      </c>
      <c r="G1689">
        <v>38.9</v>
      </c>
      <c r="H1689">
        <v>88.4</v>
      </c>
      <c r="I1689" t="s">
        <v>22</v>
      </c>
      <c r="J1689" s="1">
        <v>38191</v>
      </c>
      <c r="K1689">
        <v>12.8</v>
      </c>
      <c r="L1689" s="2">
        <v>0.06</v>
      </c>
      <c r="M1689" t="s">
        <v>19</v>
      </c>
      <c r="N1689">
        <v>2015</v>
      </c>
    </row>
    <row r="1690" spans="1:14">
      <c r="A1690" t="s">
        <v>344</v>
      </c>
      <c r="B1690" t="s">
        <v>329</v>
      </c>
      <c r="C1690" t="s">
        <v>146</v>
      </c>
      <c r="D1690">
        <v>30</v>
      </c>
      <c r="E1690">
        <v>47.8</v>
      </c>
      <c r="F1690">
        <v>31.2</v>
      </c>
      <c r="G1690">
        <v>45.6</v>
      </c>
      <c r="H1690">
        <v>94.7</v>
      </c>
      <c r="I1690" t="s">
        <v>22</v>
      </c>
      <c r="J1690" s="1">
        <v>21849</v>
      </c>
      <c r="K1690">
        <v>23</v>
      </c>
      <c r="L1690" s="2">
        <v>0.08</v>
      </c>
      <c r="M1690" s="3">
        <v>2.2409722222222221</v>
      </c>
      <c r="N1690">
        <v>2015</v>
      </c>
    </row>
    <row r="1691" spans="1:14">
      <c r="A1691" t="s">
        <v>344</v>
      </c>
      <c r="B1691" t="s">
        <v>330</v>
      </c>
      <c r="C1691" t="s">
        <v>154</v>
      </c>
      <c r="D1691">
        <v>33</v>
      </c>
      <c r="E1691">
        <v>62.2</v>
      </c>
      <c r="F1691">
        <v>45.1</v>
      </c>
      <c r="G1691">
        <v>34.9</v>
      </c>
      <c r="H1691">
        <v>55.1</v>
      </c>
      <c r="I1691" t="s">
        <v>22</v>
      </c>
      <c r="J1691" s="1">
        <v>7576</v>
      </c>
      <c r="K1691">
        <v>22.4</v>
      </c>
      <c r="L1691" s="2">
        <v>0.1</v>
      </c>
      <c r="M1691" s="3">
        <v>2.0770833333333334</v>
      </c>
      <c r="N1691">
        <v>2015</v>
      </c>
    </row>
    <row r="1692" spans="1:14">
      <c r="A1692" t="s">
        <v>344</v>
      </c>
      <c r="B1692" t="s">
        <v>356</v>
      </c>
      <c r="C1692" t="s">
        <v>50</v>
      </c>
      <c r="D1692">
        <v>42.7</v>
      </c>
      <c r="E1692">
        <v>21.8</v>
      </c>
      <c r="F1692">
        <v>22.9</v>
      </c>
      <c r="G1692">
        <v>51.1</v>
      </c>
      <c r="H1692">
        <v>56.9</v>
      </c>
      <c r="I1692" t="s">
        <v>22</v>
      </c>
      <c r="J1692" s="1">
        <v>2872</v>
      </c>
      <c r="K1692">
        <v>3.3</v>
      </c>
      <c r="L1692" s="2">
        <v>7.0000000000000007E-2</v>
      </c>
      <c r="M1692" s="3">
        <v>2.1590277777777778</v>
      </c>
      <c r="N1692">
        <v>2015</v>
      </c>
    </row>
    <row r="1693" spans="1:14">
      <c r="A1693" t="s">
        <v>344</v>
      </c>
      <c r="B1693" t="s">
        <v>397</v>
      </c>
      <c r="C1693" t="s">
        <v>110</v>
      </c>
      <c r="D1693">
        <v>26.7</v>
      </c>
      <c r="E1693">
        <v>70.8</v>
      </c>
      <c r="F1693">
        <v>22.2</v>
      </c>
      <c r="G1693">
        <v>56.9</v>
      </c>
      <c r="H1693">
        <v>45.9</v>
      </c>
      <c r="I1693" t="s">
        <v>22</v>
      </c>
      <c r="J1693" s="1">
        <v>15805</v>
      </c>
      <c r="K1693">
        <v>22.3</v>
      </c>
      <c r="L1693" s="2">
        <v>0.15</v>
      </c>
      <c r="M1693" s="3">
        <v>2.3229166666666665</v>
      </c>
      <c r="N1693">
        <v>2015</v>
      </c>
    </row>
    <row r="1694" spans="1:14">
      <c r="A1694" t="s">
        <v>344</v>
      </c>
      <c r="B1694" t="s">
        <v>311</v>
      </c>
      <c r="C1694" t="s">
        <v>312</v>
      </c>
      <c r="D1694">
        <v>31</v>
      </c>
      <c r="E1694">
        <v>43.1</v>
      </c>
      <c r="F1694">
        <v>23.2</v>
      </c>
      <c r="G1694">
        <v>64.5</v>
      </c>
      <c r="H1694">
        <v>34.9</v>
      </c>
      <c r="I1694" t="s">
        <v>22</v>
      </c>
      <c r="J1694" s="1">
        <v>85532</v>
      </c>
      <c r="K1694">
        <v>22.9</v>
      </c>
      <c r="L1694" s="2">
        <v>7.0000000000000007E-2</v>
      </c>
      <c r="M1694" s="3">
        <v>2.3638888888888889</v>
      </c>
      <c r="N1694">
        <v>2015</v>
      </c>
    </row>
    <row r="1695" spans="1:14">
      <c r="A1695" t="s">
        <v>344</v>
      </c>
      <c r="B1695" t="s">
        <v>240</v>
      </c>
      <c r="C1695" t="s">
        <v>15</v>
      </c>
      <c r="D1695">
        <v>32</v>
      </c>
      <c r="E1695">
        <v>26</v>
      </c>
      <c r="F1695">
        <v>22.4</v>
      </c>
      <c r="G1695">
        <v>67.8</v>
      </c>
      <c r="H1695">
        <v>35.6</v>
      </c>
      <c r="I1695" t="s">
        <v>22</v>
      </c>
      <c r="J1695" s="1">
        <v>36108</v>
      </c>
      <c r="K1695">
        <v>15.7</v>
      </c>
      <c r="L1695" s="2">
        <v>0.06</v>
      </c>
      <c r="M1695" s="3">
        <v>2.2819444444444446</v>
      </c>
      <c r="N1695">
        <v>2015</v>
      </c>
    </row>
    <row r="1696" spans="1:14">
      <c r="A1696" t="s">
        <v>344</v>
      </c>
      <c r="B1696" t="s">
        <v>484</v>
      </c>
      <c r="C1696" t="s">
        <v>76</v>
      </c>
      <c r="D1696">
        <v>28.4</v>
      </c>
      <c r="E1696">
        <v>49</v>
      </c>
      <c r="F1696">
        <v>15.3</v>
      </c>
      <c r="G1696">
        <v>68.7</v>
      </c>
      <c r="H1696">
        <v>46.8</v>
      </c>
      <c r="I1696" t="s">
        <v>22</v>
      </c>
      <c r="J1696" s="1">
        <v>36146</v>
      </c>
      <c r="K1696">
        <v>53.9</v>
      </c>
      <c r="L1696" s="2">
        <v>0.09</v>
      </c>
      <c r="M1696" s="3">
        <v>2.0770833333333334</v>
      </c>
      <c r="N1696">
        <v>2015</v>
      </c>
    </row>
    <row r="1697" spans="1:14">
      <c r="A1697" t="s">
        <v>344</v>
      </c>
      <c r="B1697" t="s">
        <v>505</v>
      </c>
      <c r="C1697" t="s">
        <v>34</v>
      </c>
      <c r="D1697">
        <v>29.2</v>
      </c>
      <c r="E1697">
        <v>84.4</v>
      </c>
      <c r="F1697">
        <v>19.7</v>
      </c>
      <c r="G1697">
        <v>58.6</v>
      </c>
      <c r="H1697">
        <v>48.2</v>
      </c>
      <c r="I1697" t="s">
        <v>22</v>
      </c>
      <c r="J1697" s="1">
        <v>10416</v>
      </c>
      <c r="K1697">
        <v>46.9</v>
      </c>
      <c r="L1697" s="2">
        <v>0.19</v>
      </c>
      <c r="M1697" s="3">
        <v>2.4458333333333333</v>
      </c>
      <c r="N1697">
        <v>2015</v>
      </c>
    </row>
    <row r="1698" spans="1:14">
      <c r="A1698" t="s">
        <v>344</v>
      </c>
      <c r="B1698" t="s">
        <v>292</v>
      </c>
      <c r="C1698" t="s">
        <v>15</v>
      </c>
      <c r="D1698">
        <v>39.700000000000003</v>
      </c>
      <c r="E1698">
        <v>35.299999999999997</v>
      </c>
      <c r="F1698">
        <v>28.9</v>
      </c>
      <c r="G1698">
        <v>46.6</v>
      </c>
      <c r="H1698">
        <v>31.1</v>
      </c>
      <c r="I1698" t="s">
        <v>22</v>
      </c>
      <c r="J1698" s="1">
        <v>33119</v>
      </c>
      <c r="K1698">
        <v>19.899999999999999</v>
      </c>
      <c r="L1698" s="2">
        <v>7.0000000000000007E-2</v>
      </c>
      <c r="M1698" s="3">
        <v>2.4048611111111113</v>
      </c>
      <c r="N1698">
        <v>2015</v>
      </c>
    </row>
    <row r="1699" spans="1:14">
      <c r="A1699" t="s">
        <v>344</v>
      </c>
      <c r="B1699" t="s">
        <v>549</v>
      </c>
      <c r="C1699" t="s">
        <v>550</v>
      </c>
      <c r="D1699">
        <v>17.100000000000001</v>
      </c>
      <c r="E1699">
        <v>73.3</v>
      </c>
      <c r="F1699">
        <v>20.3</v>
      </c>
      <c r="G1699">
        <v>68.099999999999994</v>
      </c>
      <c r="H1699">
        <v>33.6</v>
      </c>
      <c r="I1699" t="s">
        <v>22</v>
      </c>
      <c r="J1699" s="1">
        <v>8521</v>
      </c>
      <c r="K1699">
        <v>14.9</v>
      </c>
      <c r="L1699" s="2">
        <v>0.31</v>
      </c>
      <c r="M1699" s="3">
        <v>2.4458333333333333</v>
      </c>
      <c r="N1699">
        <v>2015</v>
      </c>
    </row>
    <row r="1700" spans="1:14">
      <c r="A1700" t="s">
        <v>344</v>
      </c>
      <c r="B1700" t="s">
        <v>315</v>
      </c>
      <c r="C1700" t="s">
        <v>312</v>
      </c>
      <c r="D1700">
        <v>25.3</v>
      </c>
      <c r="E1700">
        <v>37.4</v>
      </c>
      <c r="F1700">
        <v>22.9</v>
      </c>
      <c r="G1700">
        <v>66.900000000000006</v>
      </c>
      <c r="H1700">
        <v>40.1</v>
      </c>
      <c r="I1700" t="s">
        <v>22</v>
      </c>
      <c r="J1700" s="1">
        <v>58618</v>
      </c>
      <c r="K1700">
        <v>24.3</v>
      </c>
      <c r="L1700" s="2">
        <v>0.05</v>
      </c>
      <c r="M1700" s="3">
        <v>2.5277777777777777</v>
      </c>
      <c r="N1700">
        <v>2015</v>
      </c>
    </row>
    <row r="1701" spans="1:14">
      <c r="A1701" t="s">
        <v>344</v>
      </c>
      <c r="B1701" t="s">
        <v>527</v>
      </c>
      <c r="C1701" t="s">
        <v>15</v>
      </c>
      <c r="D1701">
        <v>31</v>
      </c>
      <c r="E1701">
        <v>47.8</v>
      </c>
      <c r="F1701">
        <v>24.4</v>
      </c>
      <c r="G1701">
        <v>57.5</v>
      </c>
      <c r="H1701">
        <v>35</v>
      </c>
      <c r="I1701" t="s">
        <v>22</v>
      </c>
      <c r="J1701" s="1">
        <v>21789</v>
      </c>
      <c r="K1701">
        <v>16.399999999999999</v>
      </c>
      <c r="L1701" s="2">
        <v>0.09</v>
      </c>
      <c r="M1701" s="3">
        <v>1.9541666666666666</v>
      </c>
      <c r="N1701">
        <v>2015</v>
      </c>
    </row>
    <row r="1702" spans="1:14">
      <c r="A1702" t="s">
        <v>344</v>
      </c>
      <c r="B1702" t="s">
        <v>470</v>
      </c>
      <c r="C1702" t="s">
        <v>63</v>
      </c>
      <c r="D1702">
        <v>25.7</v>
      </c>
      <c r="E1702">
        <v>80.8</v>
      </c>
      <c r="F1702">
        <v>24</v>
      </c>
      <c r="G1702">
        <v>52.7</v>
      </c>
      <c r="H1702">
        <v>83.9</v>
      </c>
      <c r="I1702" t="s">
        <v>22</v>
      </c>
      <c r="J1702" s="1">
        <v>18971</v>
      </c>
      <c r="K1702">
        <v>26.2</v>
      </c>
      <c r="L1702" s="2">
        <v>0.32</v>
      </c>
      <c r="M1702" s="3">
        <v>2.4868055555555553</v>
      </c>
      <c r="N1702">
        <v>2015</v>
      </c>
    </row>
    <row r="1703" spans="1:14">
      <c r="A1703" t="s">
        <v>344</v>
      </c>
      <c r="B1703" t="s">
        <v>296</v>
      </c>
      <c r="C1703" t="s">
        <v>15</v>
      </c>
      <c r="D1703">
        <v>34.5</v>
      </c>
      <c r="E1703">
        <v>37.299999999999997</v>
      </c>
      <c r="F1703">
        <v>27.5</v>
      </c>
      <c r="G1703">
        <v>55.1</v>
      </c>
      <c r="H1703">
        <v>31.8</v>
      </c>
      <c r="I1703" t="s">
        <v>22</v>
      </c>
      <c r="J1703" s="1">
        <v>29336</v>
      </c>
      <c r="K1703">
        <v>16.3</v>
      </c>
      <c r="L1703" s="2">
        <v>0.01</v>
      </c>
      <c r="M1703" s="3">
        <v>2.3229166666666665</v>
      </c>
      <c r="N1703">
        <v>2015</v>
      </c>
    </row>
    <row r="1704" spans="1:14">
      <c r="A1704" t="s">
        <v>344</v>
      </c>
      <c r="B1704" t="s">
        <v>340</v>
      </c>
      <c r="C1704" t="s">
        <v>63</v>
      </c>
      <c r="D1704">
        <v>25.2</v>
      </c>
      <c r="E1704">
        <v>80.400000000000006</v>
      </c>
      <c r="F1704">
        <v>27.8</v>
      </c>
      <c r="G1704">
        <v>55.1</v>
      </c>
      <c r="H1704">
        <v>44.7</v>
      </c>
      <c r="I1704" t="s">
        <v>22</v>
      </c>
      <c r="J1704" s="1">
        <v>16489</v>
      </c>
      <c r="K1704">
        <v>25.4</v>
      </c>
      <c r="L1704" s="2">
        <v>0.24</v>
      </c>
      <c r="M1704" s="3">
        <v>2.1180555555555558</v>
      </c>
      <c r="N1704">
        <v>2015</v>
      </c>
    </row>
    <row r="1705" spans="1:14">
      <c r="A1705" t="s">
        <v>344</v>
      </c>
      <c r="B1705" t="s">
        <v>341</v>
      </c>
      <c r="C1705" t="s">
        <v>191</v>
      </c>
      <c r="D1705">
        <v>21.6</v>
      </c>
      <c r="E1705">
        <v>84.2</v>
      </c>
      <c r="F1705">
        <v>28.5</v>
      </c>
      <c r="G1705">
        <v>53.8</v>
      </c>
      <c r="H1705">
        <v>49.7</v>
      </c>
      <c r="I1705" t="s">
        <v>22</v>
      </c>
      <c r="J1705" s="1">
        <v>17142</v>
      </c>
      <c r="K1705">
        <v>21.1</v>
      </c>
      <c r="L1705" s="2">
        <v>0.21</v>
      </c>
      <c r="M1705" s="3">
        <v>2.3229166666666665</v>
      </c>
      <c r="N1705">
        <v>2015</v>
      </c>
    </row>
    <row r="1706" spans="1:14">
      <c r="A1706" t="s">
        <v>344</v>
      </c>
      <c r="B1706" t="s">
        <v>342</v>
      </c>
      <c r="C1706" t="s">
        <v>15</v>
      </c>
      <c r="D1706">
        <v>40.1</v>
      </c>
      <c r="E1706">
        <v>28.9</v>
      </c>
      <c r="F1706">
        <v>40</v>
      </c>
      <c r="G1706">
        <v>40.700000000000003</v>
      </c>
      <c r="H1706">
        <v>42.6</v>
      </c>
      <c r="I1706" t="s">
        <v>22</v>
      </c>
      <c r="J1706" s="1">
        <v>30850</v>
      </c>
      <c r="K1706">
        <v>18.600000000000001</v>
      </c>
      <c r="L1706" s="2">
        <v>0.1</v>
      </c>
      <c r="M1706" s="3">
        <v>1.7902777777777779</v>
      </c>
      <c r="N1706">
        <v>2015</v>
      </c>
    </row>
    <row r="1707" spans="1:14">
      <c r="A1707" t="s">
        <v>371</v>
      </c>
      <c r="B1707" t="s">
        <v>346</v>
      </c>
      <c r="C1707" t="s">
        <v>187</v>
      </c>
      <c r="D1707">
        <v>28.6</v>
      </c>
      <c r="E1707">
        <v>48.8</v>
      </c>
      <c r="F1707">
        <v>19.3</v>
      </c>
      <c r="G1707">
        <v>59.7</v>
      </c>
      <c r="H1707">
        <v>32.200000000000003</v>
      </c>
      <c r="I1707" t="s">
        <v>22</v>
      </c>
      <c r="J1707" s="1">
        <v>28296</v>
      </c>
      <c r="K1707">
        <v>13</v>
      </c>
      <c r="L1707" s="2">
        <v>0.15</v>
      </c>
      <c r="M1707" s="3">
        <v>2.3638888888888889</v>
      </c>
      <c r="N1707">
        <v>2015</v>
      </c>
    </row>
    <row r="1708" spans="1:14">
      <c r="A1708" t="s">
        <v>371</v>
      </c>
      <c r="B1708" t="s">
        <v>321</v>
      </c>
      <c r="C1708" t="s">
        <v>24</v>
      </c>
      <c r="D1708">
        <v>22.4</v>
      </c>
      <c r="E1708">
        <v>73.099999999999994</v>
      </c>
      <c r="F1708">
        <v>23</v>
      </c>
      <c r="G1708">
        <v>55.8</v>
      </c>
      <c r="H1708">
        <v>31.1</v>
      </c>
      <c r="I1708" t="s">
        <v>22</v>
      </c>
      <c r="J1708" s="1">
        <v>9567</v>
      </c>
      <c r="K1708">
        <v>19.5</v>
      </c>
      <c r="L1708" s="2">
        <v>0.22</v>
      </c>
      <c r="M1708" s="3">
        <v>2.3229166666666665</v>
      </c>
      <c r="N1708">
        <v>2015</v>
      </c>
    </row>
    <row r="1709" spans="1:14">
      <c r="A1709" t="s">
        <v>371</v>
      </c>
      <c r="B1709" t="s">
        <v>377</v>
      </c>
      <c r="C1709" t="s">
        <v>63</v>
      </c>
      <c r="D1709">
        <v>20.3</v>
      </c>
      <c r="E1709">
        <v>45.5</v>
      </c>
      <c r="F1709">
        <v>17.8</v>
      </c>
      <c r="G1709">
        <v>64.5</v>
      </c>
      <c r="H1709">
        <v>32.700000000000003</v>
      </c>
      <c r="I1709" t="s">
        <v>22</v>
      </c>
      <c r="J1709" s="1">
        <v>5570</v>
      </c>
      <c r="K1709">
        <v>25.4</v>
      </c>
      <c r="L1709" s="2">
        <v>0.15</v>
      </c>
      <c r="M1709" s="3">
        <v>2.8145833333333332</v>
      </c>
      <c r="N1709">
        <v>2015</v>
      </c>
    </row>
    <row r="1710" spans="1:14">
      <c r="A1710" t="s">
        <v>371</v>
      </c>
      <c r="B1710" t="s">
        <v>378</v>
      </c>
      <c r="C1710" t="s">
        <v>379</v>
      </c>
      <c r="D1710">
        <v>31.5</v>
      </c>
      <c r="E1710">
        <v>53.9</v>
      </c>
      <c r="F1710">
        <v>24.3</v>
      </c>
      <c r="G1710">
        <v>50.1</v>
      </c>
      <c r="H1710">
        <v>29.4</v>
      </c>
      <c r="I1710" t="s">
        <v>22</v>
      </c>
      <c r="J1710" s="1">
        <v>51438</v>
      </c>
      <c r="K1710">
        <v>13</v>
      </c>
      <c r="L1710" s="2">
        <v>0.15</v>
      </c>
      <c r="M1710" s="3">
        <v>2.6097222222222221</v>
      </c>
      <c r="N1710">
        <v>2015</v>
      </c>
    </row>
    <row r="1711" spans="1:14">
      <c r="A1711" t="s">
        <v>371</v>
      </c>
      <c r="B1711" t="s">
        <v>305</v>
      </c>
      <c r="C1711" t="s">
        <v>15</v>
      </c>
      <c r="D1711">
        <v>40.700000000000003</v>
      </c>
      <c r="E1711">
        <v>29.1</v>
      </c>
      <c r="F1711">
        <v>10.4</v>
      </c>
      <c r="G1711">
        <v>63.3</v>
      </c>
      <c r="H1711">
        <v>32.4</v>
      </c>
      <c r="I1711" t="s">
        <v>22</v>
      </c>
      <c r="J1711" s="1">
        <v>7086</v>
      </c>
      <c r="K1711">
        <v>8.3000000000000007</v>
      </c>
      <c r="L1711" s="2">
        <v>0.02</v>
      </c>
      <c r="M1711" s="3">
        <v>2.4048611111111113</v>
      </c>
      <c r="N1711">
        <v>2015</v>
      </c>
    </row>
    <row r="1712" spans="1:14">
      <c r="A1712" t="s">
        <v>371</v>
      </c>
      <c r="B1712" t="s">
        <v>429</v>
      </c>
      <c r="C1712" t="s">
        <v>63</v>
      </c>
      <c r="D1712">
        <v>20.100000000000001</v>
      </c>
      <c r="E1712">
        <v>71.8</v>
      </c>
      <c r="F1712">
        <v>20.6</v>
      </c>
      <c r="G1712">
        <v>57.5</v>
      </c>
      <c r="H1712">
        <v>30.6</v>
      </c>
      <c r="I1712" t="s">
        <v>22</v>
      </c>
      <c r="J1712" s="1">
        <v>32713</v>
      </c>
      <c r="K1712">
        <v>30.4</v>
      </c>
      <c r="L1712" s="2">
        <v>0.17</v>
      </c>
      <c r="M1712" s="3">
        <v>2.5277777777777777</v>
      </c>
      <c r="N1712">
        <v>2015</v>
      </c>
    </row>
    <row r="1713" spans="1:14">
      <c r="A1713" t="s">
        <v>371</v>
      </c>
      <c r="B1713" t="s">
        <v>239</v>
      </c>
      <c r="C1713" t="s">
        <v>15</v>
      </c>
      <c r="D1713">
        <v>31.8</v>
      </c>
      <c r="E1713">
        <v>42.2</v>
      </c>
      <c r="F1713">
        <v>14.3</v>
      </c>
      <c r="G1713">
        <v>57.5</v>
      </c>
      <c r="H1713">
        <v>34.6</v>
      </c>
      <c r="I1713" t="s">
        <v>22</v>
      </c>
      <c r="J1713" s="1">
        <v>20713</v>
      </c>
      <c r="K1713">
        <v>10.8</v>
      </c>
      <c r="L1713" s="2">
        <v>0.18</v>
      </c>
      <c r="M1713" s="3">
        <v>2.036111111111111</v>
      </c>
      <c r="N1713">
        <v>2015</v>
      </c>
    </row>
    <row r="1714" spans="1:14">
      <c r="A1714" t="s">
        <v>371</v>
      </c>
      <c r="B1714" t="s">
        <v>149</v>
      </c>
      <c r="C1714" t="s">
        <v>44</v>
      </c>
      <c r="D1714">
        <v>21.2</v>
      </c>
      <c r="E1714">
        <v>62.3</v>
      </c>
      <c r="F1714">
        <v>13.2</v>
      </c>
      <c r="G1714">
        <v>70.8</v>
      </c>
      <c r="H1714">
        <v>29.1</v>
      </c>
      <c r="I1714" t="s">
        <v>22</v>
      </c>
      <c r="J1714" s="1">
        <v>10441</v>
      </c>
      <c r="K1714">
        <v>11</v>
      </c>
      <c r="L1714" s="2">
        <v>0.25</v>
      </c>
      <c r="M1714" s="3">
        <v>2.5687500000000001</v>
      </c>
      <c r="N1714">
        <v>2015</v>
      </c>
    </row>
    <row r="1715" spans="1:14">
      <c r="A1715" t="s">
        <v>371</v>
      </c>
      <c r="B1715" t="s">
        <v>551</v>
      </c>
      <c r="C1715" t="s">
        <v>15</v>
      </c>
      <c r="D1715">
        <v>40.200000000000003</v>
      </c>
      <c r="E1715">
        <v>59.4</v>
      </c>
      <c r="F1715">
        <v>17.3</v>
      </c>
      <c r="G1715">
        <v>50.3</v>
      </c>
      <c r="H1715" t="s">
        <v>22</v>
      </c>
      <c r="I1715" t="s">
        <v>22</v>
      </c>
      <c r="N1715">
        <v>2015</v>
      </c>
    </row>
    <row r="1716" spans="1:14">
      <c r="A1716" t="s">
        <v>371</v>
      </c>
      <c r="B1716" t="s">
        <v>437</v>
      </c>
      <c r="C1716" t="s">
        <v>15</v>
      </c>
      <c r="D1716">
        <v>27</v>
      </c>
      <c r="E1716">
        <v>41.5</v>
      </c>
      <c r="F1716">
        <v>16.5</v>
      </c>
      <c r="G1716">
        <v>61</v>
      </c>
      <c r="H1716">
        <v>39.200000000000003</v>
      </c>
      <c r="I1716" t="s">
        <v>22</v>
      </c>
      <c r="J1716" s="1">
        <v>21379</v>
      </c>
      <c r="K1716">
        <v>15.1</v>
      </c>
      <c r="L1716" s="2">
        <v>0.1</v>
      </c>
      <c r="M1716" s="3">
        <v>2.1180555555555558</v>
      </c>
      <c r="N1716">
        <v>2015</v>
      </c>
    </row>
    <row r="1717" spans="1:14">
      <c r="A1717" t="s">
        <v>371</v>
      </c>
      <c r="B1717" t="s">
        <v>487</v>
      </c>
      <c r="C1717" t="s">
        <v>151</v>
      </c>
      <c r="D1717">
        <v>21.6</v>
      </c>
      <c r="E1717">
        <v>49.8</v>
      </c>
      <c r="F1717">
        <v>24.4</v>
      </c>
      <c r="G1717">
        <v>58.5</v>
      </c>
      <c r="H1717">
        <v>50.6</v>
      </c>
      <c r="I1717" t="s">
        <v>22</v>
      </c>
      <c r="J1717" s="1">
        <v>4488</v>
      </c>
      <c r="K1717">
        <v>14.6</v>
      </c>
      <c r="L1717" s="2">
        <v>0.08</v>
      </c>
      <c r="M1717" s="3">
        <v>2.1999999999999997</v>
      </c>
      <c r="N1717">
        <v>2015</v>
      </c>
    </row>
    <row r="1718" spans="1:14">
      <c r="A1718" t="s">
        <v>371</v>
      </c>
      <c r="B1718" t="s">
        <v>308</v>
      </c>
      <c r="C1718" t="s">
        <v>63</v>
      </c>
      <c r="D1718">
        <v>24</v>
      </c>
      <c r="E1718">
        <v>89.2</v>
      </c>
      <c r="F1718">
        <v>24.8</v>
      </c>
      <c r="G1718">
        <v>50.2</v>
      </c>
      <c r="H1718">
        <v>36.200000000000003</v>
      </c>
      <c r="I1718" t="s">
        <v>22</v>
      </c>
      <c r="J1718" s="1">
        <v>27930</v>
      </c>
      <c r="K1718">
        <v>20</v>
      </c>
      <c r="L1718" s="2">
        <v>0.44</v>
      </c>
      <c r="M1718" s="3">
        <v>2.3229166666666665</v>
      </c>
      <c r="N1718">
        <v>2015</v>
      </c>
    </row>
    <row r="1719" spans="1:14">
      <c r="A1719" t="s">
        <v>371</v>
      </c>
      <c r="B1719" t="s">
        <v>552</v>
      </c>
      <c r="C1719" t="s">
        <v>351</v>
      </c>
      <c r="D1719">
        <v>24.6</v>
      </c>
      <c r="E1719">
        <v>43.8</v>
      </c>
      <c r="F1719">
        <v>17.2</v>
      </c>
      <c r="G1719">
        <v>70.5</v>
      </c>
      <c r="H1719">
        <v>33.4</v>
      </c>
      <c r="I1719" t="s">
        <v>22</v>
      </c>
      <c r="J1719" s="1">
        <v>7131</v>
      </c>
      <c r="K1719">
        <v>7.1</v>
      </c>
      <c r="L1719" s="2">
        <v>0.13</v>
      </c>
      <c r="M1719" s="3">
        <v>2.1999999999999997</v>
      </c>
      <c r="N1719">
        <v>2015</v>
      </c>
    </row>
    <row r="1720" spans="1:14">
      <c r="A1720" t="s">
        <v>371</v>
      </c>
      <c r="B1720" t="s">
        <v>494</v>
      </c>
      <c r="C1720" t="s">
        <v>15</v>
      </c>
      <c r="D1720">
        <v>27.8</v>
      </c>
      <c r="E1720">
        <v>36.700000000000003</v>
      </c>
      <c r="F1720">
        <v>21.1</v>
      </c>
      <c r="G1720">
        <v>63.3</v>
      </c>
      <c r="H1720">
        <v>32</v>
      </c>
      <c r="I1720" t="s">
        <v>22</v>
      </c>
      <c r="J1720" s="1">
        <v>22578</v>
      </c>
      <c r="K1720">
        <v>16.8</v>
      </c>
      <c r="L1720" s="2">
        <v>0.09</v>
      </c>
      <c r="M1720" s="3">
        <v>1.9951388888888888</v>
      </c>
      <c r="N1720">
        <v>2015</v>
      </c>
    </row>
    <row r="1721" spans="1:14">
      <c r="A1721" t="s">
        <v>371</v>
      </c>
      <c r="B1721" t="s">
        <v>391</v>
      </c>
      <c r="C1721" t="s">
        <v>312</v>
      </c>
      <c r="D1721">
        <v>27.6</v>
      </c>
      <c r="E1721">
        <v>42.9</v>
      </c>
      <c r="F1721">
        <v>26.6</v>
      </c>
      <c r="G1721">
        <v>55.8</v>
      </c>
      <c r="H1721">
        <v>67.8</v>
      </c>
      <c r="I1721" t="s">
        <v>22</v>
      </c>
      <c r="J1721" s="1">
        <v>30025</v>
      </c>
      <c r="K1721">
        <v>22.2</v>
      </c>
      <c r="L1721" s="2">
        <v>0.12</v>
      </c>
      <c r="M1721" t="s">
        <v>349</v>
      </c>
      <c r="N1721">
        <v>2015</v>
      </c>
    </row>
    <row r="1722" spans="1:14">
      <c r="A1722" t="s">
        <v>371</v>
      </c>
      <c r="B1722" t="s">
        <v>504</v>
      </c>
      <c r="C1722" t="s">
        <v>65</v>
      </c>
      <c r="D1722">
        <v>34.9</v>
      </c>
      <c r="E1722">
        <v>44.4</v>
      </c>
      <c r="F1722">
        <v>14.7</v>
      </c>
      <c r="G1722">
        <v>59.6</v>
      </c>
      <c r="H1722">
        <v>42.8</v>
      </c>
      <c r="I1722" t="s">
        <v>22</v>
      </c>
      <c r="J1722" s="1">
        <v>24954</v>
      </c>
      <c r="K1722">
        <v>12.7</v>
      </c>
      <c r="L1722" s="2">
        <v>0.06</v>
      </c>
      <c r="N1722">
        <v>2015</v>
      </c>
    </row>
    <row r="1723" spans="1:14">
      <c r="A1723" t="s">
        <v>371</v>
      </c>
      <c r="B1723" t="s">
        <v>535</v>
      </c>
      <c r="C1723" t="s">
        <v>15</v>
      </c>
      <c r="D1723">
        <v>19.7</v>
      </c>
      <c r="E1723">
        <v>26.9</v>
      </c>
      <c r="F1723">
        <v>24.8</v>
      </c>
      <c r="G1723">
        <v>65.599999999999994</v>
      </c>
      <c r="H1723">
        <v>29.2</v>
      </c>
      <c r="I1723" t="s">
        <v>22</v>
      </c>
      <c r="J1723" s="1">
        <v>27420</v>
      </c>
      <c r="K1723">
        <v>31.7</v>
      </c>
      <c r="L1723" s="2">
        <v>0.05</v>
      </c>
      <c r="M1723" s="3">
        <v>2.4048611111111113</v>
      </c>
      <c r="N1723">
        <v>2015</v>
      </c>
    </row>
    <row r="1724" spans="1:14">
      <c r="A1724" t="s">
        <v>371</v>
      </c>
      <c r="B1724" t="s">
        <v>392</v>
      </c>
      <c r="C1724" t="s">
        <v>312</v>
      </c>
      <c r="D1724">
        <v>32.299999999999997</v>
      </c>
      <c r="E1724">
        <v>37.5</v>
      </c>
      <c r="F1724">
        <v>28.1</v>
      </c>
      <c r="G1724">
        <v>50.7</v>
      </c>
      <c r="H1724">
        <v>34.200000000000003</v>
      </c>
      <c r="I1724" t="s">
        <v>22</v>
      </c>
      <c r="J1724" s="1">
        <v>120986</v>
      </c>
      <c r="K1724">
        <v>32.299999999999997</v>
      </c>
      <c r="L1724" s="2">
        <v>7.0000000000000007E-2</v>
      </c>
      <c r="M1724" s="3">
        <v>2.4868055555555553</v>
      </c>
      <c r="N1724">
        <v>2015</v>
      </c>
    </row>
    <row r="1725" spans="1:14">
      <c r="A1725" t="s">
        <v>371</v>
      </c>
      <c r="B1725" t="s">
        <v>394</v>
      </c>
      <c r="C1725" t="s">
        <v>395</v>
      </c>
      <c r="D1725">
        <v>28.7</v>
      </c>
      <c r="E1725">
        <v>19.399999999999999</v>
      </c>
      <c r="F1725">
        <v>34.700000000000003</v>
      </c>
      <c r="G1725">
        <v>50.4</v>
      </c>
      <c r="H1725">
        <v>86.2</v>
      </c>
      <c r="I1725" t="s">
        <v>22</v>
      </c>
      <c r="J1725" s="1">
        <v>10977</v>
      </c>
      <c r="K1725">
        <v>18.7</v>
      </c>
      <c r="L1725" s="2">
        <v>0</v>
      </c>
      <c r="M1725" t="s">
        <v>80</v>
      </c>
      <c r="N1725">
        <v>2015</v>
      </c>
    </row>
    <row r="1726" spans="1:14">
      <c r="A1726" t="s">
        <v>371</v>
      </c>
      <c r="B1726" t="s">
        <v>354</v>
      </c>
      <c r="C1726" t="s">
        <v>271</v>
      </c>
      <c r="D1726">
        <v>43.4</v>
      </c>
      <c r="E1726">
        <v>20.7</v>
      </c>
      <c r="F1726">
        <v>38.799999999999997</v>
      </c>
      <c r="G1726">
        <v>28</v>
      </c>
      <c r="H1726">
        <v>44.5</v>
      </c>
      <c r="I1726" t="s">
        <v>22</v>
      </c>
      <c r="J1726" s="1">
        <v>27095</v>
      </c>
      <c r="K1726">
        <v>15.3</v>
      </c>
      <c r="L1726" s="2">
        <v>0.03</v>
      </c>
      <c r="M1726" s="3">
        <v>2.036111111111111</v>
      </c>
      <c r="N1726">
        <v>2015</v>
      </c>
    </row>
    <row r="1727" spans="1:14">
      <c r="A1727" t="s">
        <v>371</v>
      </c>
      <c r="B1727" t="s">
        <v>219</v>
      </c>
      <c r="C1727" t="s">
        <v>65</v>
      </c>
      <c r="D1727">
        <v>32.5</v>
      </c>
      <c r="E1727">
        <v>37</v>
      </c>
      <c r="F1727">
        <v>25.2</v>
      </c>
      <c r="G1727">
        <v>54.1</v>
      </c>
      <c r="H1727">
        <v>58.9</v>
      </c>
      <c r="I1727" t="s">
        <v>22</v>
      </c>
      <c r="J1727" s="1">
        <v>51351</v>
      </c>
      <c r="K1727">
        <v>16.600000000000001</v>
      </c>
      <c r="L1727" s="2">
        <v>0.08</v>
      </c>
      <c r="M1727" s="3">
        <v>2.1590277777777778</v>
      </c>
      <c r="N1727">
        <v>2015</v>
      </c>
    </row>
    <row r="1728" spans="1:14">
      <c r="A1728" t="s">
        <v>371</v>
      </c>
      <c r="B1728" t="s">
        <v>287</v>
      </c>
      <c r="C1728" t="s">
        <v>15</v>
      </c>
      <c r="D1728">
        <v>40.700000000000003</v>
      </c>
      <c r="E1728">
        <v>29.7</v>
      </c>
      <c r="F1728">
        <v>20.7</v>
      </c>
      <c r="G1728">
        <v>53.9</v>
      </c>
      <c r="H1728" t="s">
        <v>22</v>
      </c>
      <c r="I1728" t="s">
        <v>22</v>
      </c>
      <c r="J1728" s="1">
        <v>11381</v>
      </c>
      <c r="K1728">
        <v>8.4</v>
      </c>
      <c r="L1728" s="2">
        <v>0.08</v>
      </c>
      <c r="M1728" s="3">
        <v>2.3638888888888889</v>
      </c>
      <c r="N1728">
        <v>2015</v>
      </c>
    </row>
    <row r="1729" spans="1:14">
      <c r="A1729" t="s">
        <v>371</v>
      </c>
      <c r="B1729" t="s">
        <v>332</v>
      </c>
      <c r="C1729" t="s">
        <v>24</v>
      </c>
      <c r="D1729">
        <v>29.2</v>
      </c>
      <c r="E1729">
        <v>76.099999999999994</v>
      </c>
      <c r="F1729">
        <v>25.1</v>
      </c>
      <c r="G1729">
        <v>47.5</v>
      </c>
      <c r="H1729">
        <v>36.700000000000003</v>
      </c>
      <c r="I1729" t="s">
        <v>22</v>
      </c>
      <c r="J1729" s="1">
        <v>12830</v>
      </c>
      <c r="K1729">
        <v>18.8</v>
      </c>
      <c r="L1729" s="2">
        <v>0.3</v>
      </c>
      <c r="M1729" s="3">
        <v>1.9541666666666666</v>
      </c>
      <c r="N1729">
        <v>2015</v>
      </c>
    </row>
    <row r="1730" spans="1:14">
      <c r="A1730" t="s">
        <v>371</v>
      </c>
      <c r="B1730" t="s">
        <v>400</v>
      </c>
      <c r="C1730" t="s">
        <v>191</v>
      </c>
      <c r="D1730">
        <v>21.1</v>
      </c>
      <c r="E1730">
        <v>88.2</v>
      </c>
      <c r="F1730">
        <v>23.4</v>
      </c>
      <c r="G1730">
        <v>53.8</v>
      </c>
      <c r="H1730">
        <v>49.5</v>
      </c>
      <c r="I1730" t="s">
        <v>22</v>
      </c>
      <c r="J1730" s="1">
        <v>12187</v>
      </c>
      <c r="K1730">
        <v>16.5</v>
      </c>
      <c r="L1730" s="2">
        <v>0.2</v>
      </c>
      <c r="M1730" s="3">
        <v>2.1590277777777778</v>
      </c>
      <c r="N1730">
        <v>2015</v>
      </c>
    </row>
    <row r="1731" spans="1:14">
      <c r="A1731" t="s">
        <v>371</v>
      </c>
      <c r="B1731" t="s">
        <v>526</v>
      </c>
      <c r="C1731" t="s">
        <v>76</v>
      </c>
      <c r="D1731">
        <v>25.6</v>
      </c>
      <c r="E1731">
        <v>52.1</v>
      </c>
      <c r="F1731">
        <v>18.399999999999999</v>
      </c>
      <c r="G1731">
        <v>65.3</v>
      </c>
      <c r="H1731">
        <v>28.8</v>
      </c>
      <c r="I1731" t="s">
        <v>22</v>
      </c>
      <c r="J1731" s="1">
        <v>43280</v>
      </c>
      <c r="K1731">
        <v>43.4</v>
      </c>
      <c r="L1731" s="2">
        <v>0.11</v>
      </c>
      <c r="M1731" s="3">
        <v>2.5277777777777777</v>
      </c>
      <c r="N1731">
        <v>2015</v>
      </c>
    </row>
    <row r="1732" spans="1:14">
      <c r="A1732" t="s">
        <v>371</v>
      </c>
      <c r="B1732" t="s">
        <v>491</v>
      </c>
      <c r="C1732" t="s">
        <v>15</v>
      </c>
      <c r="D1732">
        <v>37.6</v>
      </c>
      <c r="E1732">
        <v>38.799999999999997</v>
      </c>
      <c r="F1732">
        <v>27.1</v>
      </c>
      <c r="G1732">
        <v>45.4</v>
      </c>
      <c r="H1732">
        <v>31.1</v>
      </c>
      <c r="I1732" t="s">
        <v>22</v>
      </c>
      <c r="J1732" s="1">
        <v>25742</v>
      </c>
      <c r="K1732">
        <v>13</v>
      </c>
      <c r="L1732" s="2">
        <v>0.11</v>
      </c>
      <c r="M1732" s="3">
        <v>2.1590277777777778</v>
      </c>
      <c r="N1732">
        <v>2015</v>
      </c>
    </row>
    <row r="1733" spans="1:14">
      <c r="A1733" t="s">
        <v>371</v>
      </c>
      <c r="B1733" t="s">
        <v>359</v>
      </c>
      <c r="C1733" t="s">
        <v>360</v>
      </c>
      <c r="D1733">
        <v>19</v>
      </c>
      <c r="E1733">
        <v>47</v>
      </c>
      <c r="F1733">
        <v>16.8</v>
      </c>
      <c r="G1733">
        <v>67</v>
      </c>
      <c r="H1733">
        <v>36</v>
      </c>
      <c r="I1733" t="s">
        <v>22</v>
      </c>
      <c r="J1733" s="1">
        <v>14650</v>
      </c>
      <c r="K1733">
        <v>26.9</v>
      </c>
      <c r="L1733" s="2">
        <v>0.05</v>
      </c>
      <c r="M1733" s="3">
        <v>2.6506944444444445</v>
      </c>
      <c r="N1733">
        <v>2015</v>
      </c>
    </row>
    <row r="1734" spans="1:14">
      <c r="A1734" t="s">
        <v>371</v>
      </c>
      <c r="B1734" t="s">
        <v>517</v>
      </c>
      <c r="C1734" t="s">
        <v>76</v>
      </c>
      <c r="D1734">
        <v>21.9</v>
      </c>
      <c r="E1734">
        <v>49.2</v>
      </c>
      <c r="F1734">
        <v>13.7</v>
      </c>
      <c r="G1734">
        <v>64.099999999999994</v>
      </c>
      <c r="H1734">
        <v>44.2</v>
      </c>
      <c r="I1734" t="s">
        <v>22</v>
      </c>
      <c r="J1734" s="1">
        <v>36051</v>
      </c>
      <c r="K1734">
        <v>46.6</v>
      </c>
      <c r="L1734" s="2">
        <v>0.11</v>
      </c>
      <c r="M1734" s="3">
        <v>2.0770833333333334</v>
      </c>
      <c r="N1734">
        <v>2015</v>
      </c>
    </row>
    <row r="1735" spans="1:14">
      <c r="A1735" t="s">
        <v>371</v>
      </c>
      <c r="B1735" t="s">
        <v>291</v>
      </c>
      <c r="C1735" t="s">
        <v>24</v>
      </c>
      <c r="D1735">
        <v>31.6</v>
      </c>
      <c r="E1735">
        <v>86.7</v>
      </c>
      <c r="F1735">
        <v>29</v>
      </c>
      <c r="G1735">
        <v>39.299999999999997</v>
      </c>
      <c r="H1735">
        <v>29.1</v>
      </c>
      <c r="I1735" t="s">
        <v>22</v>
      </c>
      <c r="J1735" s="1">
        <v>12695</v>
      </c>
      <c r="K1735">
        <v>19.8</v>
      </c>
      <c r="L1735" s="2">
        <v>0.39</v>
      </c>
      <c r="M1735" s="3">
        <v>2.3229166666666665</v>
      </c>
      <c r="N1735">
        <v>2015</v>
      </c>
    </row>
    <row r="1736" spans="1:14">
      <c r="A1736" t="s">
        <v>371</v>
      </c>
      <c r="B1736" t="s">
        <v>404</v>
      </c>
      <c r="C1736" t="s">
        <v>15</v>
      </c>
      <c r="D1736">
        <v>39.299999999999997</v>
      </c>
      <c r="E1736">
        <v>33.1</v>
      </c>
      <c r="F1736">
        <v>25.8</v>
      </c>
      <c r="G1736">
        <v>44.2</v>
      </c>
      <c r="H1736">
        <v>43.2</v>
      </c>
      <c r="I1736" t="s">
        <v>22</v>
      </c>
      <c r="J1736" s="1">
        <v>40325</v>
      </c>
      <c r="K1736">
        <v>43.7</v>
      </c>
      <c r="L1736" s="2">
        <v>0.09</v>
      </c>
      <c r="M1736" s="3">
        <v>2.1180555555555558</v>
      </c>
      <c r="N1736">
        <v>2015</v>
      </c>
    </row>
    <row r="1737" spans="1:14">
      <c r="A1737" t="s">
        <v>371</v>
      </c>
      <c r="B1737" t="s">
        <v>518</v>
      </c>
      <c r="C1737" t="s">
        <v>137</v>
      </c>
      <c r="D1737">
        <v>27.6</v>
      </c>
      <c r="E1737">
        <v>47.2</v>
      </c>
      <c r="F1737">
        <v>24</v>
      </c>
      <c r="G1737">
        <v>50.2</v>
      </c>
      <c r="H1737" t="s">
        <v>22</v>
      </c>
      <c r="I1737" t="s">
        <v>22</v>
      </c>
      <c r="J1737" s="1">
        <v>9703</v>
      </c>
      <c r="K1737">
        <v>15.2</v>
      </c>
      <c r="L1737" s="2">
        <v>0.05</v>
      </c>
      <c r="M1737" s="3">
        <v>2.6097222222222221</v>
      </c>
      <c r="N1737">
        <v>2015</v>
      </c>
    </row>
    <row r="1738" spans="1:14">
      <c r="A1738" t="s">
        <v>371</v>
      </c>
      <c r="B1738" t="s">
        <v>364</v>
      </c>
      <c r="C1738" t="s">
        <v>15</v>
      </c>
      <c r="D1738">
        <v>30.6</v>
      </c>
      <c r="E1738">
        <v>32.200000000000003</v>
      </c>
      <c r="F1738">
        <v>20.100000000000001</v>
      </c>
      <c r="G1738">
        <v>62.2</v>
      </c>
      <c r="H1738">
        <v>36.200000000000003</v>
      </c>
      <c r="I1738" t="s">
        <v>22</v>
      </c>
      <c r="N1738">
        <v>2015</v>
      </c>
    </row>
    <row r="1739" spans="1:14">
      <c r="A1739" t="s">
        <v>371</v>
      </c>
      <c r="B1739" t="s">
        <v>407</v>
      </c>
      <c r="C1739" t="s">
        <v>38</v>
      </c>
      <c r="D1739">
        <v>31.6</v>
      </c>
      <c r="E1739">
        <v>43.4</v>
      </c>
      <c r="F1739">
        <v>29.4</v>
      </c>
      <c r="G1739">
        <v>48.2</v>
      </c>
      <c r="H1739">
        <v>43.5</v>
      </c>
      <c r="I1739" t="s">
        <v>22</v>
      </c>
      <c r="J1739" s="1">
        <v>28576</v>
      </c>
      <c r="K1739">
        <v>27.8</v>
      </c>
      <c r="L1739" s="2">
        <v>0.11</v>
      </c>
      <c r="M1739" s="3">
        <v>2.3229166666666665</v>
      </c>
      <c r="N1739">
        <v>2015</v>
      </c>
    </row>
    <row r="1740" spans="1:14">
      <c r="A1740" t="s">
        <v>371</v>
      </c>
      <c r="B1740" t="s">
        <v>553</v>
      </c>
      <c r="C1740" t="s">
        <v>554</v>
      </c>
      <c r="D1740">
        <v>16.3</v>
      </c>
      <c r="E1740">
        <v>45.1</v>
      </c>
      <c r="F1740">
        <v>6.5</v>
      </c>
      <c r="G1740">
        <v>83</v>
      </c>
      <c r="H1740">
        <v>28.6</v>
      </c>
      <c r="I1740" t="s">
        <v>22</v>
      </c>
      <c r="J1740" s="1">
        <v>56060</v>
      </c>
      <c r="K1740">
        <v>38.700000000000003</v>
      </c>
      <c r="L1740" s="2">
        <v>0.01</v>
      </c>
      <c r="M1740" s="3">
        <v>1.9541666666666666</v>
      </c>
      <c r="N1740">
        <v>2015</v>
      </c>
    </row>
    <row r="1741" spans="1:14">
      <c r="A1741" t="s">
        <v>371</v>
      </c>
      <c r="B1741" t="s">
        <v>495</v>
      </c>
      <c r="C1741" t="s">
        <v>15</v>
      </c>
      <c r="D1741">
        <v>29.1</v>
      </c>
      <c r="E1741">
        <v>20.7</v>
      </c>
      <c r="F1741">
        <v>13.7</v>
      </c>
      <c r="G1741">
        <v>75</v>
      </c>
      <c r="H1741">
        <v>34.4</v>
      </c>
      <c r="I1741" t="s">
        <v>22</v>
      </c>
      <c r="J1741" s="1">
        <v>12470</v>
      </c>
      <c r="K1741">
        <v>15.2</v>
      </c>
      <c r="L1741" s="2">
        <v>0.03</v>
      </c>
      <c r="M1741" s="3">
        <v>2.2819444444444446</v>
      </c>
      <c r="N1741">
        <v>2015</v>
      </c>
    </row>
    <row r="1742" spans="1:14">
      <c r="A1742" t="s">
        <v>371</v>
      </c>
      <c r="B1742" t="s">
        <v>555</v>
      </c>
      <c r="C1742" t="s">
        <v>15</v>
      </c>
      <c r="D1742">
        <v>36.4</v>
      </c>
      <c r="E1742">
        <v>34.799999999999997</v>
      </c>
      <c r="F1742">
        <v>16.5</v>
      </c>
      <c r="G1742">
        <v>51.5</v>
      </c>
      <c r="H1742">
        <v>34.5</v>
      </c>
      <c r="I1742" t="s">
        <v>22</v>
      </c>
      <c r="J1742" s="1">
        <v>2857</v>
      </c>
      <c r="K1742">
        <v>2.6</v>
      </c>
      <c r="L1742" s="2">
        <v>0.08</v>
      </c>
      <c r="M1742" s="3">
        <v>2.8145833333333332</v>
      </c>
      <c r="N1742">
        <v>2015</v>
      </c>
    </row>
    <row r="1743" spans="1:14">
      <c r="A1743" t="s">
        <v>371</v>
      </c>
      <c r="B1743" t="s">
        <v>410</v>
      </c>
      <c r="C1743" t="s">
        <v>15</v>
      </c>
      <c r="D1743">
        <v>32.6</v>
      </c>
      <c r="E1743">
        <v>30</v>
      </c>
      <c r="F1743">
        <v>15.7</v>
      </c>
      <c r="G1743">
        <v>57.5</v>
      </c>
      <c r="H1743">
        <v>34.5</v>
      </c>
      <c r="I1743" t="s">
        <v>22</v>
      </c>
      <c r="N1743">
        <v>2015</v>
      </c>
    </row>
    <row r="1744" spans="1:14">
      <c r="A1744" t="s">
        <v>371</v>
      </c>
      <c r="B1744" t="s">
        <v>318</v>
      </c>
      <c r="C1744" t="s">
        <v>312</v>
      </c>
      <c r="D1744">
        <v>20.7</v>
      </c>
      <c r="E1744">
        <v>40.4</v>
      </c>
      <c r="F1744">
        <v>18.2</v>
      </c>
      <c r="G1744">
        <v>68</v>
      </c>
      <c r="H1744">
        <v>32.9</v>
      </c>
      <c r="I1744" t="s">
        <v>22</v>
      </c>
      <c r="J1744" s="1">
        <v>62577</v>
      </c>
      <c r="K1744">
        <v>18.3</v>
      </c>
      <c r="L1744" s="2">
        <v>0.04</v>
      </c>
      <c r="M1744" s="3">
        <v>2.3638888888888889</v>
      </c>
      <c r="N1744">
        <v>2015</v>
      </c>
    </row>
    <row r="1745" spans="1:14">
      <c r="A1745" t="s">
        <v>371</v>
      </c>
      <c r="B1745" t="s">
        <v>411</v>
      </c>
      <c r="C1745" t="s">
        <v>312</v>
      </c>
      <c r="D1745">
        <v>22.4</v>
      </c>
      <c r="E1745">
        <v>36.700000000000003</v>
      </c>
      <c r="F1745">
        <v>18.8</v>
      </c>
      <c r="G1745">
        <v>69.2</v>
      </c>
      <c r="H1745">
        <v>37.700000000000003</v>
      </c>
      <c r="I1745" t="s">
        <v>22</v>
      </c>
      <c r="J1745" s="1">
        <v>47247</v>
      </c>
      <c r="K1745">
        <v>18</v>
      </c>
      <c r="L1745" s="2">
        <v>0.04</v>
      </c>
      <c r="M1745" s="3">
        <v>2.1999999999999997</v>
      </c>
      <c r="N1745">
        <v>2015</v>
      </c>
    </row>
    <row r="1746" spans="1:14">
      <c r="A1746" t="s">
        <v>371</v>
      </c>
      <c r="B1746" t="s">
        <v>335</v>
      </c>
      <c r="C1746" t="s">
        <v>165</v>
      </c>
      <c r="D1746">
        <v>19.5</v>
      </c>
      <c r="E1746">
        <v>67.099999999999994</v>
      </c>
      <c r="F1746">
        <v>20.5</v>
      </c>
      <c r="G1746">
        <v>61.2</v>
      </c>
      <c r="H1746">
        <v>72.599999999999994</v>
      </c>
      <c r="I1746" t="s">
        <v>22</v>
      </c>
      <c r="J1746" s="1">
        <v>22210</v>
      </c>
      <c r="K1746">
        <v>12.7</v>
      </c>
      <c r="L1746" s="2">
        <v>0.16</v>
      </c>
      <c r="M1746" s="3">
        <v>2.1999999999999997</v>
      </c>
      <c r="N1746">
        <v>2015</v>
      </c>
    </row>
    <row r="1747" spans="1:14">
      <c r="A1747" t="s">
        <v>371</v>
      </c>
      <c r="B1747" t="s">
        <v>414</v>
      </c>
      <c r="C1747" t="s">
        <v>24</v>
      </c>
      <c r="D1747">
        <v>21.5</v>
      </c>
      <c r="E1747">
        <v>66.900000000000006</v>
      </c>
      <c r="F1747">
        <v>25.1</v>
      </c>
      <c r="G1747">
        <v>49.9</v>
      </c>
      <c r="H1747">
        <v>30.7</v>
      </c>
      <c r="I1747" t="s">
        <v>22</v>
      </c>
      <c r="J1747" s="1">
        <v>7828</v>
      </c>
      <c r="K1747">
        <v>15.9</v>
      </c>
      <c r="L1747" s="2">
        <v>0.22</v>
      </c>
      <c r="M1747" s="3">
        <v>2.5687500000000001</v>
      </c>
      <c r="N1747">
        <v>2015</v>
      </c>
    </row>
    <row r="1748" spans="1:14">
      <c r="A1748" t="s">
        <v>371</v>
      </c>
      <c r="B1748" t="s">
        <v>556</v>
      </c>
      <c r="C1748" t="s">
        <v>76</v>
      </c>
      <c r="D1748">
        <v>30.6</v>
      </c>
      <c r="E1748">
        <v>59.3</v>
      </c>
      <c r="F1748">
        <v>17.3</v>
      </c>
      <c r="G1748">
        <v>56.9</v>
      </c>
      <c r="H1748">
        <v>48.2</v>
      </c>
      <c r="I1748" t="s">
        <v>22</v>
      </c>
      <c r="J1748" s="1">
        <v>24099</v>
      </c>
      <c r="K1748">
        <v>45.4</v>
      </c>
      <c r="L1748" s="2">
        <v>0.2</v>
      </c>
      <c r="M1748" t="s">
        <v>35</v>
      </c>
      <c r="N1748">
        <v>2015</v>
      </c>
    </row>
    <row r="1749" spans="1:14">
      <c r="A1749" t="s">
        <v>371</v>
      </c>
      <c r="B1749" t="s">
        <v>416</v>
      </c>
      <c r="C1749" t="s">
        <v>137</v>
      </c>
      <c r="D1749">
        <v>22.9</v>
      </c>
      <c r="E1749">
        <v>45.6</v>
      </c>
      <c r="F1749">
        <v>22.2</v>
      </c>
      <c r="G1749">
        <v>58.7</v>
      </c>
      <c r="H1749">
        <v>42.5</v>
      </c>
      <c r="I1749" t="s">
        <v>22</v>
      </c>
      <c r="J1749" s="1">
        <v>10045</v>
      </c>
      <c r="K1749">
        <v>9.5</v>
      </c>
      <c r="L1749" s="2">
        <v>0.04</v>
      </c>
      <c r="M1749" s="3">
        <v>2.7736111111111108</v>
      </c>
      <c r="N1749">
        <v>2015</v>
      </c>
    </row>
    <row r="1750" spans="1:14">
      <c r="A1750" t="s">
        <v>371</v>
      </c>
      <c r="B1750" t="s">
        <v>338</v>
      </c>
      <c r="C1750" t="s">
        <v>50</v>
      </c>
      <c r="D1750">
        <v>33.4</v>
      </c>
      <c r="E1750">
        <v>36.1</v>
      </c>
      <c r="F1750">
        <v>21.6</v>
      </c>
      <c r="G1750">
        <v>51.1</v>
      </c>
      <c r="H1750">
        <v>36.9</v>
      </c>
      <c r="I1750" t="s">
        <v>22</v>
      </c>
      <c r="J1750" s="1">
        <v>15930</v>
      </c>
      <c r="K1750">
        <v>12.6</v>
      </c>
      <c r="L1750" s="2">
        <v>0.16</v>
      </c>
      <c r="M1750" t="s">
        <v>339</v>
      </c>
      <c r="N1750">
        <v>2015</v>
      </c>
    </row>
    <row r="1751" spans="1:14">
      <c r="A1751" t="s">
        <v>371</v>
      </c>
      <c r="B1751" t="s">
        <v>418</v>
      </c>
      <c r="C1751" t="s">
        <v>187</v>
      </c>
      <c r="D1751">
        <v>17.899999999999999</v>
      </c>
      <c r="E1751">
        <v>43.7</v>
      </c>
      <c r="F1751">
        <v>12</v>
      </c>
      <c r="G1751">
        <v>72.7</v>
      </c>
      <c r="H1751">
        <v>30.8</v>
      </c>
      <c r="I1751" t="s">
        <v>22</v>
      </c>
      <c r="J1751" s="1">
        <v>58413</v>
      </c>
      <c r="K1751">
        <v>15.4</v>
      </c>
      <c r="L1751" s="2">
        <v>0.09</v>
      </c>
      <c r="M1751" s="3">
        <v>2.5277777777777777</v>
      </c>
      <c r="N1751">
        <v>2015</v>
      </c>
    </row>
    <row r="1752" spans="1:14">
      <c r="A1752" t="s">
        <v>371</v>
      </c>
      <c r="B1752" t="s">
        <v>420</v>
      </c>
      <c r="C1752" t="s">
        <v>384</v>
      </c>
      <c r="D1752">
        <v>20.8</v>
      </c>
      <c r="E1752">
        <v>41.6</v>
      </c>
      <c r="F1752">
        <v>13.6</v>
      </c>
      <c r="G1752">
        <v>70</v>
      </c>
      <c r="H1752">
        <v>28.5</v>
      </c>
      <c r="I1752" t="s">
        <v>22</v>
      </c>
      <c r="J1752" s="1">
        <v>49292</v>
      </c>
      <c r="K1752">
        <v>14.1</v>
      </c>
      <c r="L1752" s="2">
        <v>7.0000000000000007E-2</v>
      </c>
      <c r="M1752" s="3">
        <v>2.8145833333333332</v>
      </c>
      <c r="N1752">
        <v>2015</v>
      </c>
    </row>
    <row r="1753" spans="1:14">
      <c r="A1753" t="s">
        <v>371</v>
      </c>
      <c r="B1753" t="s">
        <v>343</v>
      </c>
      <c r="C1753" t="s">
        <v>15</v>
      </c>
      <c r="D1753">
        <v>32</v>
      </c>
      <c r="E1753">
        <v>30.7</v>
      </c>
      <c r="F1753">
        <v>15.2</v>
      </c>
      <c r="G1753">
        <v>61</v>
      </c>
      <c r="H1753" t="s">
        <v>22</v>
      </c>
      <c r="I1753" t="s">
        <v>22</v>
      </c>
      <c r="J1753" s="1">
        <v>23065</v>
      </c>
      <c r="K1753">
        <v>10.7</v>
      </c>
      <c r="L1753" s="2">
        <v>7.0000000000000007E-2</v>
      </c>
      <c r="M1753" s="3">
        <v>2.4048611111111113</v>
      </c>
      <c r="N1753">
        <v>2015</v>
      </c>
    </row>
    <row r="1754" spans="1:14">
      <c r="A1754" t="s">
        <v>371</v>
      </c>
      <c r="B1754" t="s">
        <v>247</v>
      </c>
      <c r="C1754" t="s">
        <v>65</v>
      </c>
      <c r="D1754">
        <v>36</v>
      </c>
      <c r="E1754">
        <v>21.5</v>
      </c>
      <c r="F1754">
        <v>33.1</v>
      </c>
      <c r="G1754">
        <v>40.200000000000003</v>
      </c>
      <c r="H1754">
        <v>88.6</v>
      </c>
      <c r="I1754" t="s">
        <v>22</v>
      </c>
      <c r="J1754" s="1">
        <v>47508</v>
      </c>
      <c r="K1754">
        <v>15.9</v>
      </c>
      <c r="L1754" s="2">
        <v>0.05</v>
      </c>
      <c r="M1754" s="3">
        <v>1.7493055555555557</v>
      </c>
      <c r="N1754">
        <v>2015</v>
      </c>
    </row>
    <row r="1755" spans="1:14">
      <c r="A1755" t="s">
        <v>509</v>
      </c>
      <c r="B1755" t="s">
        <v>372</v>
      </c>
      <c r="C1755" t="s">
        <v>165</v>
      </c>
      <c r="D1755">
        <v>23.8</v>
      </c>
      <c r="E1755">
        <v>65.8</v>
      </c>
      <c r="F1755">
        <v>28.5</v>
      </c>
      <c r="G1755">
        <v>39.9</v>
      </c>
      <c r="H1755">
        <v>43.9</v>
      </c>
      <c r="I1755" t="s">
        <v>22</v>
      </c>
      <c r="J1755" s="1">
        <v>17422</v>
      </c>
      <c r="K1755">
        <v>15.9</v>
      </c>
      <c r="L1755" s="2">
        <v>0.15</v>
      </c>
      <c r="M1755" s="3">
        <v>2.036111111111111</v>
      </c>
      <c r="N1755">
        <v>2015</v>
      </c>
    </row>
    <row r="1756" spans="1:14">
      <c r="A1756" t="s">
        <v>509</v>
      </c>
      <c r="B1756" t="s">
        <v>345</v>
      </c>
      <c r="C1756" t="s">
        <v>24</v>
      </c>
      <c r="D1756">
        <v>20.7</v>
      </c>
      <c r="E1756">
        <v>66.5</v>
      </c>
      <c r="F1756">
        <v>20.6</v>
      </c>
      <c r="G1756">
        <v>52.2</v>
      </c>
      <c r="H1756">
        <v>33</v>
      </c>
      <c r="I1756" t="s">
        <v>22</v>
      </c>
      <c r="J1756" s="1">
        <v>9252</v>
      </c>
      <c r="K1756">
        <v>19.2</v>
      </c>
      <c r="L1756" s="2">
        <v>0.18</v>
      </c>
      <c r="M1756" s="3">
        <v>2.036111111111111</v>
      </c>
      <c r="N1756">
        <v>2015</v>
      </c>
    </row>
    <row r="1757" spans="1:14">
      <c r="A1757" t="s">
        <v>509</v>
      </c>
      <c r="B1757" t="s">
        <v>425</v>
      </c>
      <c r="C1757" t="s">
        <v>24</v>
      </c>
      <c r="D1757">
        <v>19.399999999999999</v>
      </c>
      <c r="E1757">
        <v>79.7</v>
      </c>
      <c r="F1757">
        <v>21.6</v>
      </c>
      <c r="G1757">
        <v>45.1</v>
      </c>
      <c r="H1757">
        <v>35.700000000000003</v>
      </c>
      <c r="I1757" t="s">
        <v>22</v>
      </c>
      <c r="N1757">
        <v>2015</v>
      </c>
    </row>
    <row r="1758" spans="1:14">
      <c r="A1758" t="s">
        <v>509</v>
      </c>
      <c r="B1758" t="s">
        <v>493</v>
      </c>
      <c r="C1758" t="s">
        <v>76</v>
      </c>
      <c r="D1758">
        <v>21.3</v>
      </c>
      <c r="E1758">
        <v>53.9</v>
      </c>
      <c r="F1758">
        <v>12.9</v>
      </c>
      <c r="G1758">
        <v>61.8</v>
      </c>
      <c r="H1758">
        <v>34.799999999999997</v>
      </c>
      <c r="I1758" t="s">
        <v>22</v>
      </c>
      <c r="J1758" s="1">
        <v>12520</v>
      </c>
      <c r="K1758">
        <v>35.5</v>
      </c>
      <c r="L1758" s="2">
        <v>0.08</v>
      </c>
      <c r="M1758" s="3">
        <v>1.9541666666666666</v>
      </c>
      <c r="N1758">
        <v>2015</v>
      </c>
    </row>
    <row r="1759" spans="1:14">
      <c r="A1759" t="s">
        <v>509</v>
      </c>
      <c r="B1759" t="s">
        <v>221</v>
      </c>
      <c r="C1759" t="s">
        <v>76</v>
      </c>
      <c r="D1759">
        <v>27.5</v>
      </c>
      <c r="E1759">
        <v>48.6</v>
      </c>
      <c r="F1759">
        <v>19.100000000000001</v>
      </c>
      <c r="G1759">
        <v>52</v>
      </c>
      <c r="H1759">
        <v>37.4</v>
      </c>
      <c r="I1759" t="s">
        <v>22</v>
      </c>
      <c r="J1759" s="1">
        <v>21428</v>
      </c>
      <c r="K1759">
        <v>67.8</v>
      </c>
      <c r="L1759" s="2">
        <v>0.08</v>
      </c>
      <c r="M1759" s="3">
        <v>2.4048611111111113</v>
      </c>
      <c r="N1759">
        <v>2015</v>
      </c>
    </row>
    <row r="1760" spans="1:14">
      <c r="A1760" t="s">
        <v>509</v>
      </c>
      <c r="B1760" t="s">
        <v>497</v>
      </c>
      <c r="C1760" t="s">
        <v>68</v>
      </c>
      <c r="D1760">
        <v>19.100000000000001</v>
      </c>
      <c r="E1760">
        <v>52.1</v>
      </c>
      <c r="F1760">
        <v>17.2</v>
      </c>
      <c r="G1760">
        <v>62.6</v>
      </c>
      <c r="H1760">
        <v>33.6</v>
      </c>
      <c r="I1760" t="s">
        <v>22</v>
      </c>
      <c r="J1760" s="1">
        <v>35308</v>
      </c>
      <c r="K1760">
        <v>16.100000000000001</v>
      </c>
      <c r="L1760" s="2">
        <v>0.11</v>
      </c>
      <c r="M1760" s="3">
        <v>2.1180555555555558</v>
      </c>
      <c r="N1760">
        <v>2015</v>
      </c>
    </row>
    <row r="1761" spans="1:14">
      <c r="A1761" t="s">
        <v>509</v>
      </c>
      <c r="B1761" t="s">
        <v>428</v>
      </c>
      <c r="C1761" t="s">
        <v>63</v>
      </c>
      <c r="D1761">
        <v>20.100000000000001</v>
      </c>
      <c r="E1761">
        <v>91.3</v>
      </c>
      <c r="F1761">
        <v>17.100000000000001</v>
      </c>
      <c r="G1761">
        <v>45.3</v>
      </c>
      <c r="H1761">
        <v>36.1</v>
      </c>
      <c r="I1761" t="s">
        <v>22</v>
      </c>
      <c r="J1761" s="1">
        <v>30333</v>
      </c>
      <c r="K1761">
        <v>17.100000000000001</v>
      </c>
      <c r="L1761" s="2">
        <v>0.38</v>
      </c>
      <c r="M1761" s="3">
        <v>2.2409722222222221</v>
      </c>
      <c r="N1761">
        <v>2015</v>
      </c>
    </row>
    <row r="1762" spans="1:14">
      <c r="A1762" t="s">
        <v>509</v>
      </c>
      <c r="B1762" t="s">
        <v>557</v>
      </c>
      <c r="C1762" t="s">
        <v>53</v>
      </c>
      <c r="D1762">
        <v>23.5</v>
      </c>
      <c r="E1762">
        <v>36</v>
      </c>
      <c r="F1762">
        <v>18</v>
      </c>
      <c r="G1762">
        <v>57.6</v>
      </c>
      <c r="H1762">
        <v>61.3</v>
      </c>
      <c r="I1762" t="s">
        <v>22</v>
      </c>
      <c r="J1762" s="1">
        <v>17625</v>
      </c>
      <c r="K1762">
        <v>14.4</v>
      </c>
      <c r="L1762" s="2">
        <v>0.06</v>
      </c>
      <c r="M1762" s="3">
        <v>4.166666666666667</v>
      </c>
      <c r="N1762">
        <v>2015</v>
      </c>
    </row>
    <row r="1763" spans="1:14">
      <c r="A1763" t="s">
        <v>509</v>
      </c>
      <c r="B1763" t="s">
        <v>380</v>
      </c>
      <c r="C1763" t="s">
        <v>15</v>
      </c>
      <c r="D1763">
        <v>26.3</v>
      </c>
      <c r="E1763">
        <v>35.799999999999997</v>
      </c>
      <c r="F1763">
        <v>20.3</v>
      </c>
      <c r="G1763">
        <v>53.9</v>
      </c>
      <c r="H1763">
        <v>28.7</v>
      </c>
      <c r="I1763" t="s">
        <v>22</v>
      </c>
      <c r="J1763" s="1">
        <v>26622</v>
      </c>
      <c r="K1763">
        <v>17</v>
      </c>
      <c r="L1763" s="2">
        <v>7.0000000000000007E-2</v>
      </c>
      <c r="M1763" s="3">
        <v>2.2819444444444446</v>
      </c>
      <c r="N1763">
        <v>2015</v>
      </c>
    </row>
    <row r="1764" spans="1:14">
      <c r="A1764" t="s">
        <v>509</v>
      </c>
      <c r="B1764" t="s">
        <v>531</v>
      </c>
      <c r="C1764" t="s">
        <v>53</v>
      </c>
      <c r="D1764">
        <v>31.5</v>
      </c>
      <c r="E1764">
        <v>48.4</v>
      </c>
      <c r="F1764">
        <v>32.299999999999997</v>
      </c>
      <c r="G1764">
        <v>29</v>
      </c>
      <c r="H1764">
        <v>88.7</v>
      </c>
      <c r="I1764" t="s">
        <v>22</v>
      </c>
      <c r="J1764" s="1">
        <v>16729</v>
      </c>
      <c r="K1764">
        <v>10.4</v>
      </c>
      <c r="L1764" s="2">
        <v>0.19</v>
      </c>
      <c r="N1764">
        <v>2015</v>
      </c>
    </row>
    <row r="1765" spans="1:14">
      <c r="A1765" t="s">
        <v>509</v>
      </c>
      <c r="B1765" t="s">
        <v>347</v>
      </c>
      <c r="C1765" t="s">
        <v>50</v>
      </c>
      <c r="D1765">
        <v>38.4</v>
      </c>
      <c r="E1765">
        <v>25.2</v>
      </c>
      <c r="F1765">
        <v>27.5</v>
      </c>
      <c r="G1765">
        <v>32.200000000000003</v>
      </c>
      <c r="H1765">
        <v>43.4</v>
      </c>
      <c r="I1765" t="s">
        <v>22</v>
      </c>
      <c r="J1765" s="1">
        <v>18162</v>
      </c>
      <c r="K1765">
        <v>8.1999999999999993</v>
      </c>
      <c r="L1765" s="2">
        <v>0.09</v>
      </c>
      <c r="M1765" t="s">
        <v>283</v>
      </c>
      <c r="N1765">
        <v>2015</v>
      </c>
    </row>
    <row r="1766" spans="1:14">
      <c r="A1766" t="s">
        <v>509</v>
      </c>
      <c r="B1766" t="s">
        <v>381</v>
      </c>
      <c r="C1766" t="s">
        <v>382</v>
      </c>
      <c r="D1766">
        <v>34.200000000000003</v>
      </c>
      <c r="E1766">
        <v>19.5</v>
      </c>
      <c r="F1766">
        <v>24.6</v>
      </c>
      <c r="G1766">
        <v>43.5</v>
      </c>
      <c r="H1766">
        <v>49.7</v>
      </c>
      <c r="I1766" t="s">
        <v>22</v>
      </c>
      <c r="J1766" s="1">
        <v>8327</v>
      </c>
      <c r="K1766">
        <v>14.9</v>
      </c>
      <c r="L1766" s="2">
        <v>0.01</v>
      </c>
      <c r="M1766" s="4">
        <v>0.72499999999999998</v>
      </c>
      <c r="N1766">
        <v>2015</v>
      </c>
    </row>
    <row r="1767" spans="1:14">
      <c r="A1767" t="s">
        <v>509</v>
      </c>
      <c r="B1767" t="s">
        <v>510</v>
      </c>
      <c r="C1767" t="s">
        <v>382</v>
      </c>
      <c r="D1767">
        <v>25.2</v>
      </c>
      <c r="E1767">
        <v>16.600000000000001</v>
      </c>
      <c r="F1767">
        <v>14.3</v>
      </c>
      <c r="G1767">
        <v>62.6</v>
      </c>
      <c r="H1767">
        <v>69</v>
      </c>
      <c r="I1767" t="s">
        <v>22</v>
      </c>
      <c r="J1767" s="1">
        <v>8061</v>
      </c>
      <c r="K1767">
        <v>18.7</v>
      </c>
      <c r="L1767" s="2">
        <v>0.01</v>
      </c>
      <c r="M1767" s="4">
        <v>0.76597222222222217</v>
      </c>
      <c r="N1767">
        <v>2015</v>
      </c>
    </row>
    <row r="1768" spans="1:14">
      <c r="A1768" t="s">
        <v>509</v>
      </c>
      <c r="B1768" t="s">
        <v>558</v>
      </c>
      <c r="C1768" t="s">
        <v>395</v>
      </c>
      <c r="D1768">
        <v>20.7</v>
      </c>
      <c r="E1768">
        <v>20</v>
      </c>
      <c r="F1768">
        <v>27.3</v>
      </c>
      <c r="G1768">
        <v>48.9</v>
      </c>
      <c r="H1768">
        <v>84.1</v>
      </c>
      <c r="I1768" t="s">
        <v>22</v>
      </c>
      <c r="J1768" s="1">
        <v>10964</v>
      </c>
      <c r="K1768">
        <v>26.5</v>
      </c>
      <c r="L1768" s="2">
        <v>0.01</v>
      </c>
      <c r="M1768" t="s">
        <v>42</v>
      </c>
      <c r="N1768">
        <v>2015</v>
      </c>
    </row>
    <row r="1769" spans="1:14">
      <c r="A1769" t="s">
        <v>509</v>
      </c>
      <c r="B1769" t="s">
        <v>511</v>
      </c>
      <c r="C1769" t="s">
        <v>445</v>
      </c>
      <c r="D1769">
        <v>16.7</v>
      </c>
      <c r="E1769">
        <v>22.5</v>
      </c>
      <c r="F1769">
        <v>10</v>
      </c>
      <c r="G1769">
        <v>75</v>
      </c>
      <c r="H1769">
        <v>56.5</v>
      </c>
      <c r="I1769" t="s">
        <v>22</v>
      </c>
      <c r="J1769" s="1">
        <v>17791</v>
      </c>
      <c r="K1769">
        <v>23.7</v>
      </c>
      <c r="L1769" s="2">
        <v>0.01</v>
      </c>
      <c r="M1769" s="3">
        <v>1.7902777777777779</v>
      </c>
      <c r="N1769">
        <v>2015</v>
      </c>
    </row>
    <row r="1770" spans="1:14">
      <c r="A1770" t="s">
        <v>509</v>
      </c>
      <c r="B1770" t="s">
        <v>324</v>
      </c>
      <c r="C1770" t="s">
        <v>50</v>
      </c>
      <c r="D1770">
        <v>36.5</v>
      </c>
      <c r="E1770">
        <v>26.1</v>
      </c>
      <c r="F1770">
        <v>28.5</v>
      </c>
      <c r="G1770">
        <v>33.6</v>
      </c>
      <c r="H1770">
        <v>68.7</v>
      </c>
      <c r="I1770" t="s">
        <v>22</v>
      </c>
      <c r="J1770" s="1">
        <v>18925</v>
      </c>
      <c r="K1770">
        <v>6.7</v>
      </c>
      <c r="L1770" s="2">
        <v>0.08</v>
      </c>
      <c r="M1770" t="s">
        <v>325</v>
      </c>
      <c r="N1770">
        <v>2015</v>
      </c>
    </row>
    <row r="1771" spans="1:14">
      <c r="A1771" t="s">
        <v>509</v>
      </c>
      <c r="B1771" t="s">
        <v>387</v>
      </c>
      <c r="C1771" t="s">
        <v>15</v>
      </c>
      <c r="D1771">
        <v>25.4</v>
      </c>
      <c r="E1771">
        <v>34.5</v>
      </c>
      <c r="F1771">
        <v>16.600000000000001</v>
      </c>
      <c r="G1771">
        <v>56.3</v>
      </c>
      <c r="H1771">
        <v>39.200000000000003</v>
      </c>
      <c r="I1771" t="s">
        <v>22</v>
      </c>
      <c r="J1771" s="1">
        <v>6300</v>
      </c>
      <c r="K1771">
        <v>11.3</v>
      </c>
      <c r="L1771" s="2">
        <v>0.15</v>
      </c>
      <c r="M1771" s="3">
        <v>1.872222222222222</v>
      </c>
      <c r="N1771">
        <v>2015</v>
      </c>
    </row>
    <row r="1772" spans="1:14">
      <c r="A1772" t="s">
        <v>509</v>
      </c>
      <c r="B1772" t="s">
        <v>388</v>
      </c>
      <c r="C1772" t="s">
        <v>74</v>
      </c>
      <c r="D1772">
        <v>20.2</v>
      </c>
      <c r="E1772">
        <v>50.9</v>
      </c>
      <c r="F1772">
        <v>27.6</v>
      </c>
      <c r="G1772">
        <v>51.5</v>
      </c>
      <c r="H1772" t="s">
        <v>22</v>
      </c>
      <c r="I1772" t="s">
        <v>22</v>
      </c>
      <c r="J1772" s="1">
        <v>17866</v>
      </c>
      <c r="K1772">
        <v>7.7</v>
      </c>
      <c r="L1772" s="2">
        <v>0.1</v>
      </c>
      <c r="M1772" s="3">
        <v>2.1999999999999997</v>
      </c>
      <c r="N1772">
        <v>2015</v>
      </c>
    </row>
    <row r="1773" spans="1:14">
      <c r="A1773" t="s">
        <v>509</v>
      </c>
      <c r="B1773" t="s">
        <v>501</v>
      </c>
      <c r="C1773" t="s">
        <v>63</v>
      </c>
      <c r="D1773">
        <v>21.2</v>
      </c>
      <c r="E1773">
        <v>85.3</v>
      </c>
      <c r="F1773">
        <v>17.8</v>
      </c>
      <c r="G1773">
        <v>46.5</v>
      </c>
      <c r="H1773">
        <v>40.5</v>
      </c>
      <c r="I1773" t="s">
        <v>22</v>
      </c>
      <c r="J1773" s="1">
        <v>16606</v>
      </c>
      <c r="K1773">
        <v>32.799999999999997</v>
      </c>
      <c r="L1773" s="2">
        <v>0.43</v>
      </c>
      <c r="M1773" s="3">
        <v>2.4868055555555553</v>
      </c>
      <c r="N1773">
        <v>2015</v>
      </c>
    </row>
    <row r="1774" spans="1:14">
      <c r="A1774" t="s">
        <v>509</v>
      </c>
      <c r="B1774" t="s">
        <v>502</v>
      </c>
      <c r="C1774" t="s">
        <v>144</v>
      </c>
      <c r="D1774">
        <v>31.8</v>
      </c>
      <c r="E1774">
        <v>26.7</v>
      </c>
      <c r="F1774">
        <v>40.1</v>
      </c>
      <c r="G1774">
        <v>28.4</v>
      </c>
      <c r="H1774">
        <v>100</v>
      </c>
      <c r="I1774" t="s">
        <v>22</v>
      </c>
      <c r="J1774" s="1">
        <v>21234</v>
      </c>
      <c r="K1774">
        <v>14.4</v>
      </c>
      <c r="L1774" s="2">
        <v>0.11</v>
      </c>
      <c r="M1774" t="s">
        <v>436</v>
      </c>
      <c r="N1774">
        <v>2015</v>
      </c>
    </row>
    <row r="1775" spans="1:14">
      <c r="A1775" t="s">
        <v>509</v>
      </c>
      <c r="B1775" t="s">
        <v>211</v>
      </c>
      <c r="C1775" t="s">
        <v>144</v>
      </c>
      <c r="D1775">
        <v>26.4</v>
      </c>
      <c r="E1775">
        <v>24.2</v>
      </c>
      <c r="F1775">
        <v>32.9</v>
      </c>
      <c r="G1775">
        <v>39</v>
      </c>
      <c r="H1775">
        <v>47</v>
      </c>
      <c r="I1775" t="s">
        <v>22</v>
      </c>
      <c r="J1775" s="1">
        <v>9336</v>
      </c>
      <c r="K1775">
        <v>19.600000000000001</v>
      </c>
      <c r="L1775" s="2">
        <v>0.04</v>
      </c>
      <c r="M1775" t="s">
        <v>19</v>
      </c>
      <c r="N1775">
        <v>2015</v>
      </c>
    </row>
    <row r="1776" spans="1:14">
      <c r="A1776" t="s">
        <v>509</v>
      </c>
      <c r="B1776" t="s">
        <v>389</v>
      </c>
      <c r="C1776" t="s">
        <v>144</v>
      </c>
      <c r="D1776">
        <v>27.7</v>
      </c>
      <c r="E1776">
        <v>26.7</v>
      </c>
      <c r="F1776">
        <v>42.6</v>
      </c>
      <c r="G1776">
        <v>30.9</v>
      </c>
      <c r="H1776">
        <v>82</v>
      </c>
      <c r="I1776" t="s">
        <v>22</v>
      </c>
      <c r="J1776" s="1">
        <v>7446</v>
      </c>
      <c r="K1776">
        <v>17.399999999999999</v>
      </c>
      <c r="L1776" s="2">
        <v>0.11</v>
      </c>
      <c r="M1776" t="s">
        <v>349</v>
      </c>
      <c r="N1776">
        <v>2015</v>
      </c>
    </row>
    <row r="1777" spans="1:14">
      <c r="A1777" t="s">
        <v>509</v>
      </c>
      <c r="B1777" t="s">
        <v>559</v>
      </c>
      <c r="C1777" t="s">
        <v>110</v>
      </c>
      <c r="D1777">
        <v>24.7</v>
      </c>
      <c r="E1777">
        <v>82.6</v>
      </c>
      <c r="F1777">
        <v>18.899999999999999</v>
      </c>
      <c r="G1777">
        <v>43.5</v>
      </c>
      <c r="H1777">
        <v>28.4</v>
      </c>
      <c r="I1777" t="s">
        <v>22</v>
      </c>
      <c r="J1777" s="1">
        <v>2473</v>
      </c>
      <c r="K1777">
        <v>15.6</v>
      </c>
      <c r="L1777" s="2">
        <v>0.63</v>
      </c>
      <c r="M1777" s="3">
        <v>2.3229166666666665</v>
      </c>
      <c r="N1777">
        <v>2015</v>
      </c>
    </row>
    <row r="1778" spans="1:14">
      <c r="A1778" t="s">
        <v>509</v>
      </c>
      <c r="B1778" t="s">
        <v>328</v>
      </c>
      <c r="C1778" t="s">
        <v>76</v>
      </c>
      <c r="D1778">
        <v>31.5</v>
      </c>
      <c r="E1778">
        <v>53.6</v>
      </c>
      <c r="F1778">
        <v>22.5</v>
      </c>
      <c r="G1778">
        <v>42</v>
      </c>
      <c r="H1778">
        <v>47.4</v>
      </c>
      <c r="I1778" t="s">
        <v>22</v>
      </c>
      <c r="J1778" s="1">
        <v>38675</v>
      </c>
      <c r="K1778">
        <v>46.3</v>
      </c>
      <c r="L1778" s="2">
        <v>0.13</v>
      </c>
      <c r="M1778" s="3">
        <v>2.036111111111111</v>
      </c>
      <c r="N1778">
        <v>2015</v>
      </c>
    </row>
    <row r="1779" spans="1:14">
      <c r="A1779" t="s">
        <v>509</v>
      </c>
      <c r="B1779" t="s">
        <v>462</v>
      </c>
      <c r="C1779" t="s">
        <v>63</v>
      </c>
      <c r="D1779">
        <v>20.2</v>
      </c>
      <c r="E1779">
        <v>86.9</v>
      </c>
      <c r="F1779">
        <v>16.3</v>
      </c>
      <c r="G1779">
        <v>50.2</v>
      </c>
      <c r="H1779">
        <v>38.799999999999997</v>
      </c>
      <c r="I1779" t="s">
        <v>22</v>
      </c>
      <c r="J1779" s="1">
        <v>20314</v>
      </c>
      <c r="K1779">
        <v>36.5</v>
      </c>
      <c r="L1779" s="2">
        <v>0.33</v>
      </c>
      <c r="M1779" s="3">
        <v>1.872222222222222</v>
      </c>
      <c r="N1779">
        <v>2015</v>
      </c>
    </row>
    <row r="1780" spans="1:14">
      <c r="A1780" t="s">
        <v>509</v>
      </c>
      <c r="B1780" t="s">
        <v>357</v>
      </c>
      <c r="C1780" t="s">
        <v>179</v>
      </c>
      <c r="D1780">
        <v>20.7</v>
      </c>
      <c r="E1780">
        <v>60</v>
      </c>
      <c r="F1780">
        <v>16.899999999999999</v>
      </c>
      <c r="G1780">
        <v>53.2</v>
      </c>
      <c r="H1780">
        <v>38.799999999999997</v>
      </c>
      <c r="I1780" t="s">
        <v>22</v>
      </c>
      <c r="J1780" s="1">
        <v>10398</v>
      </c>
      <c r="K1780">
        <v>12.2</v>
      </c>
      <c r="L1780" s="2">
        <v>0.1</v>
      </c>
      <c r="M1780" s="3">
        <v>2.5277777777777777</v>
      </c>
      <c r="N1780">
        <v>2015</v>
      </c>
    </row>
    <row r="1781" spans="1:14">
      <c r="A1781" t="s">
        <v>509</v>
      </c>
      <c r="B1781" t="s">
        <v>289</v>
      </c>
      <c r="C1781" t="s">
        <v>74</v>
      </c>
      <c r="D1781">
        <v>21.2</v>
      </c>
      <c r="E1781">
        <v>50.3</v>
      </c>
      <c r="F1781">
        <v>25.7</v>
      </c>
      <c r="G1781">
        <v>52.7</v>
      </c>
      <c r="H1781">
        <v>31.3</v>
      </c>
      <c r="I1781" t="s">
        <v>22</v>
      </c>
      <c r="J1781" s="1">
        <v>16667</v>
      </c>
      <c r="K1781">
        <v>11.9</v>
      </c>
      <c r="L1781" s="2">
        <v>7.0000000000000007E-2</v>
      </c>
      <c r="M1781" s="3">
        <v>2.5277777777777777</v>
      </c>
      <c r="N1781">
        <v>2015</v>
      </c>
    </row>
    <row r="1782" spans="1:14">
      <c r="A1782" t="s">
        <v>509</v>
      </c>
      <c r="B1782" t="s">
        <v>464</v>
      </c>
      <c r="C1782" t="s">
        <v>312</v>
      </c>
      <c r="D1782">
        <v>29.1</v>
      </c>
      <c r="E1782">
        <v>38.1</v>
      </c>
      <c r="F1782">
        <v>18.100000000000001</v>
      </c>
      <c r="G1782">
        <v>52</v>
      </c>
      <c r="H1782">
        <v>35.200000000000003</v>
      </c>
      <c r="I1782" t="s">
        <v>22</v>
      </c>
      <c r="J1782" s="1">
        <v>51560</v>
      </c>
      <c r="K1782">
        <v>65.099999999999994</v>
      </c>
      <c r="L1782" s="2">
        <v>0.02</v>
      </c>
      <c r="M1782" s="3">
        <v>2.7326388888888888</v>
      </c>
      <c r="N1782">
        <v>2015</v>
      </c>
    </row>
    <row r="1783" spans="1:14">
      <c r="A1783" t="s">
        <v>509</v>
      </c>
      <c r="B1783" t="s">
        <v>401</v>
      </c>
      <c r="C1783" t="s">
        <v>137</v>
      </c>
      <c r="D1783">
        <v>24.3</v>
      </c>
      <c r="E1783">
        <v>44.1</v>
      </c>
      <c r="F1783">
        <v>21.6</v>
      </c>
      <c r="G1783">
        <v>53.8</v>
      </c>
      <c r="H1783">
        <v>32.799999999999997</v>
      </c>
      <c r="I1783" t="s">
        <v>22</v>
      </c>
      <c r="J1783" s="1">
        <v>10798</v>
      </c>
      <c r="K1783">
        <v>17.3</v>
      </c>
      <c r="L1783" s="2">
        <v>0.06</v>
      </c>
      <c r="M1783" s="3">
        <v>2.6916666666666664</v>
      </c>
      <c r="N1783">
        <v>2015</v>
      </c>
    </row>
    <row r="1784" spans="1:14">
      <c r="A1784" t="s">
        <v>509</v>
      </c>
      <c r="B1784" t="s">
        <v>402</v>
      </c>
      <c r="C1784" t="s">
        <v>312</v>
      </c>
      <c r="D1784">
        <v>19.5</v>
      </c>
      <c r="E1784">
        <v>42.1</v>
      </c>
      <c r="F1784">
        <v>15.2</v>
      </c>
      <c r="G1784">
        <v>64.5</v>
      </c>
      <c r="H1784">
        <v>40.4</v>
      </c>
      <c r="I1784" t="s">
        <v>22</v>
      </c>
      <c r="J1784" s="1">
        <v>18882</v>
      </c>
      <c r="K1784">
        <v>30.2</v>
      </c>
      <c r="L1784" s="2">
        <v>7.0000000000000007E-2</v>
      </c>
      <c r="M1784" s="3">
        <v>2.3638888888888889</v>
      </c>
      <c r="N1784">
        <v>2015</v>
      </c>
    </row>
    <row r="1785" spans="1:14">
      <c r="A1785" t="s">
        <v>509</v>
      </c>
      <c r="B1785" t="s">
        <v>536</v>
      </c>
      <c r="C1785" t="s">
        <v>312</v>
      </c>
      <c r="D1785">
        <v>18.100000000000001</v>
      </c>
      <c r="E1785">
        <v>37.4</v>
      </c>
      <c r="F1785">
        <v>17.3</v>
      </c>
      <c r="G1785">
        <v>60.8</v>
      </c>
      <c r="H1785">
        <v>35.4</v>
      </c>
      <c r="I1785" t="s">
        <v>22</v>
      </c>
      <c r="J1785" s="1">
        <v>54290</v>
      </c>
      <c r="K1785">
        <v>17.2</v>
      </c>
      <c r="L1785" s="2">
        <v>7.0000000000000007E-2</v>
      </c>
      <c r="M1785" s="3">
        <v>2.4868055555555553</v>
      </c>
      <c r="N1785">
        <v>2015</v>
      </c>
    </row>
    <row r="1786" spans="1:14">
      <c r="A1786" t="s">
        <v>509</v>
      </c>
      <c r="B1786" t="s">
        <v>333</v>
      </c>
      <c r="C1786" t="s">
        <v>237</v>
      </c>
      <c r="D1786">
        <v>23.7</v>
      </c>
      <c r="E1786">
        <v>64.8</v>
      </c>
      <c r="F1786">
        <v>17.3</v>
      </c>
      <c r="G1786">
        <v>55.1</v>
      </c>
      <c r="H1786">
        <v>30.2</v>
      </c>
      <c r="I1786" t="s">
        <v>22</v>
      </c>
      <c r="J1786" s="1">
        <v>20584</v>
      </c>
      <c r="K1786">
        <v>26.8</v>
      </c>
      <c r="L1786" s="2">
        <v>0.12</v>
      </c>
      <c r="M1786" s="3">
        <v>2.7326388888888888</v>
      </c>
      <c r="N1786">
        <v>2015</v>
      </c>
    </row>
    <row r="1787" spans="1:14">
      <c r="A1787" t="s">
        <v>509</v>
      </c>
      <c r="B1787" t="s">
        <v>403</v>
      </c>
      <c r="C1787" t="s">
        <v>24</v>
      </c>
      <c r="D1787">
        <v>16.2</v>
      </c>
      <c r="E1787">
        <v>74.900000000000006</v>
      </c>
      <c r="F1787">
        <v>10.9</v>
      </c>
      <c r="G1787">
        <v>65</v>
      </c>
      <c r="H1787">
        <v>29.6</v>
      </c>
      <c r="I1787" t="s">
        <v>22</v>
      </c>
      <c r="J1787" s="1">
        <v>19665</v>
      </c>
      <c r="K1787">
        <v>19.399999999999999</v>
      </c>
      <c r="L1787" s="2">
        <v>0.27</v>
      </c>
      <c r="M1787" s="3">
        <v>2.2819444444444446</v>
      </c>
      <c r="N1787">
        <v>2015</v>
      </c>
    </row>
    <row r="1788" spans="1:14">
      <c r="A1788" t="s">
        <v>509</v>
      </c>
      <c r="B1788" t="s">
        <v>560</v>
      </c>
      <c r="C1788" t="s">
        <v>399</v>
      </c>
      <c r="D1788">
        <v>30.1</v>
      </c>
      <c r="E1788">
        <v>46.8</v>
      </c>
      <c r="F1788">
        <v>22.8</v>
      </c>
      <c r="G1788">
        <v>44.8</v>
      </c>
      <c r="H1788">
        <v>33.9</v>
      </c>
      <c r="I1788" t="s">
        <v>22</v>
      </c>
      <c r="J1788" s="1">
        <v>47849</v>
      </c>
      <c r="K1788">
        <v>17.5</v>
      </c>
      <c r="L1788" s="2">
        <v>0.09</v>
      </c>
      <c r="M1788" s="3">
        <v>2.1590277777777778</v>
      </c>
      <c r="N1788">
        <v>2015</v>
      </c>
    </row>
    <row r="1789" spans="1:14">
      <c r="A1789" t="s">
        <v>509</v>
      </c>
      <c r="B1789" t="s">
        <v>406</v>
      </c>
      <c r="C1789" t="s">
        <v>160</v>
      </c>
      <c r="D1789">
        <v>25.9</v>
      </c>
      <c r="E1789">
        <v>69.099999999999994</v>
      </c>
      <c r="F1789">
        <v>18.399999999999999</v>
      </c>
      <c r="G1789">
        <v>44.6</v>
      </c>
      <c r="H1789">
        <v>70.400000000000006</v>
      </c>
      <c r="I1789" t="s">
        <v>22</v>
      </c>
      <c r="J1789" s="1">
        <v>20951</v>
      </c>
      <c r="K1789">
        <v>25.9</v>
      </c>
      <c r="L1789" s="2">
        <v>0.23</v>
      </c>
      <c r="M1789" s="3">
        <v>2.2819444444444446</v>
      </c>
      <c r="N1789">
        <v>2015</v>
      </c>
    </row>
    <row r="1790" spans="1:14">
      <c r="A1790" t="s">
        <v>509</v>
      </c>
      <c r="B1790" t="s">
        <v>520</v>
      </c>
      <c r="C1790" t="s">
        <v>399</v>
      </c>
      <c r="D1790">
        <v>20.2</v>
      </c>
      <c r="E1790">
        <v>49.7</v>
      </c>
      <c r="F1790">
        <v>16.2</v>
      </c>
      <c r="G1790">
        <v>60.6</v>
      </c>
      <c r="H1790">
        <v>44.5</v>
      </c>
      <c r="I1790" t="s">
        <v>22</v>
      </c>
      <c r="J1790" s="1">
        <v>19090</v>
      </c>
      <c r="K1790">
        <v>18.8</v>
      </c>
      <c r="L1790" s="2">
        <v>0.09</v>
      </c>
      <c r="M1790" s="3">
        <v>2.1999999999999997</v>
      </c>
      <c r="N1790">
        <v>2015</v>
      </c>
    </row>
    <row r="1791" spans="1:14">
      <c r="A1791" t="s">
        <v>509</v>
      </c>
      <c r="B1791" t="s">
        <v>317</v>
      </c>
      <c r="C1791" t="s">
        <v>15</v>
      </c>
      <c r="D1791">
        <v>31.7</v>
      </c>
      <c r="E1791">
        <v>29.6</v>
      </c>
      <c r="F1791">
        <v>22</v>
      </c>
      <c r="G1791">
        <v>46.6</v>
      </c>
      <c r="H1791">
        <v>31.2</v>
      </c>
      <c r="I1791" t="s">
        <v>22</v>
      </c>
      <c r="J1791" s="1">
        <v>29885</v>
      </c>
      <c r="K1791">
        <v>14.1</v>
      </c>
      <c r="L1791" s="2">
        <v>0.05</v>
      </c>
      <c r="M1791" s="3">
        <v>2.2409722222222221</v>
      </c>
      <c r="N1791">
        <v>2015</v>
      </c>
    </row>
    <row r="1792" spans="1:14">
      <c r="A1792" t="s">
        <v>509</v>
      </c>
      <c r="B1792" t="s">
        <v>537</v>
      </c>
      <c r="C1792" t="s">
        <v>187</v>
      </c>
      <c r="D1792">
        <v>29.5</v>
      </c>
      <c r="E1792">
        <v>46.2</v>
      </c>
      <c r="F1792">
        <v>22.3</v>
      </c>
      <c r="G1792">
        <v>41.7</v>
      </c>
      <c r="H1792">
        <v>90.2</v>
      </c>
      <c r="I1792" t="s">
        <v>22</v>
      </c>
      <c r="J1792" s="1">
        <v>11259</v>
      </c>
      <c r="K1792">
        <v>10.6</v>
      </c>
      <c r="L1792" s="2">
        <v>0.16</v>
      </c>
      <c r="M1792" s="3">
        <v>2.1999999999999997</v>
      </c>
      <c r="N1792">
        <v>2015</v>
      </c>
    </row>
    <row r="1793" spans="1:14">
      <c r="A1793" t="s">
        <v>509</v>
      </c>
      <c r="B1793" t="s">
        <v>507</v>
      </c>
      <c r="C1793" t="s">
        <v>24</v>
      </c>
      <c r="D1793">
        <v>16.100000000000001</v>
      </c>
      <c r="E1793">
        <v>73.3</v>
      </c>
      <c r="F1793">
        <v>10.6</v>
      </c>
      <c r="G1793">
        <v>61.6</v>
      </c>
      <c r="H1793">
        <v>29.2</v>
      </c>
      <c r="I1793" t="s">
        <v>22</v>
      </c>
      <c r="J1793" s="1">
        <v>20161</v>
      </c>
      <c r="K1793">
        <v>19.100000000000001</v>
      </c>
      <c r="L1793" s="2">
        <v>0.23</v>
      </c>
      <c r="M1793" s="3">
        <v>1.9131944444444444</v>
      </c>
      <c r="N1793">
        <v>2015</v>
      </c>
    </row>
    <row r="1794" spans="1:14">
      <c r="A1794" t="s">
        <v>509</v>
      </c>
      <c r="B1794" t="s">
        <v>561</v>
      </c>
      <c r="C1794" t="s">
        <v>312</v>
      </c>
      <c r="D1794">
        <v>19.3</v>
      </c>
      <c r="E1794">
        <v>48</v>
      </c>
      <c r="F1794">
        <v>11.8</v>
      </c>
      <c r="G1794">
        <v>62.1</v>
      </c>
      <c r="H1794">
        <v>37.700000000000003</v>
      </c>
      <c r="I1794" t="s">
        <v>22</v>
      </c>
      <c r="J1794" s="1">
        <v>36353</v>
      </c>
      <c r="K1794">
        <v>61.2</v>
      </c>
      <c r="L1794" s="2">
        <v>0.05</v>
      </c>
      <c r="M1794" s="3">
        <v>2.4868055555555553</v>
      </c>
      <c r="N1794">
        <v>2015</v>
      </c>
    </row>
    <row r="1795" spans="1:14">
      <c r="A1795" t="s">
        <v>509</v>
      </c>
      <c r="B1795" t="s">
        <v>562</v>
      </c>
      <c r="C1795" t="s">
        <v>53</v>
      </c>
      <c r="D1795">
        <v>21</v>
      </c>
      <c r="E1795">
        <v>34.299999999999997</v>
      </c>
      <c r="F1795">
        <v>20.2</v>
      </c>
      <c r="G1795">
        <v>63.3</v>
      </c>
      <c r="H1795">
        <v>29.1</v>
      </c>
      <c r="I1795" t="s">
        <v>22</v>
      </c>
      <c r="J1795" s="1">
        <v>10243</v>
      </c>
      <c r="K1795">
        <v>19</v>
      </c>
      <c r="L1795" s="2">
        <v>0.03</v>
      </c>
      <c r="M1795" t="s">
        <v>436</v>
      </c>
      <c r="N1795">
        <v>2015</v>
      </c>
    </row>
    <row r="1796" spans="1:14">
      <c r="A1796" t="s">
        <v>509</v>
      </c>
      <c r="B1796" t="s">
        <v>474</v>
      </c>
      <c r="C1796" t="s">
        <v>137</v>
      </c>
      <c r="D1796">
        <v>24.3</v>
      </c>
      <c r="E1796">
        <v>46.3</v>
      </c>
      <c r="F1796">
        <v>21.8</v>
      </c>
      <c r="G1796">
        <v>47.7</v>
      </c>
      <c r="H1796">
        <v>32.1</v>
      </c>
      <c r="I1796" t="s">
        <v>22</v>
      </c>
      <c r="J1796" s="1">
        <v>12326</v>
      </c>
      <c r="K1796">
        <v>14.6</v>
      </c>
      <c r="L1796" s="2">
        <v>0.05</v>
      </c>
      <c r="M1796" s="3">
        <v>2.5687500000000001</v>
      </c>
      <c r="N1796">
        <v>2015</v>
      </c>
    </row>
    <row r="1797" spans="1:14">
      <c r="A1797" t="s">
        <v>509</v>
      </c>
      <c r="B1797" t="s">
        <v>508</v>
      </c>
      <c r="C1797" t="s">
        <v>15</v>
      </c>
      <c r="D1797">
        <v>26.8</v>
      </c>
      <c r="E1797">
        <v>21</v>
      </c>
      <c r="F1797">
        <v>19.399999999999999</v>
      </c>
      <c r="G1797">
        <v>57.5</v>
      </c>
      <c r="H1797" t="s">
        <v>22</v>
      </c>
      <c r="I1797" t="s">
        <v>22</v>
      </c>
      <c r="N1797">
        <v>2015</v>
      </c>
    </row>
    <row r="1798" spans="1:14">
      <c r="A1798" t="s">
        <v>509</v>
      </c>
      <c r="B1798" t="s">
        <v>419</v>
      </c>
      <c r="C1798" t="s">
        <v>191</v>
      </c>
      <c r="D1798">
        <v>18.600000000000001</v>
      </c>
      <c r="E1798">
        <v>80.3</v>
      </c>
      <c r="F1798">
        <v>17</v>
      </c>
      <c r="G1798">
        <v>50</v>
      </c>
      <c r="H1798">
        <v>50</v>
      </c>
      <c r="I1798" t="s">
        <v>22</v>
      </c>
      <c r="J1798" s="1">
        <v>10159</v>
      </c>
      <c r="K1798">
        <v>17</v>
      </c>
      <c r="L1798" s="2">
        <v>0.25</v>
      </c>
      <c r="M1798" s="3">
        <v>2.4048611111111113</v>
      </c>
      <c r="N1798">
        <v>2015</v>
      </c>
    </row>
    <row r="1799" spans="1:14">
      <c r="A1799" t="s">
        <v>509</v>
      </c>
      <c r="B1799" t="s">
        <v>422</v>
      </c>
      <c r="C1799" t="s">
        <v>160</v>
      </c>
      <c r="D1799">
        <v>31.2</v>
      </c>
      <c r="E1799">
        <v>54.5</v>
      </c>
      <c r="F1799">
        <v>17.899999999999999</v>
      </c>
      <c r="G1799">
        <v>48.1</v>
      </c>
      <c r="H1799">
        <v>44.8</v>
      </c>
      <c r="I1799" t="s">
        <v>22</v>
      </c>
      <c r="J1799" s="1">
        <v>9020</v>
      </c>
      <c r="K1799">
        <v>17.100000000000001</v>
      </c>
      <c r="L1799" s="2">
        <v>0.16</v>
      </c>
      <c r="M1799" s="3">
        <v>2.3229166666666665</v>
      </c>
      <c r="N1799">
        <v>2015</v>
      </c>
    </row>
    <row r="1800" spans="1:14">
      <c r="A1800" t="s">
        <v>509</v>
      </c>
      <c r="B1800" t="s">
        <v>477</v>
      </c>
      <c r="C1800" t="s">
        <v>50</v>
      </c>
      <c r="D1800">
        <v>25.5</v>
      </c>
      <c r="E1800">
        <v>43.1</v>
      </c>
      <c r="F1800">
        <v>16.3</v>
      </c>
      <c r="G1800">
        <v>55.5</v>
      </c>
      <c r="H1800">
        <v>32.6</v>
      </c>
      <c r="I1800" t="s">
        <v>22</v>
      </c>
      <c r="J1800" s="1">
        <v>52316</v>
      </c>
      <c r="K1800">
        <v>16.899999999999999</v>
      </c>
      <c r="L1800" s="2">
        <v>0.08</v>
      </c>
      <c r="M1800" t="s">
        <v>286</v>
      </c>
      <c r="N1800">
        <v>2015</v>
      </c>
    </row>
    <row r="1801" spans="1:14">
      <c r="A1801" t="s">
        <v>509</v>
      </c>
      <c r="B1801" t="s">
        <v>423</v>
      </c>
      <c r="C1801" t="s">
        <v>15</v>
      </c>
      <c r="D1801">
        <v>28.5</v>
      </c>
      <c r="E1801">
        <v>36</v>
      </c>
      <c r="F1801">
        <v>27.5</v>
      </c>
      <c r="G1801">
        <v>44.2</v>
      </c>
      <c r="H1801">
        <v>54.5</v>
      </c>
      <c r="I1801" t="s">
        <v>22</v>
      </c>
      <c r="J1801" s="1">
        <v>24550</v>
      </c>
      <c r="K1801">
        <v>18.3</v>
      </c>
      <c r="L1801" s="2">
        <v>7.0000000000000007E-2</v>
      </c>
      <c r="M1801" s="3">
        <v>2.1180555555555558</v>
      </c>
      <c r="N1801">
        <v>2015</v>
      </c>
    </row>
    <row r="1802" spans="1:14">
      <c r="A1802" t="s">
        <v>509</v>
      </c>
      <c r="B1802" t="s">
        <v>563</v>
      </c>
      <c r="C1802" t="s">
        <v>63</v>
      </c>
      <c r="D1802">
        <v>17.8</v>
      </c>
      <c r="E1802">
        <v>50.1</v>
      </c>
      <c r="F1802">
        <v>22.4</v>
      </c>
      <c r="G1802">
        <v>58.7</v>
      </c>
      <c r="H1802">
        <v>30.4</v>
      </c>
      <c r="I1802" t="s">
        <v>22</v>
      </c>
      <c r="J1802" s="1">
        <v>30704</v>
      </c>
      <c r="K1802">
        <v>32.200000000000003</v>
      </c>
      <c r="L1802" s="2">
        <v>0.09</v>
      </c>
      <c r="M1802" s="3">
        <v>2.3638888888888889</v>
      </c>
      <c r="N1802">
        <v>2015</v>
      </c>
    </row>
    <row r="1803" spans="1:14">
      <c r="A1803" t="s">
        <v>509</v>
      </c>
      <c r="B1803" t="s">
        <v>478</v>
      </c>
      <c r="C1803" t="s">
        <v>65</v>
      </c>
      <c r="D1803">
        <v>34.1</v>
      </c>
      <c r="E1803">
        <v>33.1</v>
      </c>
      <c r="F1803">
        <v>17.399999999999999</v>
      </c>
      <c r="G1803">
        <v>48.5</v>
      </c>
      <c r="H1803">
        <v>85.9</v>
      </c>
      <c r="I1803" t="s">
        <v>22</v>
      </c>
      <c r="J1803" s="1">
        <v>46227</v>
      </c>
      <c r="K1803">
        <v>14.4</v>
      </c>
      <c r="L1803" s="2">
        <v>7.0000000000000007E-2</v>
      </c>
      <c r="N1803">
        <v>2015</v>
      </c>
    </row>
    <row r="1804" spans="1:14">
      <c r="A1804" t="s">
        <v>509</v>
      </c>
      <c r="B1804" t="s">
        <v>529</v>
      </c>
      <c r="C1804" t="s">
        <v>65</v>
      </c>
      <c r="D1804">
        <v>16.2</v>
      </c>
      <c r="E1804">
        <v>21.4</v>
      </c>
      <c r="F1804">
        <v>8</v>
      </c>
      <c r="G1804">
        <v>75.8</v>
      </c>
      <c r="H1804">
        <v>57.8</v>
      </c>
      <c r="I1804" t="s">
        <v>22</v>
      </c>
      <c r="J1804" s="1">
        <v>50260</v>
      </c>
      <c r="K1804">
        <v>14.9</v>
      </c>
      <c r="L1804" s="2">
        <v>0.02</v>
      </c>
      <c r="M1804" t="s">
        <v>35</v>
      </c>
      <c r="N1804">
        <v>2015</v>
      </c>
    </row>
    <row r="1805" spans="1:14">
      <c r="A1805">
        <v>1</v>
      </c>
      <c r="B1805" t="s">
        <v>16</v>
      </c>
      <c r="C1805" t="s">
        <v>15</v>
      </c>
      <c r="D1805">
        <v>95.6</v>
      </c>
      <c r="E1805">
        <v>64</v>
      </c>
      <c r="F1805">
        <v>97.6</v>
      </c>
      <c r="G1805">
        <v>99.8</v>
      </c>
      <c r="H1805">
        <v>97.8</v>
      </c>
      <c r="I1805">
        <v>95.2</v>
      </c>
      <c r="J1805" s="1">
        <v>2243</v>
      </c>
      <c r="K1805">
        <v>6.9</v>
      </c>
      <c r="L1805" s="2">
        <v>0.27</v>
      </c>
      <c r="M1805" t="s">
        <v>17</v>
      </c>
      <c r="N1805">
        <v>2016</v>
      </c>
    </row>
    <row r="1806" spans="1:14">
      <c r="A1806">
        <v>2</v>
      </c>
      <c r="B1806" t="s">
        <v>25</v>
      </c>
      <c r="C1806" t="s">
        <v>24</v>
      </c>
      <c r="D1806">
        <v>86.5</v>
      </c>
      <c r="E1806">
        <v>94.4</v>
      </c>
      <c r="F1806">
        <v>98.9</v>
      </c>
      <c r="G1806">
        <v>98.8</v>
      </c>
      <c r="H1806">
        <v>73.099999999999994</v>
      </c>
      <c r="I1806">
        <v>94.2</v>
      </c>
      <c r="J1806" s="1">
        <v>19919</v>
      </c>
      <c r="K1806">
        <v>11.6</v>
      </c>
      <c r="L1806" s="2">
        <v>0.34</v>
      </c>
      <c r="M1806" s="3">
        <v>1.9541666666666666</v>
      </c>
      <c r="N1806">
        <v>2016</v>
      </c>
    </row>
    <row r="1807" spans="1:14">
      <c r="A1807">
        <v>3</v>
      </c>
      <c r="B1807" t="s">
        <v>20</v>
      </c>
      <c r="C1807" t="s">
        <v>15</v>
      </c>
      <c r="D1807">
        <v>92.5</v>
      </c>
      <c r="E1807">
        <v>76.3</v>
      </c>
      <c r="F1807">
        <v>96.2</v>
      </c>
      <c r="G1807">
        <v>99.9</v>
      </c>
      <c r="H1807">
        <v>63.3</v>
      </c>
      <c r="I1807">
        <v>93.9</v>
      </c>
      <c r="J1807" s="1">
        <v>15596</v>
      </c>
      <c r="K1807">
        <v>7.8</v>
      </c>
      <c r="L1807" s="2">
        <v>0.22</v>
      </c>
      <c r="M1807" s="3">
        <v>1.7902777777777779</v>
      </c>
      <c r="N1807">
        <v>2016</v>
      </c>
    </row>
    <row r="1808" spans="1:14">
      <c r="A1808">
        <v>4</v>
      </c>
      <c r="B1808" t="s">
        <v>23</v>
      </c>
      <c r="C1808" t="s">
        <v>24</v>
      </c>
      <c r="D1808">
        <v>88.2</v>
      </c>
      <c r="E1808">
        <v>91.5</v>
      </c>
      <c r="F1808">
        <v>96.7</v>
      </c>
      <c r="G1808">
        <v>97</v>
      </c>
      <c r="H1808">
        <v>55</v>
      </c>
      <c r="I1808">
        <v>92.8</v>
      </c>
      <c r="J1808" s="1">
        <v>18812</v>
      </c>
      <c r="K1808">
        <v>11.8</v>
      </c>
      <c r="L1808" s="2">
        <v>0.34</v>
      </c>
      <c r="M1808" s="3">
        <v>1.9541666666666666</v>
      </c>
      <c r="N1808">
        <v>2016</v>
      </c>
    </row>
    <row r="1809" spans="1:14">
      <c r="A1809">
        <v>5</v>
      </c>
      <c r="B1809" t="s">
        <v>18</v>
      </c>
      <c r="C1809" t="s">
        <v>15</v>
      </c>
      <c r="D1809">
        <v>89.4</v>
      </c>
      <c r="E1809">
        <v>84</v>
      </c>
      <c r="F1809">
        <v>88.6</v>
      </c>
      <c r="G1809">
        <v>99.7</v>
      </c>
      <c r="H1809">
        <v>95.4</v>
      </c>
      <c r="I1809">
        <v>92</v>
      </c>
      <c r="J1809" s="1">
        <v>11074</v>
      </c>
      <c r="K1809">
        <v>9</v>
      </c>
      <c r="L1809" s="2">
        <v>0.33</v>
      </c>
      <c r="M1809" t="s">
        <v>19</v>
      </c>
      <c r="N1809">
        <v>2016</v>
      </c>
    </row>
    <row r="1810" spans="1:14">
      <c r="A1810">
        <v>6</v>
      </c>
      <c r="B1810" t="s">
        <v>14</v>
      </c>
      <c r="C1810" t="s">
        <v>15</v>
      </c>
      <c r="D1810">
        <v>83.6</v>
      </c>
      <c r="E1810">
        <v>77.2</v>
      </c>
      <c r="F1810">
        <v>99</v>
      </c>
      <c r="G1810">
        <v>99.8</v>
      </c>
      <c r="H1810">
        <v>45.2</v>
      </c>
      <c r="I1810">
        <v>91.6</v>
      </c>
      <c r="J1810" s="1">
        <v>20152</v>
      </c>
      <c r="K1810">
        <v>8.9</v>
      </c>
      <c r="L1810" s="2">
        <v>0.25</v>
      </c>
      <c r="N1810">
        <v>2016</v>
      </c>
    </row>
    <row r="1811" spans="1:14">
      <c r="A1811">
        <v>7</v>
      </c>
      <c r="B1811" t="s">
        <v>21</v>
      </c>
      <c r="C1811" t="s">
        <v>15</v>
      </c>
      <c r="D1811">
        <v>85.1</v>
      </c>
      <c r="E1811">
        <v>78.5</v>
      </c>
      <c r="F1811">
        <v>91.9</v>
      </c>
      <c r="G1811">
        <v>99.3</v>
      </c>
      <c r="H1811">
        <v>52.1</v>
      </c>
      <c r="I1811">
        <v>90.1</v>
      </c>
      <c r="J1811" s="1">
        <v>7929</v>
      </c>
      <c r="K1811">
        <v>8.4</v>
      </c>
      <c r="L1811" s="2">
        <v>0.27</v>
      </c>
      <c r="M1811" s="3">
        <v>1.9131944444444444</v>
      </c>
      <c r="N1811">
        <v>2016</v>
      </c>
    </row>
    <row r="1812" spans="1:14">
      <c r="A1812">
        <v>8</v>
      </c>
      <c r="B1812" t="s">
        <v>27</v>
      </c>
      <c r="C1812" t="s">
        <v>24</v>
      </c>
      <c r="D1812">
        <v>83.3</v>
      </c>
      <c r="E1812">
        <v>96</v>
      </c>
      <c r="F1812">
        <v>88.5</v>
      </c>
      <c r="G1812">
        <v>96.7</v>
      </c>
      <c r="H1812">
        <v>53.7</v>
      </c>
      <c r="I1812">
        <v>89.1</v>
      </c>
      <c r="J1812" s="1">
        <v>15060</v>
      </c>
      <c r="K1812">
        <v>11.7</v>
      </c>
      <c r="L1812" s="2">
        <v>0.51</v>
      </c>
      <c r="M1812" t="s">
        <v>19</v>
      </c>
      <c r="N1812">
        <v>2016</v>
      </c>
    </row>
    <row r="1813" spans="1:14">
      <c r="A1813">
        <v>9</v>
      </c>
      <c r="B1813" t="s">
        <v>33</v>
      </c>
      <c r="C1813" t="s">
        <v>34</v>
      </c>
      <c r="D1813">
        <v>77</v>
      </c>
      <c r="E1813">
        <v>97.9</v>
      </c>
      <c r="F1813">
        <v>95</v>
      </c>
      <c r="G1813">
        <v>91.1</v>
      </c>
      <c r="H1813">
        <v>80</v>
      </c>
      <c r="I1813">
        <v>88.3</v>
      </c>
      <c r="J1813" s="1">
        <v>18178</v>
      </c>
      <c r="K1813">
        <v>14.7</v>
      </c>
      <c r="L1813" s="2">
        <v>0.37</v>
      </c>
      <c r="M1813" t="s">
        <v>35</v>
      </c>
      <c r="N1813">
        <v>2016</v>
      </c>
    </row>
    <row r="1814" spans="1:14">
      <c r="A1814">
        <v>10</v>
      </c>
      <c r="B1814" t="s">
        <v>30</v>
      </c>
      <c r="C1814" t="s">
        <v>15</v>
      </c>
      <c r="D1814">
        <v>85.7</v>
      </c>
      <c r="E1814">
        <v>65</v>
      </c>
      <c r="F1814">
        <v>88.9</v>
      </c>
      <c r="G1814">
        <v>99.2</v>
      </c>
      <c r="H1814">
        <v>36.6</v>
      </c>
      <c r="I1814">
        <v>87.9</v>
      </c>
      <c r="J1814" s="1">
        <v>14221</v>
      </c>
      <c r="K1814">
        <v>6.9</v>
      </c>
      <c r="L1814" s="2">
        <v>0.21</v>
      </c>
      <c r="M1814" s="3">
        <v>1.7902777777777779</v>
      </c>
      <c r="N1814">
        <v>2016</v>
      </c>
    </row>
    <row r="1815" spans="1:14">
      <c r="A1815">
        <v>11</v>
      </c>
      <c r="B1815" t="s">
        <v>31</v>
      </c>
      <c r="C1815" t="s">
        <v>15</v>
      </c>
      <c r="D1815">
        <v>77.599999999999994</v>
      </c>
      <c r="E1815">
        <v>70</v>
      </c>
      <c r="F1815">
        <v>90.4</v>
      </c>
      <c r="G1815">
        <v>98.2</v>
      </c>
      <c r="H1815">
        <v>100</v>
      </c>
      <c r="I1815">
        <v>87.6</v>
      </c>
      <c r="J1815" s="1">
        <v>15128</v>
      </c>
      <c r="K1815">
        <v>3.6</v>
      </c>
      <c r="L1815" s="2">
        <v>0.23</v>
      </c>
      <c r="M1815" s="3">
        <v>2.1180555555555558</v>
      </c>
      <c r="N1815">
        <v>2016</v>
      </c>
    </row>
    <row r="1816" spans="1:14">
      <c r="A1816">
        <v>12</v>
      </c>
      <c r="B1816" t="s">
        <v>28</v>
      </c>
      <c r="C1816" t="s">
        <v>15</v>
      </c>
      <c r="D1816">
        <v>86.5</v>
      </c>
      <c r="E1816">
        <v>64.3</v>
      </c>
      <c r="F1816">
        <v>87.8</v>
      </c>
      <c r="G1816">
        <v>97.2</v>
      </c>
      <c r="H1816">
        <v>43.3</v>
      </c>
      <c r="I1816">
        <v>87.4</v>
      </c>
      <c r="J1816" s="1">
        <v>11751</v>
      </c>
      <c r="K1816">
        <v>4.4000000000000004</v>
      </c>
      <c r="L1816" s="2">
        <v>0.2</v>
      </c>
      <c r="M1816" s="3">
        <v>2.1180555555555558</v>
      </c>
      <c r="N1816">
        <v>2016</v>
      </c>
    </row>
    <row r="1817" spans="1:14">
      <c r="A1817">
        <v>13</v>
      </c>
      <c r="B1817" t="s">
        <v>26</v>
      </c>
      <c r="C1817" t="s">
        <v>15</v>
      </c>
      <c r="D1817">
        <v>80.400000000000006</v>
      </c>
      <c r="E1817">
        <v>61.9</v>
      </c>
      <c r="F1817">
        <v>91.1</v>
      </c>
      <c r="G1817">
        <v>99.7</v>
      </c>
      <c r="H1817">
        <v>47.9</v>
      </c>
      <c r="I1817">
        <v>87.2</v>
      </c>
      <c r="J1817" s="1">
        <v>36186</v>
      </c>
      <c r="K1817">
        <v>16.399999999999999</v>
      </c>
      <c r="L1817" s="2">
        <v>0.15</v>
      </c>
      <c r="M1817" s="3">
        <v>2.1180555555555558</v>
      </c>
      <c r="N1817">
        <v>2016</v>
      </c>
    </row>
    <row r="1818" spans="1:14">
      <c r="A1818">
        <v>14</v>
      </c>
      <c r="B1818" t="s">
        <v>45</v>
      </c>
      <c r="C1818" t="s">
        <v>24</v>
      </c>
      <c r="D1818">
        <v>78.099999999999994</v>
      </c>
      <c r="E1818">
        <v>94.4</v>
      </c>
      <c r="F1818">
        <v>91</v>
      </c>
      <c r="G1818">
        <v>94.2</v>
      </c>
      <c r="H1818">
        <v>40.5</v>
      </c>
      <c r="I1818">
        <v>87.1</v>
      </c>
      <c r="J1818" s="1">
        <v>26607</v>
      </c>
      <c r="K1818">
        <v>10.7</v>
      </c>
      <c r="L1818" s="2">
        <v>0.46</v>
      </c>
      <c r="M1818" s="3">
        <v>2.3638888888888889</v>
      </c>
      <c r="N1818">
        <v>2016</v>
      </c>
    </row>
    <row r="1819" spans="1:14">
      <c r="A1819">
        <v>15</v>
      </c>
      <c r="B1819" t="s">
        <v>39</v>
      </c>
      <c r="C1819" t="s">
        <v>15</v>
      </c>
      <c r="D1819">
        <v>85.9</v>
      </c>
      <c r="E1819">
        <v>73.5</v>
      </c>
      <c r="F1819">
        <v>82.2</v>
      </c>
      <c r="G1819">
        <v>98.1</v>
      </c>
      <c r="H1819" t="s">
        <v>22</v>
      </c>
      <c r="I1819">
        <v>86.1</v>
      </c>
      <c r="J1819" s="1">
        <v>25055</v>
      </c>
      <c r="K1819">
        <v>5.9</v>
      </c>
      <c r="L1819" s="2">
        <v>0.28000000000000003</v>
      </c>
      <c r="N1819">
        <v>2016</v>
      </c>
    </row>
    <row r="1820" spans="1:14">
      <c r="A1820">
        <v>16</v>
      </c>
      <c r="B1820" t="s">
        <v>29</v>
      </c>
      <c r="C1820" t="s">
        <v>15</v>
      </c>
      <c r="D1820">
        <v>80.8</v>
      </c>
      <c r="E1820">
        <v>56.4</v>
      </c>
      <c r="F1820">
        <v>88.6</v>
      </c>
      <c r="G1820">
        <v>98.5</v>
      </c>
      <c r="H1820">
        <v>47.9</v>
      </c>
      <c r="I1820">
        <v>85.8</v>
      </c>
      <c r="J1820" s="1">
        <v>38206</v>
      </c>
      <c r="K1820">
        <v>10.3</v>
      </c>
      <c r="L1820" s="2">
        <v>0.15</v>
      </c>
      <c r="M1820" s="3">
        <v>2.1999999999999997</v>
      </c>
      <c r="N1820">
        <v>2016</v>
      </c>
    </row>
    <row r="1821" spans="1:14">
      <c r="A1821">
        <v>17</v>
      </c>
      <c r="B1821" t="s">
        <v>40</v>
      </c>
      <c r="C1821" t="s">
        <v>15</v>
      </c>
      <c r="D1821">
        <v>82</v>
      </c>
      <c r="E1821">
        <v>49.5</v>
      </c>
      <c r="F1821">
        <v>86.9</v>
      </c>
      <c r="G1821">
        <v>98.6</v>
      </c>
      <c r="H1821">
        <v>47.9</v>
      </c>
      <c r="I1821">
        <v>85.2</v>
      </c>
      <c r="J1821" s="1">
        <v>20376</v>
      </c>
      <c r="K1821">
        <v>6.5</v>
      </c>
      <c r="L1821" s="2">
        <v>0.2</v>
      </c>
      <c r="M1821" s="3">
        <v>2.1590277777777778</v>
      </c>
      <c r="N1821">
        <v>2016</v>
      </c>
    </row>
    <row r="1822" spans="1:14">
      <c r="A1822">
        <v>18</v>
      </c>
      <c r="B1822" t="s">
        <v>32</v>
      </c>
      <c r="C1822" t="s">
        <v>15</v>
      </c>
      <c r="D1822">
        <v>77.900000000000006</v>
      </c>
      <c r="E1822">
        <v>63.9</v>
      </c>
      <c r="F1822">
        <v>86.1</v>
      </c>
      <c r="G1822">
        <v>97.2</v>
      </c>
      <c r="H1822">
        <v>33.700000000000003</v>
      </c>
      <c r="I1822">
        <v>84</v>
      </c>
      <c r="J1822" s="1">
        <v>21424</v>
      </c>
      <c r="K1822">
        <v>10.199999999999999</v>
      </c>
      <c r="L1822" s="2">
        <v>0.19</v>
      </c>
      <c r="M1822" s="3">
        <v>2.036111111111111</v>
      </c>
      <c r="N1822">
        <v>2016</v>
      </c>
    </row>
    <row r="1823" spans="1:14">
      <c r="A1823">
        <v>19</v>
      </c>
      <c r="B1823" t="s">
        <v>37</v>
      </c>
      <c r="C1823" t="s">
        <v>38</v>
      </c>
      <c r="D1823">
        <v>75.900000000000006</v>
      </c>
      <c r="E1823">
        <v>77.8</v>
      </c>
      <c r="F1823">
        <v>89.3</v>
      </c>
      <c r="G1823">
        <v>90.9</v>
      </c>
      <c r="H1823">
        <v>49.1</v>
      </c>
      <c r="I1823">
        <v>83.9</v>
      </c>
      <c r="J1823" s="1">
        <v>66198</v>
      </c>
      <c r="K1823">
        <v>19.5</v>
      </c>
      <c r="L1823" s="2">
        <v>0.15</v>
      </c>
      <c r="N1823">
        <v>2016</v>
      </c>
    </row>
    <row r="1824" spans="1:14">
      <c r="A1824">
        <v>20</v>
      </c>
      <c r="B1824" t="s">
        <v>47</v>
      </c>
      <c r="C1824" t="s">
        <v>15</v>
      </c>
      <c r="D1824">
        <v>76</v>
      </c>
      <c r="E1824">
        <v>56.5</v>
      </c>
      <c r="F1824">
        <v>78</v>
      </c>
      <c r="G1824">
        <v>99</v>
      </c>
      <c r="H1824">
        <v>100</v>
      </c>
      <c r="I1824">
        <v>82.7</v>
      </c>
      <c r="J1824" s="1">
        <v>15172</v>
      </c>
      <c r="K1824">
        <v>4.8</v>
      </c>
      <c r="L1824" s="2">
        <v>0.17</v>
      </c>
      <c r="M1824" s="3">
        <v>2.0770833333333334</v>
      </c>
      <c r="N1824">
        <v>2016</v>
      </c>
    </row>
    <row r="1825" spans="1:14">
      <c r="A1825">
        <v>21</v>
      </c>
      <c r="B1825" t="s">
        <v>36</v>
      </c>
      <c r="C1825" t="s">
        <v>15</v>
      </c>
      <c r="D1825">
        <v>76.8</v>
      </c>
      <c r="E1825">
        <v>53.7</v>
      </c>
      <c r="F1825">
        <v>85.2</v>
      </c>
      <c r="G1825">
        <v>94.4</v>
      </c>
      <c r="H1825">
        <v>56.3</v>
      </c>
      <c r="I1825">
        <v>82.4</v>
      </c>
      <c r="J1825" s="1">
        <v>41786</v>
      </c>
      <c r="K1825">
        <v>9</v>
      </c>
      <c r="L1825" s="2">
        <v>0.16</v>
      </c>
      <c r="M1825" s="3">
        <v>2.036111111111111</v>
      </c>
      <c r="N1825">
        <v>2016</v>
      </c>
    </row>
    <row r="1826" spans="1:14">
      <c r="A1826">
        <v>22</v>
      </c>
      <c r="B1826" t="s">
        <v>41</v>
      </c>
      <c r="C1826" t="s">
        <v>15</v>
      </c>
      <c r="D1826">
        <v>67.400000000000006</v>
      </c>
      <c r="E1826">
        <v>57.1</v>
      </c>
      <c r="F1826">
        <v>88.8</v>
      </c>
      <c r="G1826">
        <v>99.1</v>
      </c>
      <c r="H1826">
        <v>57.5</v>
      </c>
      <c r="I1826">
        <v>82.3</v>
      </c>
      <c r="J1826" s="1">
        <v>11885</v>
      </c>
      <c r="K1826">
        <v>13.1</v>
      </c>
      <c r="L1826" s="2">
        <v>0.35</v>
      </c>
      <c r="M1826" t="s">
        <v>42</v>
      </c>
      <c r="N1826">
        <v>2016</v>
      </c>
    </row>
    <row r="1827" spans="1:14">
      <c r="A1827">
        <v>23</v>
      </c>
      <c r="B1827" t="s">
        <v>120</v>
      </c>
      <c r="C1827" t="s">
        <v>24</v>
      </c>
      <c r="D1827">
        <v>69.8</v>
      </c>
      <c r="E1827">
        <v>93.6</v>
      </c>
      <c r="F1827">
        <v>80.599999999999994</v>
      </c>
      <c r="G1827">
        <v>94.3</v>
      </c>
      <c r="H1827">
        <v>32.200000000000003</v>
      </c>
      <c r="I1827">
        <v>81.3</v>
      </c>
      <c r="N1827">
        <v>2016</v>
      </c>
    </row>
    <row r="1828" spans="1:14">
      <c r="A1828">
        <v>24</v>
      </c>
      <c r="B1828" t="s">
        <v>69</v>
      </c>
      <c r="C1828" t="s">
        <v>24</v>
      </c>
      <c r="D1828">
        <v>68.599999999999994</v>
      </c>
      <c r="E1828">
        <v>89.8</v>
      </c>
      <c r="F1828">
        <v>77.2</v>
      </c>
      <c r="G1828">
        <v>96.3</v>
      </c>
      <c r="H1828">
        <v>36.1</v>
      </c>
      <c r="I1828">
        <v>80.3</v>
      </c>
      <c r="J1828" s="1">
        <v>25774</v>
      </c>
      <c r="K1828">
        <v>14.1</v>
      </c>
      <c r="L1828" s="2">
        <v>0.36</v>
      </c>
      <c r="M1828" s="3">
        <v>2.4458333333333333</v>
      </c>
      <c r="N1828">
        <v>2016</v>
      </c>
    </row>
    <row r="1829" spans="1:14">
      <c r="A1829">
        <v>25</v>
      </c>
      <c r="B1829" t="s">
        <v>48</v>
      </c>
      <c r="C1829" t="s">
        <v>15</v>
      </c>
      <c r="D1829">
        <v>69.8</v>
      </c>
      <c r="E1829">
        <v>53.9</v>
      </c>
      <c r="F1829">
        <v>78.400000000000006</v>
      </c>
      <c r="G1829">
        <v>96.5</v>
      </c>
      <c r="H1829">
        <v>81.2</v>
      </c>
      <c r="I1829">
        <v>79.5</v>
      </c>
      <c r="J1829" s="1">
        <v>18334</v>
      </c>
      <c r="K1829">
        <v>13.8</v>
      </c>
      <c r="L1829" s="2">
        <v>0.15</v>
      </c>
      <c r="M1829" s="3">
        <v>2.036111111111111</v>
      </c>
      <c r="N1829">
        <v>2016</v>
      </c>
    </row>
    <row r="1830" spans="1:14">
      <c r="A1830">
        <v>26</v>
      </c>
      <c r="B1830" t="s">
        <v>59</v>
      </c>
      <c r="C1830" t="s">
        <v>60</v>
      </c>
      <c r="D1830">
        <v>71.7</v>
      </c>
      <c r="E1830">
        <v>96.2</v>
      </c>
      <c r="F1830">
        <v>84.5</v>
      </c>
      <c r="G1830">
        <v>79.400000000000006</v>
      </c>
      <c r="H1830">
        <v>49.8</v>
      </c>
      <c r="I1830">
        <v>79.2</v>
      </c>
      <c r="J1830" s="1">
        <v>31592</v>
      </c>
      <c r="K1830">
        <v>15.5</v>
      </c>
      <c r="L1830" s="2">
        <v>0.34</v>
      </c>
      <c r="M1830" s="3">
        <v>2.0770833333333334</v>
      </c>
      <c r="N1830">
        <v>2016</v>
      </c>
    </row>
    <row r="1831" spans="1:14">
      <c r="A1831">
        <v>27</v>
      </c>
      <c r="B1831" t="s">
        <v>111</v>
      </c>
      <c r="C1831" t="s">
        <v>24</v>
      </c>
      <c r="D1831">
        <v>64.5</v>
      </c>
      <c r="E1831">
        <v>93.8</v>
      </c>
      <c r="F1831">
        <v>75.8</v>
      </c>
      <c r="G1831">
        <v>93.8</v>
      </c>
      <c r="H1831">
        <v>40.1</v>
      </c>
      <c r="I1831">
        <v>78.2</v>
      </c>
      <c r="J1831" s="1">
        <v>21394</v>
      </c>
      <c r="K1831">
        <v>11.4</v>
      </c>
      <c r="L1831" s="2">
        <v>0.37</v>
      </c>
      <c r="M1831" s="3">
        <v>2.5687500000000001</v>
      </c>
      <c r="N1831">
        <v>2016</v>
      </c>
    </row>
    <row r="1832" spans="1:14">
      <c r="A1832">
        <v>28</v>
      </c>
      <c r="B1832" t="s">
        <v>73</v>
      </c>
      <c r="C1832" t="s">
        <v>74</v>
      </c>
      <c r="D1832">
        <v>60.6</v>
      </c>
      <c r="E1832">
        <v>73.099999999999994</v>
      </c>
      <c r="F1832">
        <v>81.099999999999994</v>
      </c>
      <c r="G1832">
        <v>92.2</v>
      </c>
      <c r="H1832">
        <v>75.8</v>
      </c>
      <c r="I1832">
        <v>77.5</v>
      </c>
      <c r="J1832" s="1">
        <v>7774</v>
      </c>
      <c r="K1832">
        <v>11.5</v>
      </c>
      <c r="L1832" s="2">
        <v>0.22</v>
      </c>
      <c r="M1832" s="3">
        <v>2.9375</v>
      </c>
      <c r="N1832">
        <v>2016</v>
      </c>
    </row>
    <row r="1833" spans="1:14">
      <c r="A1833">
        <v>29</v>
      </c>
      <c r="B1833" t="s">
        <v>95</v>
      </c>
      <c r="C1833" t="s">
        <v>76</v>
      </c>
      <c r="D1833">
        <v>70.5</v>
      </c>
      <c r="E1833">
        <v>62.8</v>
      </c>
      <c r="F1833">
        <v>77.400000000000006</v>
      </c>
      <c r="G1833">
        <v>85.7</v>
      </c>
      <c r="H1833">
        <v>100</v>
      </c>
      <c r="I1833">
        <v>77.3</v>
      </c>
      <c r="J1833" s="1">
        <v>35691</v>
      </c>
      <c r="K1833">
        <v>15.5</v>
      </c>
      <c r="L1833" s="2">
        <v>0.13</v>
      </c>
      <c r="M1833" s="3">
        <v>2.6097222222222221</v>
      </c>
      <c r="N1833">
        <v>2016</v>
      </c>
    </row>
    <row r="1834" spans="1:14">
      <c r="A1834">
        <v>30</v>
      </c>
      <c r="B1834" t="s">
        <v>93</v>
      </c>
      <c r="C1834" t="s">
        <v>15</v>
      </c>
      <c r="D1834">
        <v>74.7</v>
      </c>
      <c r="E1834">
        <v>49.3</v>
      </c>
      <c r="F1834">
        <v>72.3</v>
      </c>
      <c r="G1834">
        <v>95.3</v>
      </c>
      <c r="H1834">
        <v>30.4</v>
      </c>
      <c r="I1834">
        <v>77.2</v>
      </c>
      <c r="J1834" s="1">
        <v>42056</v>
      </c>
      <c r="K1834">
        <v>6.8</v>
      </c>
      <c r="L1834" s="2">
        <v>0.19</v>
      </c>
      <c r="M1834" s="3">
        <v>2.3229166666666665</v>
      </c>
      <c r="N1834">
        <v>2016</v>
      </c>
    </row>
    <row r="1835" spans="1:14">
      <c r="A1835">
        <v>31</v>
      </c>
      <c r="B1835" t="s">
        <v>79</v>
      </c>
      <c r="C1835" t="s">
        <v>34</v>
      </c>
      <c r="D1835">
        <v>61.3</v>
      </c>
      <c r="E1835">
        <v>98.6</v>
      </c>
      <c r="F1835">
        <v>67.5</v>
      </c>
      <c r="G1835">
        <v>94.6</v>
      </c>
      <c r="H1835">
        <v>65.400000000000006</v>
      </c>
      <c r="I1835">
        <v>76.099999999999994</v>
      </c>
      <c r="J1835" s="1">
        <v>9666</v>
      </c>
      <c r="K1835">
        <v>10.5</v>
      </c>
      <c r="L1835" s="2">
        <v>0.54</v>
      </c>
      <c r="M1835" t="s">
        <v>80</v>
      </c>
      <c r="N1835">
        <v>2016</v>
      </c>
    </row>
    <row r="1836" spans="1:14">
      <c r="A1836">
        <v>32</v>
      </c>
      <c r="B1836" t="s">
        <v>46</v>
      </c>
      <c r="C1836" t="s">
        <v>15</v>
      </c>
      <c r="D1836">
        <v>67.099999999999994</v>
      </c>
      <c r="E1836">
        <v>51.2</v>
      </c>
      <c r="F1836">
        <v>70</v>
      </c>
      <c r="G1836">
        <v>98.6</v>
      </c>
      <c r="H1836">
        <v>43.1</v>
      </c>
      <c r="I1836">
        <v>75.599999999999994</v>
      </c>
      <c r="J1836" s="1">
        <v>44020</v>
      </c>
      <c r="K1836">
        <v>11.8</v>
      </c>
      <c r="L1836" s="2">
        <v>0.13</v>
      </c>
      <c r="M1836" s="3">
        <v>2.2409722222222221</v>
      </c>
      <c r="N1836">
        <v>2016</v>
      </c>
    </row>
    <row r="1837" spans="1:14">
      <c r="A1837">
        <v>33</v>
      </c>
      <c r="B1837" t="s">
        <v>62</v>
      </c>
      <c r="C1837" t="s">
        <v>63</v>
      </c>
      <c r="D1837">
        <v>62</v>
      </c>
      <c r="E1837">
        <v>87.1</v>
      </c>
      <c r="F1837">
        <v>75.5</v>
      </c>
      <c r="G1837">
        <v>86.6</v>
      </c>
      <c r="H1837">
        <v>64.599999999999994</v>
      </c>
      <c r="I1837">
        <v>75.400000000000006</v>
      </c>
      <c r="J1837" s="1">
        <v>40128</v>
      </c>
      <c r="K1837">
        <v>23.7</v>
      </c>
      <c r="L1837" s="2">
        <v>0.35</v>
      </c>
      <c r="M1837" s="3">
        <v>2.3229166666666665</v>
      </c>
      <c r="N1837">
        <v>2016</v>
      </c>
    </row>
    <row r="1838" spans="1:14">
      <c r="A1838">
        <v>34</v>
      </c>
      <c r="B1838" t="s">
        <v>55</v>
      </c>
      <c r="C1838" t="s">
        <v>38</v>
      </c>
      <c r="D1838">
        <v>60.2</v>
      </c>
      <c r="E1838">
        <v>90.5</v>
      </c>
      <c r="F1838">
        <v>73.2</v>
      </c>
      <c r="G1838">
        <v>91.5</v>
      </c>
      <c r="H1838">
        <v>42.6</v>
      </c>
      <c r="I1838">
        <v>75.3</v>
      </c>
      <c r="J1838" s="1">
        <v>50152</v>
      </c>
      <c r="K1838">
        <v>17.600000000000001</v>
      </c>
      <c r="L1838" s="2">
        <v>0.25</v>
      </c>
      <c r="M1838" s="3">
        <v>2.2819444444444446</v>
      </c>
      <c r="N1838">
        <v>2016</v>
      </c>
    </row>
    <row r="1839" spans="1:14">
      <c r="A1839">
        <v>35</v>
      </c>
      <c r="B1839" t="s">
        <v>159</v>
      </c>
      <c r="C1839" t="s">
        <v>160</v>
      </c>
      <c r="D1839">
        <v>59.9</v>
      </c>
      <c r="E1839">
        <v>68.599999999999994</v>
      </c>
      <c r="F1839">
        <v>76.900000000000006</v>
      </c>
      <c r="G1839">
        <v>87.3</v>
      </c>
      <c r="H1839">
        <v>100</v>
      </c>
      <c r="I1839">
        <v>74.8</v>
      </c>
      <c r="J1839" s="1">
        <v>42503</v>
      </c>
      <c r="K1839">
        <v>41.9</v>
      </c>
      <c r="L1839" s="2">
        <v>0.18</v>
      </c>
      <c r="M1839" s="3">
        <v>2.2819444444444446</v>
      </c>
      <c r="N1839">
        <v>2016</v>
      </c>
    </row>
    <row r="1840" spans="1:14">
      <c r="A1840">
        <v>36</v>
      </c>
      <c r="B1840" t="s">
        <v>58</v>
      </c>
      <c r="C1840" t="s">
        <v>15</v>
      </c>
      <c r="D1840">
        <v>64.5</v>
      </c>
      <c r="E1840">
        <v>45.8</v>
      </c>
      <c r="F1840">
        <v>81.2</v>
      </c>
      <c r="G1840">
        <v>86.8</v>
      </c>
      <c r="H1840">
        <v>52.8</v>
      </c>
      <c r="I1840">
        <v>74.5</v>
      </c>
      <c r="J1840" s="1">
        <v>42727</v>
      </c>
      <c r="K1840">
        <v>18.7</v>
      </c>
      <c r="L1840" s="2">
        <v>0.2</v>
      </c>
      <c r="M1840" s="3">
        <v>1.9951388888888888</v>
      </c>
      <c r="N1840">
        <v>2016</v>
      </c>
    </row>
    <row r="1841" spans="1:14">
      <c r="A1841">
        <v>37</v>
      </c>
      <c r="B1841" t="s">
        <v>117</v>
      </c>
      <c r="C1841" t="s">
        <v>76</v>
      </c>
      <c r="D1841">
        <v>68.8</v>
      </c>
      <c r="E1841">
        <v>62.8</v>
      </c>
      <c r="F1841">
        <v>69.599999999999994</v>
      </c>
      <c r="G1841">
        <v>88.2</v>
      </c>
      <c r="H1841">
        <v>68.2</v>
      </c>
      <c r="I1841">
        <v>74.400000000000006</v>
      </c>
      <c r="J1841" s="1">
        <v>28881</v>
      </c>
      <c r="K1841">
        <v>24.5</v>
      </c>
      <c r="L1841" s="2">
        <v>0.17</v>
      </c>
      <c r="M1841" s="3">
        <v>2.3229166666666665</v>
      </c>
      <c r="N1841">
        <v>2016</v>
      </c>
    </row>
    <row r="1842" spans="1:14">
      <c r="A1842">
        <v>38</v>
      </c>
      <c r="B1842" t="s">
        <v>61</v>
      </c>
      <c r="C1842" t="s">
        <v>38</v>
      </c>
      <c r="D1842">
        <v>66.099999999999994</v>
      </c>
      <c r="E1842">
        <v>85.5</v>
      </c>
      <c r="F1842">
        <v>72.099999999999994</v>
      </c>
      <c r="G1842">
        <v>78.900000000000006</v>
      </c>
      <c r="H1842">
        <v>40.299999999999997</v>
      </c>
      <c r="I1842">
        <v>72.599999999999994</v>
      </c>
      <c r="J1842" s="1">
        <v>31326</v>
      </c>
      <c r="K1842">
        <v>13.7</v>
      </c>
      <c r="L1842" s="2">
        <v>0.23</v>
      </c>
      <c r="M1842" s="3">
        <v>2.3638888888888889</v>
      </c>
      <c r="N1842">
        <v>2016</v>
      </c>
    </row>
    <row r="1843" spans="1:14">
      <c r="A1843">
        <f>39</f>
        <v>39</v>
      </c>
      <c r="B1843" t="s">
        <v>57</v>
      </c>
      <c r="C1843" t="s">
        <v>15</v>
      </c>
      <c r="D1843">
        <v>56.9</v>
      </c>
      <c r="E1843">
        <v>42.9</v>
      </c>
      <c r="F1843">
        <v>69.8</v>
      </c>
      <c r="G1843">
        <v>98.7</v>
      </c>
      <c r="H1843">
        <v>56.7</v>
      </c>
      <c r="I1843">
        <v>72.2</v>
      </c>
      <c r="J1843" s="1">
        <v>27233</v>
      </c>
      <c r="K1843">
        <v>6.5</v>
      </c>
      <c r="L1843" s="2">
        <v>0.11</v>
      </c>
      <c r="M1843" s="3">
        <v>2.036111111111111</v>
      </c>
      <c r="N1843">
        <v>2016</v>
      </c>
    </row>
    <row r="1844" spans="1:14">
      <c r="A1844">
        <f>39</f>
        <v>39</v>
      </c>
      <c r="B1844" t="s">
        <v>54</v>
      </c>
      <c r="C1844" t="s">
        <v>15</v>
      </c>
      <c r="D1844">
        <v>52.6</v>
      </c>
      <c r="E1844">
        <v>61.5</v>
      </c>
      <c r="F1844">
        <v>66</v>
      </c>
      <c r="G1844">
        <v>99.2</v>
      </c>
      <c r="H1844">
        <v>90.4</v>
      </c>
      <c r="I1844">
        <v>72.2</v>
      </c>
      <c r="J1844" s="1">
        <v>22020</v>
      </c>
      <c r="K1844">
        <v>27.3</v>
      </c>
      <c r="L1844" s="2">
        <v>0.11</v>
      </c>
      <c r="M1844" s="3">
        <v>2.1999999999999997</v>
      </c>
      <c r="N1844">
        <v>2016</v>
      </c>
    </row>
    <row r="1845" spans="1:14">
      <c r="A1845">
        <v>41</v>
      </c>
      <c r="B1845" t="s">
        <v>51</v>
      </c>
      <c r="C1845" t="s">
        <v>15</v>
      </c>
      <c r="D1845">
        <v>57.8</v>
      </c>
      <c r="E1845">
        <v>71.5</v>
      </c>
      <c r="F1845">
        <v>72.7</v>
      </c>
      <c r="G1845">
        <v>86</v>
      </c>
      <c r="H1845">
        <v>73.7</v>
      </c>
      <c r="I1845">
        <v>72.099999999999994</v>
      </c>
      <c r="J1845" s="1">
        <v>19967</v>
      </c>
      <c r="K1845">
        <v>20.100000000000001</v>
      </c>
      <c r="L1845" s="2">
        <v>0.26</v>
      </c>
      <c r="M1845" t="s">
        <v>35</v>
      </c>
      <c r="N1845">
        <v>2016</v>
      </c>
    </row>
    <row r="1846" spans="1:14">
      <c r="A1846">
        <v>42</v>
      </c>
      <c r="B1846" t="s">
        <v>64</v>
      </c>
      <c r="C1846" t="s">
        <v>65</v>
      </c>
      <c r="D1846">
        <v>77.8</v>
      </c>
      <c r="E1846">
        <v>49.2</v>
      </c>
      <c r="F1846">
        <v>72.400000000000006</v>
      </c>
      <c r="G1846">
        <v>69.099999999999994</v>
      </c>
      <c r="H1846">
        <v>100</v>
      </c>
      <c r="I1846">
        <v>72</v>
      </c>
      <c r="J1846" s="1">
        <v>40148</v>
      </c>
      <c r="K1846">
        <v>8.3000000000000007</v>
      </c>
      <c r="L1846" s="2">
        <v>0.14000000000000001</v>
      </c>
      <c r="N1846">
        <v>2016</v>
      </c>
    </row>
    <row r="1847" spans="1:14">
      <c r="A1847">
        <v>43</v>
      </c>
      <c r="B1847" t="s">
        <v>49</v>
      </c>
      <c r="C1847" t="s">
        <v>50</v>
      </c>
      <c r="D1847">
        <v>81.400000000000006</v>
      </c>
      <c r="E1847">
        <v>30.3</v>
      </c>
      <c r="F1847">
        <v>83</v>
      </c>
      <c r="G1847">
        <v>60.9</v>
      </c>
      <c r="H1847">
        <v>50.8</v>
      </c>
      <c r="I1847">
        <v>71.099999999999994</v>
      </c>
      <c r="J1847" s="1">
        <v>26199</v>
      </c>
      <c r="K1847">
        <v>5.7</v>
      </c>
      <c r="L1847" s="2">
        <v>0.1</v>
      </c>
      <c r="N1847">
        <v>2016</v>
      </c>
    </row>
    <row r="1848" spans="1:14">
      <c r="A1848">
        <f>44</f>
        <v>44</v>
      </c>
      <c r="B1848" t="s">
        <v>86</v>
      </c>
      <c r="C1848" t="s">
        <v>15</v>
      </c>
      <c r="D1848">
        <v>60.1</v>
      </c>
      <c r="E1848">
        <v>58.4</v>
      </c>
      <c r="F1848">
        <v>72.7</v>
      </c>
      <c r="G1848">
        <v>84.3</v>
      </c>
      <c r="H1848">
        <v>57.3</v>
      </c>
      <c r="I1848">
        <v>71</v>
      </c>
      <c r="J1848" s="1">
        <v>35364</v>
      </c>
      <c r="K1848">
        <v>13.9</v>
      </c>
      <c r="L1848" s="2">
        <v>0.13</v>
      </c>
      <c r="M1848" s="3">
        <v>2.2819444444444446</v>
      </c>
      <c r="N1848">
        <v>2016</v>
      </c>
    </row>
    <row r="1849" spans="1:14">
      <c r="A1849">
        <f>44</f>
        <v>44</v>
      </c>
      <c r="B1849" t="s">
        <v>43</v>
      </c>
      <c r="C1849" t="s">
        <v>44</v>
      </c>
      <c r="D1849">
        <v>64.599999999999994</v>
      </c>
      <c r="E1849">
        <v>99.5</v>
      </c>
      <c r="F1849">
        <v>72.8</v>
      </c>
      <c r="G1849">
        <v>70.099999999999994</v>
      </c>
      <c r="H1849">
        <v>53.7</v>
      </c>
      <c r="I1849">
        <v>71</v>
      </c>
      <c r="J1849" s="1">
        <v>19835</v>
      </c>
      <c r="K1849">
        <v>17.600000000000001</v>
      </c>
      <c r="L1849" s="2">
        <v>0.38</v>
      </c>
      <c r="M1849" s="3">
        <v>2.2409722222222221</v>
      </c>
      <c r="N1849">
        <v>2016</v>
      </c>
    </row>
    <row r="1850" spans="1:14">
      <c r="A1850">
        <v>46</v>
      </c>
      <c r="B1850" t="s">
        <v>251</v>
      </c>
      <c r="C1850" t="s">
        <v>15</v>
      </c>
      <c r="D1850">
        <v>59.3</v>
      </c>
      <c r="E1850">
        <v>31.7</v>
      </c>
      <c r="F1850">
        <v>69.7</v>
      </c>
      <c r="G1850">
        <v>92.2</v>
      </c>
      <c r="H1850">
        <v>63.1</v>
      </c>
      <c r="I1850">
        <v>70.3</v>
      </c>
      <c r="J1850" s="1">
        <v>49427</v>
      </c>
      <c r="K1850">
        <v>17.399999999999999</v>
      </c>
      <c r="L1850" s="2">
        <v>0.09</v>
      </c>
      <c r="M1850" s="3">
        <v>2.1590277777777778</v>
      </c>
      <c r="N1850">
        <v>2016</v>
      </c>
    </row>
    <row r="1851" spans="1:14">
      <c r="A1851">
        <f>47</f>
        <v>47</v>
      </c>
      <c r="B1851" t="s">
        <v>90</v>
      </c>
      <c r="C1851" t="s">
        <v>65</v>
      </c>
      <c r="D1851">
        <v>73.3</v>
      </c>
      <c r="E1851">
        <v>39.5</v>
      </c>
      <c r="F1851">
        <v>83</v>
      </c>
      <c r="G1851">
        <v>58.8</v>
      </c>
      <c r="H1851">
        <v>100</v>
      </c>
      <c r="I1851">
        <v>70</v>
      </c>
      <c r="J1851" s="1">
        <v>39763</v>
      </c>
      <c r="K1851">
        <v>13.7</v>
      </c>
      <c r="L1851" s="2">
        <v>0.1</v>
      </c>
      <c r="M1851" t="s">
        <v>91</v>
      </c>
      <c r="N1851">
        <v>2016</v>
      </c>
    </row>
    <row r="1852" spans="1:14">
      <c r="A1852">
        <f>47</f>
        <v>47</v>
      </c>
      <c r="B1852" t="s">
        <v>189</v>
      </c>
      <c r="C1852" t="s">
        <v>154</v>
      </c>
      <c r="D1852">
        <v>52.6</v>
      </c>
      <c r="E1852">
        <v>70.3</v>
      </c>
      <c r="F1852">
        <v>66.900000000000006</v>
      </c>
      <c r="G1852">
        <v>87.8</v>
      </c>
      <c r="H1852">
        <v>100</v>
      </c>
      <c r="I1852">
        <v>70</v>
      </c>
      <c r="J1852" s="1">
        <v>9248</v>
      </c>
      <c r="K1852">
        <v>17</v>
      </c>
      <c r="L1852" s="2">
        <v>0.21</v>
      </c>
      <c r="M1852" s="3">
        <v>2.3638888888888889</v>
      </c>
      <c r="N1852">
        <v>2016</v>
      </c>
    </row>
    <row r="1853" spans="1:14">
      <c r="A1853">
        <v>49</v>
      </c>
      <c r="B1853" t="s">
        <v>226</v>
      </c>
      <c r="C1853" t="s">
        <v>76</v>
      </c>
      <c r="D1853">
        <v>63.7</v>
      </c>
      <c r="E1853">
        <v>62.6</v>
      </c>
      <c r="F1853">
        <v>77</v>
      </c>
      <c r="G1853">
        <v>73.599999999999994</v>
      </c>
      <c r="H1853">
        <v>36.1</v>
      </c>
      <c r="I1853">
        <v>69.900000000000006</v>
      </c>
      <c r="J1853" s="1">
        <v>29987</v>
      </c>
      <c r="K1853">
        <v>52.5</v>
      </c>
      <c r="L1853" s="2">
        <v>0.16</v>
      </c>
      <c r="N1853">
        <v>2016</v>
      </c>
    </row>
    <row r="1854" spans="1:14">
      <c r="A1854">
        <v>50</v>
      </c>
      <c r="B1854" t="s">
        <v>250</v>
      </c>
      <c r="C1854" t="s">
        <v>15</v>
      </c>
      <c r="D1854">
        <v>65.099999999999994</v>
      </c>
      <c r="E1854">
        <v>33</v>
      </c>
      <c r="F1854">
        <v>68.2</v>
      </c>
      <c r="G1854">
        <v>86.6</v>
      </c>
      <c r="H1854">
        <v>48.5</v>
      </c>
      <c r="I1854">
        <v>69.7</v>
      </c>
      <c r="J1854" s="1">
        <v>39655</v>
      </c>
      <c r="K1854">
        <v>10.8</v>
      </c>
      <c r="L1854" s="2">
        <v>0.11</v>
      </c>
      <c r="M1854" s="3">
        <v>2.1590277777777778</v>
      </c>
      <c r="N1854">
        <v>2016</v>
      </c>
    </row>
    <row r="1855" spans="1:14">
      <c r="A1855">
        <v>51</v>
      </c>
      <c r="B1855" t="s">
        <v>87</v>
      </c>
      <c r="C1855" t="s">
        <v>15</v>
      </c>
      <c r="D1855">
        <v>62.8</v>
      </c>
      <c r="E1855">
        <v>57.8</v>
      </c>
      <c r="F1855">
        <v>55.7</v>
      </c>
      <c r="G1855">
        <v>96.4</v>
      </c>
      <c r="H1855">
        <v>31.4</v>
      </c>
      <c r="I1855">
        <v>69.599999999999994</v>
      </c>
      <c r="J1855" s="1">
        <v>8653</v>
      </c>
      <c r="K1855">
        <v>10.1</v>
      </c>
      <c r="L1855" s="2">
        <v>0.19</v>
      </c>
      <c r="N1855">
        <v>2016</v>
      </c>
    </row>
    <row r="1856" spans="1:14">
      <c r="A1856">
        <v>52</v>
      </c>
      <c r="B1856" t="s">
        <v>72</v>
      </c>
      <c r="C1856" t="s">
        <v>63</v>
      </c>
      <c r="D1856">
        <v>54.7</v>
      </c>
      <c r="E1856">
        <v>93.3</v>
      </c>
      <c r="F1856">
        <v>77.3</v>
      </c>
      <c r="G1856">
        <v>72.3</v>
      </c>
      <c r="H1856">
        <v>48</v>
      </c>
      <c r="I1856">
        <v>69.5</v>
      </c>
      <c r="J1856" s="1">
        <v>14604</v>
      </c>
      <c r="K1856">
        <v>19.2</v>
      </c>
      <c r="L1856" s="2">
        <v>0.35</v>
      </c>
      <c r="M1856" s="3">
        <v>2.1999999999999997</v>
      </c>
      <c r="N1856">
        <v>2016</v>
      </c>
    </row>
    <row r="1857" spans="1:14">
      <c r="A1857">
        <v>53</v>
      </c>
      <c r="B1857" t="s">
        <v>135</v>
      </c>
      <c r="C1857" t="s">
        <v>76</v>
      </c>
      <c r="D1857">
        <v>61</v>
      </c>
      <c r="E1857">
        <v>63.8</v>
      </c>
      <c r="F1857">
        <v>66</v>
      </c>
      <c r="G1857">
        <v>80.099999999999994</v>
      </c>
      <c r="H1857">
        <v>99.2</v>
      </c>
      <c r="I1857">
        <v>69.400000000000006</v>
      </c>
      <c r="J1857" s="1">
        <v>35565</v>
      </c>
      <c r="K1857">
        <v>31.5</v>
      </c>
      <c r="L1857" s="2">
        <v>0.2</v>
      </c>
      <c r="M1857" t="s">
        <v>17</v>
      </c>
      <c r="N1857">
        <v>2016</v>
      </c>
    </row>
    <row r="1858" spans="1:14">
      <c r="A1858">
        <v>54</v>
      </c>
      <c r="B1858" t="s">
        <v>71</v>
      </c>
      <c r="C1858" t="s">
        <v>68</v>
      </c>
      <c r="D1858">
        <v>70.599999999999994</v>
      </c>
      <c r="E1858">
        <v>85.5</v>
      </c>
      <c r="F1858">
        <v>47.7</v>
      </c>
      <c r="G1858">
        <v>87.1</v>
      </c>
      <c r="H1858">
        <v>37.1</v>
      </c>
      <c r="I1858">
        <v>69</v>
      </c>
      <c r="J1858" s="1">
        <v>2400</v>
      </c>
      <c r="K1858">
        <v>7.9</v>
      </c>
      <c r="L1858" s="2">
        <v>0.2</v>
      </c>
      <c r="M1858" s="3">
        <v>1.9541666666666666</v>
      </c>
      <c r="N1858">
        <v>2016</v>
      </c>
    </row>
    <row r="1859" spans="1:14">
      <c r="A1859">
        <v>55</v>
      </c>
      <c r="B1859" t="s">
        <v>222</v>
      </c>
      <c r="C1859" t="s">
        <v>60</v>
      </c>
      <c r="D1859">
        <v>48.4</v>
      </c>
      <c r="E1859">
        <v>94.6</v>
      </c>
      <c r="F1859">
        <v>61.3</v>
      </c>
      <c r="G1859">
        <v>85.6</v>
      </c>
      <c r="H1859">
        <v>99.9</v>
      </c>
      <c r="I1859">
        <v>68.2</v>
      </c>
      <c r="J1859" s="1">
        <v>25028</v>
      </c>
      <c r="K1859">
        <v>16.2</v>
      </c>
      <c r="L1859" s="2">
        <v>0.33</v>
      </c>
      <c r="M1859" s="3">
        <v>2.036111111111111</v>
      </c>
      <c r="N1859">
        <v>2016</v>
      </c>
    </row>
    <row r="1860" spans="1:14">
      <c r="A1860">
        <f>56</f>
        <v>56</v>
      </c>
      <c r="B1860" t="s">
        <v>121</v>
      </c>
      <c r="C1860" t="s">
        <v>24</v>
      </c>
      <c r="D1860">
        <v>58.4</v>
      </c>
      <c r="E1860">
        <v>87</v>
      </c>
      <c r="F1860">
        <v>66</v>
      </c>
      <c r="G1860">
        <v>77.3</v>
      </c>
      <c r="H1860">
        <v>42</v>
      </c>
      <c r="I1860">
        <v>68.099999999999994</v>
      </c>
      <c r="J1860" s="1">
        <v>34938</v>
      </c>
      <c r="K1860">
        <v>15.3</v>
      </c>
      <c r="L1860" s="2">
        <v>0.34</v>
      </c>
      <c r="M1860" s="3">
        <v>2.1999999999999997</v>
      </c>
      <c r="N1860">
        <v>2016</v>
      </c>
    </row>
    <row r="1861" spans="1:14">
      <c r="A1861">
        <f>56</f>
        <v>56</v>
      </c>
      <c r="B1861" t="s">
        <v>104</v>
      </c>
      <c r="C1861" t="s">
        <v>63</v>
      </c>
      <c r="D1861">
        <v>54.3</v>
      </c>
      <c r="E1861">
        <v>84.4</v>
      </c>
      <c r="F1861">
        <v>68.099999999999994</v>
      </c>
      <c r="G1861">
        <v>77.5</v>
      </c>
      <c r="H1861">
        <v>72.400000000000006</v>
      </c>
      <c r="I1861">
        <v>68.099999999999994</v>
      </c>
      <c r="J1861" s="1">
        <v>41868</v>
      </c>
      <c r="K1861">
        <v>20.2</v>
      </c>
      <c r="L1861" s="2">
        <v>0.28000000000000003</v>
      </c>
      <c r="M1861" s="3">
        <v>2.4048611111111113</v>
      </c>
      <c r="N1861">
        <v>2016</v>
      </c>
    </row>
    <row r="1862" spans="1:14">
      <c r="A1862">
        <v>58</v>
      </c>
      <c r="B1862" t="s">
        <v>213</v>
      </c>
      <c r="C1862" t="s">
        <v>154</v>
      </c>
      <c r="D1862">
        <v>52.2</v>
      </c>
      <c r="E1862">
        <v>66.5</v>
      </c>
      <c r="F1862">
        <v>64.7</v>
      </c>
      <c r="G1862">
        <v>87.4</v>
      </c>
      <c r="H1862">
        <v>62.8</v>
      </c>
      <c r="I1862">
        <v>67.8</v>
      </c>
      <c r="J1862" s="1">
        <v>24570</v>
      </c>
      <c r="K1862">
        <v>14.4</v>
      </c>
      <c r="L1862" s="2">
        <v>0.11</v>
      </c>
      <c r="M1862" s="3">
        <v>2.2409722222222221</v>
      </c>
      <c r="N1862">
        <v>2016</v>
      </c>
    </row>
    <row r="1863" spans="1:14">
      <c r="A1863">
        <v>59</v>
      </c>
      <c r="B1863" t="s">
        <v>70</v>
      </c>
      <c r="C1863" t="s">
        <v>44</v>
      </c>
      <c r="D1863">
        <v>49.4</v>
      </c>
      <c r="E1863">
        <v>80.5</v>
      </c>
      <c r="F1863">
        <v>66.099999999999994</v>
      </c>
      <c r="G1863">
        <v>82.6</v>
      </c>
      <c r="H1863">
        <v>68.099999999999994</v>
      </c>
      <c r="I1863">
        <v>67.2</v>
      </c>
      <c r="J1863" s="1">
        <v>11385</v>
      </c>
      <c r="K1863">
        <v>23.8</v>
      </c>
      <c r="L1863" s="2">
        <v>0.36</v>
      </c>
      <c r="N1863">
        <v>2016</v>
      </c>
    </row>
    <row r="1864" spans="1:14">
      <c r="A1864">
        <f>60</f>
        <v>60</v>
      </c>
      <c r="B1864" t="s">
        <v>115</v>
      </c>
      <c r="C1864" t="s">
        <v>63</v>
      </c>
      <c r="D1864">
        <v>49.2</v>
      </c>
      <c r="E1864">
        <v>89.3</v>
      </c>
      <c r="F1864">
        <v>62.8</v>
      </c>
      <c r="G1864">
        <v>82.4</v>
      </c>
      <c r="H1864">
        <v>76.7</v>
      </c>
      <c r="I1864">
        <v>67</v>
      </c>
      <c r="J1864" s="1">
        <v>34718</v>
      </c>
      <c r="K1864">
        <v>32.700000000000003</v>
      </c>
      <c r="L1864" s="2">
        <v>0.27</v>
      </c>
      <c r="M1864" s="3">
        <v>2.2409722222222221</v>
      </c>
      <c r="N1864">
        <v>2016</v>
      </c>
    </row>
    <row r="1865" spans="1:14">
      <c r="A1865">
        <f>60</f>
        <v>60</v>
      </c>
      <c r="B1865" t="s">
        <v>66</v>
      </c>
      <c r="C1865" t="s">
        <v>15</v>
      </c>
      <c r="D1865">
        <v>54.3</v>
      </c>
      <c r="E1865">
        <v>44.9</v>
      </c>
      <c r="F1865">
        <v>55.6</v>
      </c>
      <c r="G1865">
        <v>99.2</v>
      </c>
      <c r="H1865">
        <v>33.5</v>
      </c>
      <c r="I1865">
        <v>67</v>
      </c>
      <c r="J1865" s="1">
        <v>12528</v>
      </c>
      <c r="K1865">
        <v>5.7</v>
      </c>
      <c r="L1865" s="2">
        <v>0.17</v>
      </c>
      <c r="N1865">
        <v>2016</v>
      </c>
    </row>
    <row r="1866" spans="1:14">
      <c r="A1866">
        <v>62</v>
      </c>
      <c r="B1866" t="s">
        <v>188</v>
      </c>
      <c r="C1866" t="s">
        <v>154</v>
      </c>
      <c r="D1866">
        <v>48.1</v>
      </c>
      <c r="E1866">
        <v>55.8</v>
      </c>
      <c r="F1866">
        <v>64.3</v>
      </c>
      <c r="G1866">
        <v>88.1</v>
      </c>
      <c r="H1866">
        <v>89.1</v>
      </c>
      <c r="I1866">
        <v>66.599999999999994</v>
      </c>
      <c r="J1866" s="1">
        <v>30779</v>
      </c>
      <c r="K1866">
        <v>15.4</v>
      </c>
      <c r="L1866" s="2">
        <v>7.0000000000000007E-2</v>
      </c>
      <c r="M1866" s="3">
        <v>2.4868055555555553</v>
      </c>
      <c r="N1866">
        <v>2016</v>
      </c>
    </row>
    <row r="1867" spans="1:14">
      <c r="A1867">
        <v>63</v>
      </c>
      <c r="B1867" t="s">
        <v>56</v>
      </c>
      <c r="C1867" t="s">
        <v>15</v>
      </c>
      <c r="D1867">
        <v>58</v>
      </c>
      <c r="E1867">
        <v>39</v>
      </c>
      <c r="F1867">
        <v>54.5</v>
      </c>
      <c r="G1867">
        <v>95.9</v>
      </c>
      <c r="H1867">
        <v>39.4</v>
      </c>
      <c r="I1867">
        <v>66.400000000000006</v>
      </c>
      <c r="J1867" s="1">
        <v>26518</v>
      </c>
      <c r="K1867">
        <v>7.3</v>
      </c>
      <c r="L1867" s="2">
        <v>0.08</v>
      </c>
      <c r="M1867" s="3">
        <v>2.4458333333333333</v>
      </c>
      <c r="N1867">
        <v>2016</v>
      </c>
    </row>
    <row r="1868" spans="1:14">
      <c r="A1868">
        <v>64</v>
      </c>
      <c r="B1868" t="s">
        <v>92</v>
      </c>
      <c r="C1868" t="s">
        <v>15</v>
      </c>
      <c r="D1868">
        <v>57.8</v>
      </c>
      <c r="E1868">
        <v>51</v>
      </c>
      <c r="F1868">
        <v>49.5</v>
      </c>
      <c r="G1868">
        <v>97.7</v>
      </c>
      <c r="H1868">
        <v>30.3</v>
      </c>
      <c r="I1868">
        <v>66.099999999999994</v>
      </c>
      <c r="J1868" s="1">
        <v>24789</v>
      </c>
      <c r="K1868">
        <v>8.6</v>
      </c>
      <c r="L1868" s="2">
        <v>0.17</v>
      </c>
      <c r="M1868" s="3">
        <v>2.4458333333333333</v>
      </c>
      <c r="N1868">
        <v>2016</v>
      </c>
    </row>
    <row r="1869" spans="1:14">
      <c r="A1869">
        <f>65</f>
        <v>65</v>
      </c>
      <c r="B1869" t="s">
        <v>198</v>
      </c>
      <c r="C1869" t="s">
        <v>154</v>
      </c>
      <c r="D1869">
        <v>55</v>
      </c>
      <c r="E1869">
        <v>84</v>
      </c>
      <c r="F1869">
        <v>73.8</v>
      </c>
      <c r="G1869">
        <v>61.5</v>
      </c>
      <c r="H1869">
        <v>100</v>
      </c>
      <c r="I1869">
        <v>65.900000000000006</v>
      </c>
      <c r="J1869" s="1">
        <v>15920</v>
      </c>
      <c r="K1869">
        <v>19.399999999999999</v>
      </c>
      <c r="L1869" s="2">
        <v>0.25</v>
      </c>
      <c r="M1869" t="s">
        <v>199</v>
      </c>
      <c r="N1869">
        <v>2016</v>
      </c>
    </row>
    <row r="1870" spans="1:14">
      <c r="A1870">
        <f>65</f>
        <v>65</v>
      </c>
      <c r="B1870" t="s">
        <v>84</v>
      </c>
      <c r="C1870" t="s">
        <v>15</v>
      </c>
      <c r="D1870">
        <v>53.5</v>
      </c>
      <c r="E1870">
        <v>35.299999999999997</v>
      </c>
      <c r="F1870">
        <v>61</v>
      </c>
      <c r="G1870">
        <v>88</v>
      </c>
      <c r="H1870">
        <v>98.5</v>
      </c>
      <c r="I1870">
        <v>65.900000000000006</v>
      </c>
      <c r="J1870" s="1">
        <v>46825</v>
      </c>
      <c r="K1870">
        <v>18</v>
      </c>
      <c r="L1870" s="2">
        <v>0.13</v>
      </c>
      <c r="M1870" s="3">
        <v>2.1999999999999997</v>
      </c>
      <c r="N1870">
        <v>2016</v>
      </c>
    </row>
    <row r="1871" spans="1:14">
      <c r="A1871">
        <v>67</v>
      </c>
      <c r="B1871" t="s">
        <v>168</v>
      </c>
      <c r="C1871" t="s">
        <v>154</v>
      </c>
      <c r="D1871">
        <v>50.5</v>
      </c>
      <c r="E1871">
        <v>64.3</v>
      </c>
      <c r="F1871">
        <v>63.1</v>
      </c>
      <c r="G1871">
        <v>85.2</v>
      </c>
      <c r="H1871">
        <v>49.8</v>
      </c>
      <c r="I1871">
        <v>65.7</v>
      </c>
      <c r="J1871" s="1">
        <v>21222</v>
      </c>
      <c r="K1871">
        <v>17.100000000000001</v>
      </c>
      <c r="L1871" s="2">
        <v>0.1</v>
      </c>
      <c r="M1871" s="3">
        <v>2.4868055555555553</v>
      </c>
      <c r="N1871">
        <v>2016</v>
      </c>
    </row>
    <row r="1872" spans="1:14">
      <c r="A1872">
        <v>68</v>
      </c>
      <c r="B1872" t="s">
        <v>107</v>
      </c>
      <c r="C1872" t="s">
        <v>15</v>
      </c>
      <c r="D1872">
        <v>49.3</v>
      </c>
      <c r="E1872">
        <v>56.3</v>
      </c>
      <c r="F1872">
        <v>58.9</v>
      </c>
      <c r="G1872">
        <v>93</v>
      </c>
      <c r="H1872">
        <v>38</v>
      </c>
      <c r="I1872">
        <v>65.5</v>
      </c>
      <c r="J1872" s="1">
        <v>36534</v>
      </c>
      <c r="K1872">
        <v>12.9</v>
      </c>
      <c r="L1872" s="2">
        <v>0.2</v>
      </c>
      <c r="M1872" s="3">
        <v>2.1999999999999997</v>
      </c>
      <c r="N1872">
        <v>2016</v>
      </c>
    </row>
    <row r="1873" spans="1:14">
      <c r="A1873">
        <v>69</v>
      </c>
      <c r="B1873" t="s">
        <v>101</v>
      </c>
      <c r="C1873" t="s">
        <v>24</v>
      </c>
      <c r="D1873">
        <v>47.6</v>
      </c>
      <c r="E1873">
        <v>82.4</v>
      </c>
      <c r="F1873">
        <v>51.6</v>
      </c>
      <c r="G1873">
        <v>91.2</v>
      </c>
      <c r="H1873">
        <v>40</v>
      </c>
      <c r="I1873">
        <v>64.3</v>
      </c>
      <c r="J1873" s="1">
        <v>17906</v>
      </c>
      <c r="K1873">
        <v>14</v>
      </c>
      <c r="L1873" s="2">
        <v>0.25</v>
      </c>
      <c r="M1873" s="3">
        <v>2.2409722222222221</v>
      </c>
      <c r="N1873">
        <v>2016</v>
      </c>
    </row>
    <row r="1874" spans="1:14">
      <c r="A1874">
        <v>70</v>
      </c>
      <c r="B1874" t="s">
        <v>119</v>
      </c>
      <c r="C1874" t="s">
        <v>24</v>
      </c>
      <c r="D1874">
        <v>47.9</v>
      </c>
      <c r="E1874">
        <v>86.4</v>
      </c>
      <c r="F1874">
        <v>51.9</v>
      </c>
      <c r="G1874">
        <v>87.7</v>
      </c>
      <c r="H1874">
        <v>34.4</v>
      </c>
      <c r="I1874">
        <v>63.6</v>
      </c>
      <c r="J1874" s="1">
        <v>15489</v>
      </c>
      <c r="K1874">
        <v>15.7</v>
      </c>
      <c r="L1874" s="2">
        <v>0.24</v>
      </c>
      <c r="M1874" s="3">
        <v>2.2819444444444446</v>
      </c>
      <c r="N1874">
        <v>2016</v>
      </c>
    </row>
    <row r="1875" spans="1:14">
      <c r="A1875">
        <v>71</v>
      </c>
      <c r="B1875" t="s">
        <v>207</v>
      </c>
      <c r="C1875" t="s">
        <v>154</v>
      </c>
      <c r="D1875">
        <v>37.200000000000003</v>
      </c>
      <c r="E1875">
        <v>76.099999999999994</v>
      </c>
      <c r="F1875">
        <v>55.2</v>
      </c>
      <c r="G1875">
        <v>95.6</v>
      </c>
      <c r="H1875">
        <v>54.6</v>
      </c>
      <c r="I1875">
        <v>63.5</v>
      </c>
      <c r="J1875" s="1">
        <v>20580</v>
      </c>
      <c r="K1875">
        <v>18.899999999999999</v>
      </c>
      <c r="L1875" s="2">
        <v>0.18</v>
      </c>
      <c r="M1875" s="3">
        <v>2.036111111111111</v>
      </c>
      <c r="N1875">
        <v>2016</v>
      </c>
    </row>
    <row r="1876" spans="1:14">
      <c r="A1876">
        <v>72</v>
      </c>
      <c r="B1876" t="s">
        <v>259</v>
      </c>
      <c r="C1876" t="s">
        <v>76</v>
      </c>
      <c r="D1876">
        <v>57.9</v>
      </c>
      <c r="E1876">
        <v>69.2</v>
      </c>
      <c r="F1876">
        <v>72.2</v>
      </c>
      <c r="G1876">
        <v>60.2</v>
      </c>
      <c r="H1876">
        <v>35.1</v>
      </c>
      <c r="I1876">
        <v>63.2</v>
      </c>
      <c r="J1876" s="1">
        <v>33062</v>
      </c>
      <c r="K1876">
        <v>39.299999999999997</v>
      </c>
      <c r="L1876" s="2">
        <v>0.2</v>
      </c>
      <c r="M1876" s="3">
        <v>2.4458333333333333</v>
      </c>
      <c r="N1876">
        <v>2016</v>
      </c>
    </row>
    <row r="1877" spans="1:14">
      <c r="A1877">
        <v>73</v>
      </c>
      <c r="B1877" t="s">
        <v>227</v>
      </c>
      <c r="C1877" t="s">
        <v>63</v>
      </c>
      <c r="D1877">
        <v>48.1</v>
      </c>
      <c r="E1877">
        <v>87.6</v>
      </c>
      <c r="F1877">
        <v>58.5</v>
      </c>
      <c r="G1877">
        <v>73.3</v>
      </c>
      <c r="H1877">
        <v>79.7</v>
      </c>
      <c r="I1877">
        <v>62.5</v>
      </c>
      <c r="J1877" s="1">
        <v>50882</v>
      </c>
      <c r="K1877">
        <v>40.5</v>
      </c>
      <c r="L1877" s="2">
        <v>0.36</v>
      </c>
      <c r="M1877" s="3">
        <v>2.3638888888888889</v>
      </c>
      <c r="N1877">
        <v>2016</v>
      </c>
    </row>
    <row r="1878" spans="1:14">
      <c r="A1878">
        <v>74</v>
      </c>
      <c r="B1878" t="s">
        <v>218</v>
      </c>
      <c r="C1878" t="s">
        <v>154</v>
      </c>
      <c r="D1878">
        <v>43.3</v>
      </c>
      <c r="E1878">
        <v>63.9</v>
      </c>
      <c r="F1878">
        <v>56.9</v>
      </c>
      <c r="G1878">
        <v>84</v>
      </c>
      <c r="H1878">
        <v>92.4</v>
      </c>
      <c r="I1878">
        <v>62.4</v>
      </c>
      <c r="J1878" s="1">
        <v>24556</v>
      </c>
      <c r="K1878">
        <v>25.6</v>
      </c>
      <c r="L1878" s="2">
        <v>0.12</v>
      </c>
      <c r="M1878" s="3">
        <v>2.1999999999999997</v>
      </c>
      <c r="N1878">
        <v>2016</v>
      </c>
    </row>
    <row r="1879" spans="1:14">
      <c r="A1879">
        <v>75</v>
      </c>
      <c r="B1879" t="s">
        <v>147</v>
      </c>
      <c r="C1879" t="s">
        <v>15</v>
      </c>
      <c r="D1879">
        <v>50.4</v>
      </c>
      <c r="E1879">
        <v>40.799999999999997</v>
      </c>
      <c r="F1879">
        <v>61.9</v>
      </c>
      <c r="G1879">
        <v>80.5</v>
      </c>
      <c r="H1879">
        <v>56.2</v>
      </c>
      <c r="I1879">
        <v>62.3</v>
      </c>
      <c r="J1879" s="1">
        <v>44501</v>
      </c>
      <c r="K1879">
        <v>12.4</v>
      </c>
      <c r="L1879" s="2">
        <v>0.12</v>
      </c>
      <c r="M1879" s="3">
        <v>1.9541666666666666</v>
      </c>
      <c r="N1879">
        <v>2016</v>
      </c>
    </row>
    <row r="1880" spans="1:14">
      <c r="A1880">
        <f>76</f>
        <v>76</v>
      </c>
      <c r="B1880" t="s">
        <v>170</v>
      </c>
      <c r="C1880" t="s">
        <v>24</v>
      </c>
      <c r="D1880">
        <v>41.6</v>
      </c>
      <c r="E1880">
        <v>85.8</v>
      </c>
      <c r="F1880">
        <v>48.3</v>
      </c>
      <c r="G1880">
        <v>92.3</v>
      </c>
      <c r="H1880">
        <v>31.6</v>
      </c>
      <c r="I1880">
        <v>61.9</v>
      </c>
      <c r="J1880" s="1">
        <v>22616</v>
      </c>
      <c r="K1880">
        <v>16</v>
      </c>
      <c r="L1880" s="2">
        <v>0.28999999999999998</v>
      </c>
      <c r="M1880" s="3">
        <v>2.4048611111111113</v>
      </c>
      <c r="N1880">
        <v>2016</v>
      </c>
    </row>
    <row r="1881" spans="1:14">
      <c r="A1881">
        <f>76</f>
        <v>76</v>
      </c>
      <c r="B1881" t="s">
        <v>136</v>
      </c>
      <c r="C1881" t="s">
        <v>137</v>
      </c>
      <c r="D1881">
        <v>48.4</v>
      </c>
      <c r="E1881">
        <v>51.8</v>
      </c>
      <c r="F1881">
        <v>60.4</v>
      </c>
      <c r="G1881">
        <v>82.1</v>
      </c>
      <c r="H1881">
        <v>31.6</v>
      </c>
      <c r="I1881">
        <v>61.9</v>
      </c>
      <c r="J1881" s="1">
        <v>23505</v>
      </c>
      <c r="K1881">
        <v>15.1</v>
      </c>
      <c r="L1881" s="2">
        <v>0.06</v>
      </c>
      <c r="M1881" s="3">
        <v>2.7736111111111108</v>
      </c>
      <c r="N1881">
        <v>2016</v>
      </c>
    </row>
    <row r="1882" spans="1:14">
      <c r="A1882">
        <v>78</v>
      </c>
      <c r="B1882" t="s">
        <v>238</v>
      </c>
      <c r="C1882" t="s">
        <v>76</v>
      </c>
      <c r="D1882">
        <v>47</v>
      </c>
      <c r="E1882">
        <v>58.2</v>
      </c>
      <c r="F1882">
        <v>59.8</v>
      </c>
      <c r="G1882">
        <v>79.3</v>
      </c>
      <c r="H1882">
        <v>59.2</v>
      </c>
      <c r="I1882">
        <v>61.7</v>
      </c>
      <c r="J1882" s="1">
        <v>28327</v>
      </c>
      <c r="K1882">
        <v>38.9</v>
      </c>
      <c r="L1882" s="2">
        <v>0.12</v>
      </c>
      <c r="M1882" s="3">
        <v>2.4458333333333333</v>
      </c>
      <c r="N1882">
        <v>2016</v>
      </c>
    </row>
    <row r="1883" spans="1:14">
      <c r="A1883">
        <v>79</v>
      </c>
      <c r="B1883" t="s">
        <v>97</v>
      </c>
      <c r="C1883" t="s">
        <v>15</v>
      </c>
      <c r="D1883">
        <v>50.6</v>
      </c>
      <c r="E1883">
        <v>33.9</v>
      </c>
      <c r="F1883">
        <v>50.3</v>
      </c>
      <c r="G1883">
        <v>92.3</v>
      </c>
      <c r="H1883">
        <v>39.299999999999997</v>
      </c>
      <c r="I1883">
        <v>61.5</v>
      </c>
      <c r="J1883" s="1">
        <v>26485</v>
      </c>
      <c r="K1883">
        <v>5.8</v>
      </c>
      <c r="L1883" s="2">
        <v>0.1</v>
      </c>
      <c r="M1883" s="3">
        <v>2.1590277777777778</v>
      </c>
      <c r="N1883">
        <v>2016</v>
      </c>
    </row>
    <row r="1884" spans="1:14">
      <c r="A1884">
        <v>80</v>
      </c>
      <c r="B1884" t="s">
        <v>260</v>
      </c>
      <c r="C1884" t="s">
        <v>24</v>
      </c>
      <c r="D1884">
        <v>47.4</v>
      </c>
      <c r="E1884">
        <v>90.3</v>
      </c>
      <c r="F1884">
        <v>53.1</v>
      </c>
      <c r="G1884">
        <v>78.2</v>
      </c>
      <c r="H1884">
        <v>37.700000000000003</v>
      </c>
      <c r="I1884">
        <v>61.3</v>
      </c>
      <c r="J1884" s="1">
        <v>18529</v>
      </c>
      <c r="K1884">
        <v>16.600000000000001</v>
      </c>
      <c r="L1884" s="2">
        <v>0.37</v>
      </c>
      <c r="M1884" s="3">
        <v>2.036111111111111</v>
      </c>
      <c r="N1884">
        <v>2016</v>
      </c>
    </row>
    <row r="1885" spans="1:14">
      <c r="A1885">
        <v>81</v>
      </c>
      <c r="B1885" t="s">
        <v>195</v>
      </c>
      <c r="C1885" t="s">
        <v>74</v>
      </c>
      <c r="D1885">
        <v>44.1</v>
      </c>
      <c r="E1885">
        <v>59.6</v>
      </c>
      <c r="F1885">
        <v>61</v>
      </c>
      <c r="G1885">
        <v>80.900000000000006</v>
      </c>
      <c r="H1885">
        <v>39.5</v>
      </c>
      <c r="I1885">
        <v>61.2</v>
      </c>
      <c r="J1885" s="1">
        <v>25266</v>
      </c>
      <c r="K1885">
        <v>18.2</v>
      </c>
      <c r="L1885" s="2">
        <v>0.12</v>
      </c>
      <c r="M1885" s="3">
        <v>2.4048611111111113</v>
      </c>
      <c r="N1885">
        <v>2016</v>
      </c>
    </row>
    <row r="1886" spans="1:14">
      <c r="A1886">
        <f>82</f>
        <v>82</v>
      </c>
      <c r="B1886" t="s">
        <v>225</v>
      </c>
      <c r="C1886" t="s">
        <v>165</v>
      </c>
      <c r="D1886">
        <v>49.8</v>
      </c>
      <c r="E1886">
        <v>83.3</v>
      </c>
      <c r="F1886">
        <v>42.7</v>
      </c>
      <c r="G1886">
        <v>86.2</v>
      </c>
      <c r="H1886">
        <v>45</v>
      </c>
      <c r="I1886">
        <v>61</v>
      </c>
      <c r="J1886" s="1">
        <v>27545</v>
      </c>
      <c r="K1886">
        <v>4.0999999999999996</v>
      </c>
      <c r="L1886" s="2">
        <v>0.19</v>
      </c>
      <c r="M1886" s="3">
        <v>2.8145833333333332</v>
      </c>
      <c r="N1886">
        <v>2016</v>
      </c>
    </row>
    <row r="1887" spans="1:14">
      <c r="A1887">
        <f>82</f>
        <v>82</v>
      </c>
      <c r="B1887" t="s">
        <v>202</v>
      </c>
      <c r="C1887" t="s">
        <v>63</v>
      </c>
      <c r="D1887">
        <v>40.700000000000003</v>
      </c>
      <c r="E1887">
        <v>89.5</v>
      </c>
      <c r="F1887">
        <v>53.9</v>
      </c>
      <c r="G1887">
        <v>82.1</v>
      </c>
      <c r="H1887">
        <v>50</v>
      </c>
      <c r="I1887">
        <v>61</v>
      </c>
      <c r="J1887" s="1">
        <v>38309</v>
      </c>
      <c r="K1887">
        <v>25.9</v>
      </c>
      <c r="L1887" s="2">
        <v>0.33</v>
      </c>
      <c r="M1887" s="3">
        <v>1.9951388888888888</v>
      </c>
      <c r="N1887">
        <v>2016</v>
      </c>
    </row>
    <row r="1888" spans="1:14">
      <c r="A1888">
        <v>84</v>
      </c>
      <c r="B1888" t="s">
        <v>176</v>
      </c>
      <c r="C1888" t="s">
        <v>76</v>
      </c>
      <c r="D1888">
        <v>47.4</v>
      </c>
      <c r="E1888">
        <v>60.3</v>
      </c>
      <c r="F1888">
        <v>51.1</v>
      </c>
      <c r="G1888">
        <v>80.5</v>
      </c>
      <c r="H1888">
        <v>100</v>
      </c>
      <c r="I1888">
        <v>60.7</v>
      </c>
      <c r="J1888" s="1">
        <v>26467</v>
      </c>
      <c r="K1888">
        <v>31.2</v>
      </c>
      <c r="L1888" s="2">
        <v>0.16</v>
      </c>
      <c r="M1888" s="3">
        <v>2.1999999999999997</v>
      </c>
      <c r="N1888">
        <v>2016</v>
      </c>
    </row>
    <row r="1889" spans="1:14">
      <c r="A1889">
        <v>85</v>
      </c>
      <c r="B1889" t="s">
        <v>148</v>
      </c>
      <c r="C1889" t="s">
        <v>53</v>
      </c>
      <c r="D1889">
        <v>66.5</v>
      </c>
      <c r="E1889">
        <v>30.9</v>
      </c>
      <c r="F1889">
        <v>70.5</v>
      </c>
      <c r="G1889">
        <v>50</v>
      </c>
      <c r="H1889">
        <v>85.4</v>
      </c>
      <c r="I1889">
        <v>60.5</v>
      </c>
      <c r="J1889" s="1">
        <v>26389</v>
      </c>
      <c r="K1889">
        <v>13.9</v>
      </c>
      <c r="L1889" s="2">
        <v>0.1</v>
      </c>
      <c r="N1889">
        <v>2016</v>
      </c>
    </row>
    <row r="1890" spans="1:14">
      <c r="A1890">
        <v>86</v>
      </c>
      <c r="B1890" t="s">
        <v>138</v>
      </c>
      <c r="C1890" t="s">
        <v>24</v>
      </c>
      <c r="D1890">
        <v>49.7</v>
      </c>
      <c r="E1890">
        <v>92.3</v>
      </c>
      <c r="F1890">
        <v>47.3</v>
      </c>
      <c r="G1890">
        <v>78.8</v>
      </c>
      <c r="H1890">
        <v>30.6</v>
      </c>
      <c r="I1890">
        <v>60.4</v>
      </c>
      <c r="J1890" s="1">
        <v>8338</v>
      </c>
      <c r="K1890">
        <v>12.7</v>
      </c>
      <c r="L1890" s="2">
        <v>0.47</v>
      </c>
      <c r="M1890" s="3">
        <v>2.3638888888888889</v>
      </c>
      <c r="N1890">
        <v>2016</v>
      </c>
    </row>
    <row r="1891" spans="1:14">
      <c r="A1891">
        <v>87</v>
      </c>
      <c r="B1891" t="s">
        <v>83</v>
      </c>
      <c r="C1891" t="s">
        <v>15</v>
      </c>
      <c r="D1891">
        <v>47.8</v>
      </c>
      <c r="E1891">
        <v>29.1</v>
      </c>
      <c r="F1891">
        <v>44.2</v>
      </c>
      <c r="G1891">
        <v>95.7</v>
      </c>
      <c r="H1891">
        <v>63.2</v>
      </c>
      <c r="I1891">
        <v>60.1</v>
      </c>
      <c r="J1891" s="1">
        <v>12161</v>
      </c>
      <c r="K1891">
        <v>3.6</v>
      </c>
      <c r="L1891" s="2">
        <v>0.1</v>
      </c>
      <c r="M1891" s="3">
        <v>2.1999999999999997</v>
      </c>
      <c r="N1891">
        <v>2016</v>
      </c>
    </row>
    <row r="1892" spans="1:14">
      <c r="A1892">
        <f>88</f>
        <v>88</v>
      </c>
      <c r="B1892" t="s">
        <v>89</v>
      </c>
      <c r="C1892" t="s">
        <v>50</v>
      </c>
      <c r="D1892">
        <v>70.599999999999994</v>
      </c>
      <c r="E1892">
        <v>26.1</v>
      </c>
      <c r="F1892">
        <v>69.3</v>
      </c>
      <c r="G1892">
        <v>46.6</v>
      </c>
      <c r="H1892">
        <v>79</v>
      </c>
      <c r="I1892">
        <v>59.9</v>
      </c>
      <c r="J1892" s="1">
        <v>22809</v>
      </c>
      <c r="K1892">
        <v>5.6</v>
      </c>
      <c r="L1892" s="2">
        <v>7.0000000000000007E-2</v>
      </c>
      <c r="N1892">
        <v>2016</v>
      </c>
    </row>
    <row r="1893" spans="1:14">
      <c r="A1893">
        <f>88</f>
        <v>88</v>
      </c>
      <c r="B1893" t="s">
        <v>276</v>
      </c>
      <c r="C1893" t="s">
        <v>154</v>
      </c>
      <c r="D1893">
        <v>37.5</v>
      </c>
      <c r="E1893">
        <v>95.5</v>
      </c>
      <c r="F1893">
        <v>47.7</v>
      </c>
      <c r="G1893">
        <v>82.7</v>
      </c>
      <c r="H1893">
        <v>95.4</v>
      </c>
      <c r="I1893">
        <v>59.9</v>
      </c>
      <c r="J1893" s="1">
        <v>15626</v>
      </c>
      <c r="K1893">
        <v>18.899999999999999</v>
      </c>
      <c r="L1893" s="2">
        <v>0.48</v>
      </c>
      <c r="M1893" s="3">
        <v>2.3638888888888889</v>
      </c>
      <c r="N1893">
        <v>2016</v>
      </c>
    </row>
    <row r="1894" spans="1:14">
      <c r="A1894">
        <f>90</f>
        <v>90</v>
      </c>
      <c r="B1894" t="s">
        <v>94</v>
      </c>
      <c r="C1894" t="s">
        <v>15</v>
      </c>
      <c r="D1894">
        <v>48.3</v>
      </c>
      <c r="E1894">
        <v>51</v>
      </c>
      <c r="F1894">
        <v>37.1</v>
      </c>
      <c r="G1894">
        <v>96.7</v>
      </c>
      <c r="H1894">
        <v>48.9</v>
      </c>
      <c r="I1894">
        <v>59.7</v>
      </c>
      <c r="J1894" s="1">
        <v>12338</v>
      </c>
      <c r="K1894">
        <v>4.5</v>
      </c>
      <c r="L1894" s="2">
        <v>0.18</v>
      </c>
      <c r="M1894" s="3">
        <v>2.3638888888888889</v>
      </c>
      <c r="N1894">
        <v>2016</v>
      </c>
    </row>
    <row r="1895" spans="1:14">
      <c r="A1895">
        <f>90</f>
        <v>90</v>
      </c>
      <c r="B1895" t="s">
        <v>123</v>
      </c>
      <c r="C1895" t="s">
        <v>74</v>
      </c>
      <c r="D1895">
        <v>39.700000000000003</v>
      </c>
      <c r="E1895">
        <v>74.099999999999994</v>
      </c>
      <c r="F1895">
        <v>53.6</v>
      </c>
      <c r="G1895">
        <v>81.3</v>
      </c>
      <c r="H1895">
        <v>70.400000000000006</v>
      </c>
      <c r="I1895">
        <v>59.7</v>
      </c>
      <c r="J1895" s="1">
        <v>28251</v>
      </c>
      <c r="K1895">
        <v>11.5</v>
      </c>
      <c r="L1895" s="2">
        <v>0.15</v>
      </c>
      <c r="N1895">
        <v>2016</v>
      </c>
    </row>
    <row r="1896" spans="1:14">
      <c r="A1896">
        <f>90</f>
        <v>90</v>
      </c>
      <c r="B1896" t="s">
        <v>99</v>
      </c>
      <c r="C1896" t="s">
        <v>15</v>
      </c>
      <c r="D1896">
        <v>51.6</v>
      </c>
      <c r="E1896">
        <v>53</v>
      </c>
      <c r="F1896">
        <v>46.6</v>
      </c>
      <c r="G1896">
        <v>83.2</v>
      </c>
      <c r="H1896">
        <v>53.1</v>
      </c>
      <c r="I1896">
        <v>59.7</v>
      </c>
      <c r="J1896" s="1">
        <v>51462</v>
      </c>
      <c r="K1896">
        <v>13.4</v>
      </c>
      <c r="L1896" s="2">
        <v>0.12</v>
      </c>
      <c r="M1896" s="3">
        <v>2.0770833333333334</v>
      </c>
      <c r="N1896">
        <v>2016</v>
      </c>
    </row>
    <row r="1897" spans="1:14">
      <c r="A1897">
        <v>93</v>
      </c>
      <c r="B1897" t="s">
        <v>232</v>
      </c>
      <c r="C1897" t="s">
        <v>24</v>
      </c>
      <c r="D1897">
        <v>39.4</v>
      </c>
      <c r="E1897">
        <v>87.3</v>
      </c>
      <c r="F1897">
        <v>40</v>
      </c>
      <c r="G1897">
        <v>94.3</v>
      </c>
      <c r="H1897">
        <v>31.9</v>
      </c>
      <c r="I1897">
        <v>59.5</v>
      </c>
      <c r="J1897" s="1">
        <v>17755</v>
      </c>
      <c r="K1897">
        <v>18.8</v>
      </c>
      <c r="L1897" s="2">
        <v>0.28000000000000003</v>
      </c>
      <c r="M1897" s="3">
        <v>2.2819444444444446</v>
      </c>
      <c r="N1897">
        <v>2016</v>
      </c>
    </row>
    <row r="1898" spans="1:14">
      <c r="A1898">
        <f>94</f>
        <v>94</v>
      </c>
      <c r="B1898" t="s">
        <v>228</v>
      </c>
      <c r="C1898" t="s">
        <v>76</v>
      </c>
      <c r="D1898">
        <v>45.1</v>
      </c>
      <c r="E1898">
        <v>63.6</v>
      </c>
      <c r="F1898">
        <v>47.5</v>
      </c>
      <c r="G1898">
        <v>85.3</v>
      </c>
      <c r="H1898" t="s">
        <v>22</v>
      </c>
      <c r="I1898">
        <v>58.8</v>
      </c>
      <c r="J1898" s="1">
        <v>32474</v>
      </c>
      <c r="K1898">
        <v>70.400000000000006</v>
      </c>
      <c r="L1898" s="2">
        <v>0.13</v>
      </c>
      <c r="M1898" s="3">
        <v>2.3229166666666665</v>
      </c>
      <c r="N1898">
        <v>2016</v>
      </c>
    </row>
    <row r="1899" spans="1:14">
      <c r="A1899">
        <f>94</f>
        <v>94</v>
      </c>
      <c r="B1899" t="s">
        <v>212</v>
      </c>
      <c r="C1899" t="s">
        <v>15</v>
      </c>
      <c r="D1899">
        <v>54.4</v>
      </c>
      <c r="E1899">
        <v>52.7</v>
      </c>
      <c r="F1899">
        <v>39.299999999999997</v>
      </c>
      <c r="G1899">
        <v>82.5</v>
      </c>
      <c r="H1899">
        <v>80.7</v>
      </c>
      <c r="I1899">
        <v>58.8</v>
      </c>
      <c r="J1899" s="1">
        <v>15408</v>
      </c>
      <c r="K1899">
        <v>8.5</v>
      </c>
      <c r="L1899" s="2">
        <v>0.14000000000000001</v>
      </c>
      <c r="M1899" s="3">
        <v>2.2409722222222221</v>
      </c>
      <c r="N1899">
        <v>2016</v>
      </c>
    </row>
    <row r="1900" spans="1:14">
      <c r="A1900">
        <f>94</f>
        <v>94</v>
      </c>
      <c r="B1900" t="s">
        <v>127</v>
      </c>
      <c r="C1900" t="s">
        <v>38</v>
      </c>
      <c r="D1900">
        <v>39.799999999999997</v>
      </c>
      <c r="E1900">
        <v>76.099999999999994</v>
      </c>
      <c r="F1900">
        <v>44.8</v>
      </c>
      <c r="G1900">
        <v>84.9</v>
      </c>
      <c r="H1900">
        <v>88</v>
      </c>
      <c r="I1900">
        <v>58.8</v>
      </c>
      <c r="J1900" s="1">
        <v>23823</v>
      </c>
      <c r="K1900">
        <v>19.3</v>
      </c>
      <c r="L1900" s="2">
        <v>0.15</v>
      </c>
      <c r="M1900" s="3">
        <v>2.2409722222222221</v>
      </c>
      <c r="N1900">
        <v>2016</v>
      </c>
    </row>
    <row r="1901" spans="1:14">
      <c r="A1901">
        <v>97</v>
      </c>
      <c r="B1901" t="s">
        <v>181</v>
      </c>
      <c r="C1901" t="s">
        <v>24</v>
      </c>
      <c r="D1901">
        <v>42.4</v>
      </c>
      <c r="E1901">
        <v>81.900000000000006</v>
      </c>
      <c r="F1901">
        <v>48.8</v>
      </c>
      <c r="G1901">
        <v>80.099999999999994</v>
      </c>
      <c r="H1901">
        <v>43.4</v>
      </c>
      <c r="I1901">
        <v>58.6</v>
      </c>
      <c r="J1901" s="1">
        <v>23311</v>
      </c>
      <c r="K1901">
        <v>15.5</v>
      </c>
      <c r="L1901" s="2">
        <v>0.31</v>
      </c>
      <c r="M1901" s="3">
        <v>2.1180555555555558</v>
      </c>
      <c r="N1901">
        <v>2016</v>
      </c>
    </row>
    <row r="1902" spans="1:14">
      <c r="A1902">
        <v>98</v>
      </c>
      <c r="B1902" t="s">
        <v>162</v>
      </c>
      <c r="C1902" t="s">
        <v>24</v>
      </c>
      <c r="D1902">
        <v>34.1</v>
      </c>
      <c r="E1902">
        <v>93.5</v>
      </c>
      <c r="F1902">
        <v>41.3</v>
      </c>
      <c r="G1902">
        <v>93.3</v>
      </c>
      <c r="H1902">
        <v>36.799999999999997</v>
      </c>
      <c r="I1902">
        <v>58.5</v>
      </c>
      <c r="J1902" s="1">
        <v>14260</v>
      </c>
      <c r="K1902">
        <v>14</v>
      </c>
      <c r="L1902" s="2">
        <v>0.4</v>
      </c>
      <c r="M1902" s="3">
        <v>2.1999999999999997</v>
      </c>
      <c r="N1902">
        <v>2016</v>
      </c>
    </row>
    <row r="1903" spans="1:14">
      <c r="A1903">
        <f>99</f>
        <v>99</v>
      </c>
      <c r="B1903" t="s">
        <v>75</v>
      </c>
      <c r="C1903" t="s">
        <v>76</v>
      </c>
      <c r="D1903">
        <v>49.3</v>
      </c>
      <c r="E1903">
        <v>56.4</v>
      </c>
      <c r="F1903">
        <v>54.5</v>
      </c>
      <c r="G1903">
        <v>72.7</v>
      </c>
      <c r="H1903">
        <v>31.8</v>
      </c>
      <c r="I1903">
        <v>58</v>
      </c>
      <c r="J1903" s="1">
        <v>25581</v>
      </c>
      <c r="K1903">
        <v>25.6</v>
      </c>
      <c r="L1903" s="2">
        <v>0.12</v>
      </c>
      <c r="M1903" s="3">
        <v>2.1590277777777778</v>
      </c>
      <c r="N1903">
        <v>2016</v>
      </c>
    </row>
    <row r="1904" spans="1:14">
      <c r="A1904">
        <f>99</f>
        <v>99</v>
      </c>
      <c r="B1904" t="s">
        <v>163</v>
      </c>
      <c r="C1904" t="s">
        <v>15</v>
      </c>
      <c r="D1904">
        <v>47.3</v>
      </c>
      <c r="E1904">
        <v>56.4</v>
      </c>
      <c r="F1904">
        <v>52.6</v>
      </c>
      <c r="G1904">
        <v>76.8</v>
      </c>
      <c r="H1904">
        <v>32.200000000000003</v>
      </c>
      <c r="I1904">
        <v>58</v>
      </c>
      <c r="J1904" s="1">
        <v>44750</v>
      </c>
      <c r="K1904">
        <v>15.7</v>
      </c>
      <c r="L1904" s="2">
        <v>0.15</v>
      </c>
      <c r="M1904" s="3">
        <v>2.1590277777777778</v>
      </c>
      <c r="N1904">
        <v>2016</v>
      </c>
    </row>
    <row r="1905" spans="1:14">
      <c r="A1905">
        <f>101</f>
        <v>101</v>
      </c>
      <c r="B1905" t="s">
        <v>131</v>
      </c>
      <c r="C1905" t="s">
        <v>34</v>
      </c>
      <c r="D1905">
        <v>39.5</v>
      </c>
      <c r="E1905">
        <v>94.7</v>
      </c>
      <c r="F1905">
        <v>33.1</v>
      </c>
      <c r="G1905">
        <v>88.3</v>
      </c>
      <c r="H1905">
        <v>99.9</v>
      </c>
      <c r="I1905">
        <v>57.9</v>
      </c>
      <c r="J1905" s="1">
        <v>12551</v>
      </c>
      <c r="K1905">
        <v>17.3</v>
      </c>
      <c r="L1905" s="2">
        <v>0.24</v>
      </c>
      <c r="M1905" s="3">
        <v>2.2819444444444446</v>
      </c>
      <c r="N1905">
        <v>2016</v>
      </c>
    </row>
    <row r="1906" spans="1:14">
      <c r="A1906">
        <f>101</f>
        <v>101</v>
      </c>
      <c r="B1906" t="s">
        <v>67</v>
      </c>
      <c r="C1906" t="s">
        <v>68</v>
      </c>
      <c r="D1906">
        <v>53.5</v>
      </c>
      <c r="E1906">
        <v>92.8</v>
      </c>
      <c r="F1906">
        <v>44.6</v>
      </c>
      <c r="G1906">
        <v>64.7</v>
      </c>
      <c r="H1906">
        <v>82.3</v>
      </c>
      <c r="I1906">
        <v>57.9</v>
      </c>
      <c r="J1906" s="1">
        <v>2429</v>
      </c>
      <c r="K1906">
        <v>4.8</v>
      </c>
      <c r="L1906" s="2">
        <v>0.3</v>
      </c>
      <c r="M1906" s="4">
        <v>0.80694444444444446</v>
      </c>
      <c r="N1906">
        <v>2016</v>
      </c>
    </row>
    <row r="1907" spans="1:14">
      <c r="A1907">
        <f>101</f>
        <v>101</v>
      </c>
      <c r="B1907" t="s">
        <v>78</v>
      </c>
      <c r="C1907" t="s">
        <v>15</v>
      </c>
      <c r="D1907">
        <v>37.9</v>
      </c>
      <c r="E1907">
        <v>66.599999999999994</v>
      </c>
      <c r="F1907">
        <v>35.1</v>
      </c>
      <c r="G1907">
        <v>99.7</v>
      </c>
      <c r="H1907">
        <v>41.7</v>
      </c>
      <c r="I1907">
        <v>57.9</v>
      </c>
      <c r="J1907" s="1">
        <v>6333</v>
      </c>
      <c r="K1907">
        <v>9</v>
      </c>
      <c r="L1907" s="2">
        <v>0.26</v>
      </c>
      <c r="M1907" s="3">
        <v>1.872222222222222</v>
      </c>
      <c r="N1907">
        <v>2016</v>
      </c>
    </row>
    <row r="1908" spans="1:14">
      <c r="A1908">
        <f>104</f>
        <v>104</v>
      </c>
      <c r="B1908" t="s">
        <v>133</v>
      </c>
      <c r="C1908" t="s">
        <v>15</v>
      </c>
      <c r="D1908">
        <v>50.7</v>
      </c>
      <c r="E1908">
        <v>38.299999999999997</v>
      </c>
      <c r="F1908">
        <v>35.799999999999997</v>
      </c>
      <c r="G1908">
        <v>93.3</v>
      </c>
      <c r="H1908">
        <v>40.799999999999997</v>
      </c>
      <c r="I1908">
        <v>57.8</v>
      </c>
      <c r="J1908" s="1">
        <v>6178</v>
      </c>
      <c r="K1908">
        <v>6.6</v>
      </c>
      <c r="L1908" s="2">
        <v>0.16</v>
      </c>
      <c r="M1908" s="3">
        <v>1.9951388888888888</v>
      </c>
      <c r="N1908">
        <v>2016</v>
      </c>
    </row>
    <row r="1909" spans="1:14">
      <c r="A1909">
        <f>104</f>
        <v>104</v>
      </c>
      <c r="B1909" t="s">
        <v>125</v>
      </c>
      <c r="C1909" t="s">
        <v>34</v>
      </c>
      <c r="D1909">
        <v>49.5</v>
      </c>
      <c r="E1909">
        <v>90.4</v>
      </c>
      <c r="F1909">
        <v>31.5</v>
      </c>
      <c r="G1909">
        <v>85.4</v>
      </c>
      <c r="H1909">
        <v>44</v>
      </c>
      <c r="I1909">
        <v>57.8</v>
      </c>
      <c r="J1909" s="1">
        <v>26583</v>
      </c>
      <c r="K1909">
        <v>6.5</v>
      </c>
      <c r="L1909" s="2">
        <v>0.19</v>
      </c>
      <c r="M1909" s="3">
        <v>2.4048611111111113</v>
      </c>
      <c r="N1909">
        <v>2016</v>
      </c>
    </row>
    <row r="1910" spans="1:14">
      <c r="A1910">
        <f>106</f>
        <v>106</v>
      </c>
      <c r="B1910" t="s">
        <v>215</v>
      </c>
      <c r="C1910" t="s">
        <v>165</v>
      </c>
      <c r="D1910">
        <v>36.9</v>
      </c>
      <c r="E1910">
        <v>76.8</v>
      </c>
      <c r="F1910">
        <v>50.7</v>
      </c>
      <c r="G1910">
        <v>79.8</v>
      </c>
      <c r="H1910">
        <v>68.3</v>
      </c>
      <c r="I1910">
        <v>57.7</v>
      </c>
      <c r="J1910" s="1">
        <v>23895</v>
      </c>
      <c r="K1910">
        <v>13.6</v>
      </c>
      <c r="L1910" s="2">
        <v>0.14000000000000001</v>
      </c>
      <c r="M1910" s="3">
        <v>2.2819444444444446</v>
      </c>
      <c r="N1910">
        <v>2016</v>
      </c>
    </row>
    <row r="1911" spans="1:14">
      <c r="A1911">
        <f>106</f>
        <v>106</v>
      </c>
      <c r="B1911" t="s">
        <v>81</v>
      </c>
      <c r="C1911" t="s">
        <v>15</v>
      </c>
      <c r="D1911">
        <v>39.9</v>
      </c>
      <c r="E1911">
        <v>59.2</v>
      </c>
      <c r="F1911">
        <v>41.8</v>
      </c>
      <c r="G1911">
        <v>91.6</v>
      </c>
      <c r="H1911">
        <v>48.9</v>
      </c>
      <c r="I1911">
        <v>57.7</v>
      </c>
      <c r="J1911" s="1">
        <v>26614</v>
      </c>
      <c r="K1911">
        <v>16.100000000000001</v>
      </c>
      <c r="L1911" s="2">
        <v>0.16</v>
      </c>
      <c r="M1911" s="3">
        <v>2.1999999999999997</v>
      </c>
      <c r="N1911">
        <v>2016</v>
      </c>
    </row>
    <row r="1912" spans="1:14">
      <c r="A1912">
        <f>106</f>
        <v>106</v>
      </c>
      <c r="B1912" t="s">
        <v>564</v>
      </c>
      <c r="C1912" t="s">
        <v>76</v>
      </c>
      <c r="D1912">
        <v>34.5</v>
      </c>
      <c r="E1912">
        <v>64.599999999999994</v>
      </c>
      <c r="F1912">
        <v>47.7</v>
      </c>
      <c r="G1912">
        <v>86.9</v>
      </c>
      <c r="H1912">
        <v>85.3</v>
      </c>
      <c r="I1912">
        <v>57.7</v>
      </c>
      <c r="J1912" s="1">
        <v>11761</v>
      </c>
      <c r="K1912">
        <v>85.8</v>
      </c>
      <c r="L1912" s="2">
        <v>0.15</v>
      </c>
      <c r="M1912" s="3">
        <v>2.3229166666666665</v>
      </c>
      <c r="N1912">
        <v>2016</v>
      </c>
    </row>
    <row r="1913" spans="1:14">
      <c r="A1913">
        <v>108</v>
      </c>
      <c r="B1913" t="s">
        <v>96</v>
      </c>
      <c r="C1913" t="s">
        <v>15</v>
      </c>
      <c r="D1913">
        <v>47.6</v>
      </c>
      <c r="E1913">
        <v>47.6</v>
      </c>
      <c r="F1913">
        <v>48.1</v>
      </c>
      <c r="G1913">
        <v>81.7</v>
      </c>
      <c r="H1913">
        <v>33.700000000000003</v>
      </c>
      <c r="I1913">
        <v>57.6</v>
      </c>
      <c r="J1913" s="1">
        <v>11829</v>
      </c>
      <c r="K1913">
        <v>13.8</v>
      </c>
      <c r="L1913" s="2">
        <v>0.1</v>
      </c>
      <c r="M1913" s="3">
        <v>1.872222222222222</v>
      </c>
      <c r="N1913">
        <v>2016</v>
      </c>
    </row>
    <row r="1914" spans="1:14">
      <c r="A1914">
        <v>109</v>
      </c>
      <c r="B1914" t="s">
        <v>274</v>
      </c>
      <c r="C1914" t="s">
        <v>63</v>
      </c>
      <c r="D1914">
        <v>33.4</v>
      </c>
      <c r="E1914">
        <v>92.6</v>
      </c>
      <c r="F1914">
        <v>46.1</v>
      </c>
      <c r="G1914">
        <v>83.6</v>
      </c>
      <c r="H1914">
        <v>64.5</v>
      </c>
      <c r="I1914">
        <v>57.5</v>
      </c>
      <c r="J1914" s="1">
        <v>20851</v>
      </c>
      <c r="K1914">
        <v>20.7</v>
      </c>
      <c r="L1914" s="2">
        <v>0.27</v>
      </c>
      <c r="M1914" s="3">
        <v>2.1180555555555558</v>
      </c>
      <c r="N1914">
        <v>2016</v>
      </c>
    </row>
    <row r="1915" spans="1:14">
      <c r="A1915">
        <f>110</f>
        <v>110</v>
      </c>
      <c r="B1915" t="s">
        <v>230</v>
      </c>
      <c r="C1915" t="s">
        <v>76</v>
      </c>
      <c r="D1915">
        <v>49.4</v>
      </c>
      <c r="E1915">
        <v>54.1</v>
      </c>
      <c r="F1915">
        <v>56.3</v>
      </c>
      <c r="G1915">
        <v>63.2</v>
      </c>
      <c r="H1915">
        <v>98.1</v>
      </c>
      <c r="I1915">
        <v>57.2</v>
      </c>
      <c r="J1915" s="1">
        <v>37917</v>
      </c>
      <c r="K1915">
        <v>27.6</v>
      </c>
      <c r="L1915" s="2">
        <v>0.16</v>
      </c>
      <c r="M1915" t="s">
        <v>35</v>
      </c>
      <c r="N1915">
        <v>2016</v>
      </c>
    </row>
    <row r="1916" spans="1:14">
      <c r="A1916">
        <f>110</f>
        <v>110</v>
      </c>
      <c r="B1916" t="s">
        <v>124</v>
      </c>
      <c r="C1916" t="s">
        <v>24</v>
      </c>
      <c r="D1916">
        <v>39.799999999999997</v>
      </c>
      <c r="E1916">
        <v>88.4</v>
      </c>
      <c r="F1916">
        <v>43.6</v>
      </c>
      <c r="G1916">
        <v>82</v>
      </c>
      <c r="H1916">
        <v>37.5</v>
      </c>
      <c r="I1916">
        <v>57.2</v>
      </c>
      <c r="J1916" s="1">
        <v>20925</v>
      </c>
      <c r="K1916">
        <v>13.5</v>
      </c>
      <c r="L1916" s="2">
        <v>0.28999999999999998</v>
      </c>
      <c r="M1916" s="3">
        <v>2.2409722222222221</v>
      </c>
      <c r="N1916">
        <v>2016</v>
      </c>
    </row>
    <row r="1917" spans="1:14">
      <c r="A1917">
        <v>112</v>
      </c>
      <c r="B1917" t="s">
        <v>539</v>
      </c>
      <c r="C1917" t="s">
        <v>312</v>
      </c>
      <c r="D1917">
        <v>54.2</v>
      </c>
      <c r="E1917">
        <v>46.3</v>
      </c>
      <c r="F1917">
        <v>53.1</v>
      </c>
      <c r="G1917">
        <v>67.2</v>
      </c>
      <c r="H1917">
        <v>52</v>
      </c>
      <c r="I1917">
        <v>57.1</v>
      </c>
      <c r="J1917">
        <v>462</v>
      </c>
      <c r="K1917">
        <v>16.5</v>
      </c>
      <c r="L1917" s="2">
        <v>0.05</v>
      </c>
      <c r="M1917" t="s">
        <v>325</v>
      </c>
      <c r="N1917">
        <v>2016</v>
      </c>
    </row>
    <row r="1918" spans="1:14">
      <c r="A1918">
        <f>113</f>
        <v>113</v>
      </c>
      <c r="B1918" t="s">
        <v>182</v>
      </c>
      <c r="C1918" t="s">
        <v>38</v>
      </c>
      <c r="D1918">
        <v>46.3</v>
      </c>
      <c r="E1918">
        <v>84.2</v>
      </c>
      <c r="F1918">
        <v>45.5</v>
      </c>
      <c r="G1918">
        <v>69.599999999999994</v>
      </c>
      <c r="H1918">
        <v>92.6</v>
      </c>
      <c r="I1918">
        <v>57</v>
      </c>
      <c r="J1918" s="1">
        <v>38264</v>
      </c>
      <c r="K1918">
        <v>20.3</v>
      </c>
      <c r="L1918" s="2">
        <v>0.25</v>
      </c>
      <c r="M1918" s="3">
        <v>2.4048611111111113</v>
      </c>
      <c r="N1918">
        <v>2016</v>
      </c>
    </row>
    <row r="1919" spans="1:14">
      <c r="A1919">
        <f>113</f>
        <v>113</v>
      </c>
      <c r="B1919" t="s">
        <v>184</v>
      </c>
      <c r="C1919" t="s">
        <v>68</v>
      </c>
      <c r="D1919">
        <v>52.8</v>
      </c>
      <c r="E1919">
        <v>74.099999999999994</v>
      </c>
      <c r="F1919">
        <v>32.700000000000003</v>
      </c>
      <c r="G1919">
        <v>82.9</v>
      </c>
      <c r="H1919">
        <v>37.4</v>
      </c>
      <c r="I1919">
        <v>57</v>
      </c>
      <c r="J1919" s="1">
        <v>27862</v>
      </c>
      <c r="K1919">
        <v>8.6999999999999993</v>
      </c>
      <c r="L1919" s="2">
        <v>0.18</v>
      </c>
      <c r="M1919" s="3">
        <v>2.036111111111111</v>
      </c>
      <c r="N1919">
        <v>2016</v>
      </c>
    </row>
    <row r="1920" spans="1:14">
      <c r="A1920">
        <f>113</f>
        <v>113</v>
      </c>
      <c r="B1920" t="s">
        <v>142</v>
      </c>
      <c r="C1920" t="s">
        <v>15</v>
      </c>
      <c r="D1920">
        <v>50.2</v>
      </c>
      <c r="E1920">
        <v>66.400000000000006</v>
      </c>
      <c r="F1920">
        <v>57.7</v>
      </c>
      <c r="G1920">
        <v>63.2</v>
      </c>
      <c r="H1920" t="s">
        <v>22</v>
      </c>
      <c r="I1920">
        <v>57</v>
      </c>
      <c r="J1920" s="1">
        <v>39256</v>
      </c>
      <c r="K1920">
        <v>18.100000000000001</v>
      </c>
      <c r="L1920" s="2">
        <v>0.22</v>
      </c>
      <c r="M1920" s="3">
        <v>1.7902777777777779</v>
      </c>
      <c r="N1920">
        <v>2016</v>
      </c>
    </row>
    <row r="1921" spans="1:14">
      <c r="A1921">
        <v>116</v>
      </c>
      <c r="B1921" t="s">
        <v>52</v>
      </c>
      <c r="C1921" t="s">
        <v>53</v>
      </c>
      <c r="D1921">
        <v>49.1</v>
      </c>
      <c r="E1921">
        <v>33.700000000000003</v>
      </c>
      <c r="F1921">
        <v>47.1</v>
      </c>
      <c r="G1921">
        <v>76.7</v>
      </c>
      <c r="H1921">
        <v>100</v>
      </c>
      <c r="I1921">
        <v>56.9</v>
      </c>
      <c r="J1921" s="1">
        <v>3055</v>
      </c>
      <c r="K1921">
        <v>10.1</v>
      </c>
      <c r="L1921" s="2">
        <v>0.04</v>
      </c>
      <c r="M1921" s="4">
        <v>0.88888888888888884</v>
      </c>
      <c r="N1921">
        <v>2016</v>
      </c>
    </row>
    <row r="1922" spans="1:14">
      <c r="A1922">
        <v>117</v>
      </c>
      <c r="B1922" t="s">
        <v>132</v>
      </c>
      <c r="C1922" t="s">
        <v>15</v>
      </c>
      <c r="D1922">
        <v>45</v>
      </c>
      <c r="E1922">
        <v>43.5</v>
      </c>
      <c r="F1922">
        <v>42.1</v>
      </c>
      <c r="G1922">
        <v>88.2</v>
      </c>
      <c r="H1922">
        <v>32.299999999999997</v>
      </c>
      <c r="I1922">
        <v>56.7</v>
      </c>
      <c r="J1922" s="1">
        <v>31331</v>
      </c>
      <c r="K1922">
        <v>8.4</v>
      </c>
      <c r="L1922" s="2">
        <v>0.09</v>
      </c>
      <c r="M1922" s="3">
        <v>2.036111111111111</v>
      </c>
      <c r="N1922">
        <v>2016</v>
      </c>
    </row>
    <row r="1923" spans="1:14">
      <c r="A1923">
        <v>118</v>
      </c>
      <c r="B1923" t="s">
        <v>166</v>
      </c>
      <c r="C1923" t="s">
        <v>160</v>
      </c>
      <c r="D1923">
        <v>42.1</v>
      </c>
      <c r="E1923">
        <v>54.2</v>
      </c>
      <c r="F1923">
        <v>54.5</v>
      </c>
      <c r="G1923">
        <v>71.2</v>
      </c>
      <c r="H1923">
        <v>88.3</v>
      </c>
      <c r="I1923">
        <v>56.6</v>
      </c>
      <c r="J1923" s="1">
        <v>32166</v>
      </c>
      <c r="K1923">
        <v>34.1</v>
      </c>
      <c r="L1923" s="2">
        <v>0.09</v>
      </c>
      <c r="M1923" s="3">
        <v>2.4048611111111113</v>
      </c>
      <c r="N1923">
        <v>2016</v>
      </c>
    </row>
    <row r="1924" spans="1:14">
      <c r="A1924">
        <v>119</v>
      </c>
      <c r="B1924" t="s">
        <v>192</v>
      </c>
      <c r="C1924" t="s">
        <v>24</v>
      </c>
      <c r="D1924">
        <v>39.4</v>
      </c>
      <c r="E1924">
        <v>82</v>
      </c>
      <c r="F1924">
        <v>41.8</v>
      </c>
      <c r="G1924">
        <v>82.7</v>
      </c>
      <c r="H1924">
        <v>34.700000000000003</v>
      </c>
      <c r="I1924">
        <v>56.2</v>
      </c>
      <c r="J1924" s="1">
        <v>25295</v>
      </c>
      <c r="K1924">
        <v>16.399999999999999</v>
      </c>
      <c r="L1924" s="2">
        <v>0.23</v>
      </c>
      <c r="M1924" s="3">
        <v>2.2819444444444446</v>
      </c>
      <c r="N1924">
        <v>2016</v>
      </c>
    </row>
    <row r="1925" spans="1:14">
      <c r="A1925">
        <f>120</f>
        <v>120</v>
      </c>
      <c r="B1925" t="s">
        <v>253</v>
      </c>
      <c r="C1925" t="s">
        <v>34</v>
      </c>
      <c r="D1925">
        <v>40</v>
      </c>
      <c r="E1925">
        <v>83.7</v>
      </c>
      <c r="F1925">
        <v>42.5</v>
      </c>
      <c r="G1925">
        <v>76.599999999999994</v>
      </c>
      <c r="H1925">
        <v>82.9</v>
      </c>
      <c r="I1925">
        <v>56.1</v>
      </c>
      <c r="J1925" s="1">
        <v>14708</v>
      </c>
      <c r="K1925">
        <v>22.5</v>
      </c>
      <c r="L1925" s="2">
        <v>0.14000000000000001</v>
      </c>
      <c r="M1925" s="3">
        <v>2.2819444444444446</v>
      </c>
      <c r="N1925">
        <v>2016</v>
      </c>
    </row>
    <row r="1926" spans="1:14">
      <c r="A1926">
        <f>120</f>
        <v>120</v>
      </c>
      <c r="B1926" t="s">
        <v>145</v>
      </c>
      <c r="C1926" t="s">
        <v>146</v>
      </c>
      <c r="D1926">
        <v>34.9</v>
      </c>
      <c r="E1926">
        <v>80.2</v>
      </c>
      <c r="F1926">
        <v>38.700000000000003</v>
      </c>
      <c r="G1926">
        <v>85.6</v>
      </c>
      <c r="H1926">
        <v>92.7</v>
      </c>
      <c r="I1926">
        <v>56.1</v>
      </c>
      <c r="J1926" s="1">
        <v>20040</v>
      </c>
      <c r="K1926">
        <v>12.1</v>
      </c>
      <c r="L1926" s="2">
        <v>0.18</v>
      </c>
      <c r="M1926" s="3">
        <v>2.2409722222222221</v>
      </c>
      <c r="N1926">
        <v>2016</v>
      </c>
    </row>
    <row r="1927" spans="1:14">
      <c r="A1927">
        <f>120</f>
        <v>120</v>
      </c>
      <c r="B1927" t="s">
        <v>256</v>
      </c>
      <c r="C1927" t="s">
        <v>15</v>
      </c>
      <c r="D1927">
        <v>51.8</v>
      </c>
      <c r="E1927">
        <v>33.299999999999997</v>
      </c>
      <c r="F1927">
        <v>56.8</v>
      </c>
      <c r="G1927">
        <v>67.7</v>
      </c>
      <c r="H1927" t="s">
        <v>22</v>
      </c>
      <c r="I1927">
        <v>56.1</v>
      </c>
      <c r="J1927" s="1">
        <v>50095</v>
      </c>
      <c r="K1927">
        <v>18.7</v>
      </c>
      <c r="L1927" s="2">
        <v>0.09</v>
      </c>
      <c r="M1927" s="3">
        <v>2.2819444444444446</v>
      </c>
      <c r="N1927">
        <v>2016</v>
      </c>
    </row>
    <row r="1928" spans="1:14">
      <c r="A1928">
        <f>123</f>
        <v>123</v>
      </c>
      <c r="B1928" t="s">
        <v>484</v>
      </c>
      <c r="C1928" t="s">
        <v>76</v>
      </c>
      <c r="D1928">
        <v>51.7</v>
      </c>
      <c r="E1928">
        <v>47</v>
      </c>
      <c r="F1928">
        <v>39.700000000000003</v>
      </c>
      <c r="G1928">
        <v>75.2</v>
      </c>
      <c r="H1928">
        <v>99.4</v>
      </c>
      <c r="I1928">
        <v>56</v>
      </c>
      <c r="J1928" s="1">
        <v>36146</v>
      </c>
      <c r="K1928">
        <v>53.9</v>
      </c>
      <c r="L1928" s="2">
        <v>0.09</v>
      </c>
      <c r="M1928" s="3">
        <v>2.0770833333333334</v>
      </c>
      <c r="N1928">
        <v>2016</v>
      </c>
    </row>
    <row r="1929" spans="1:14">
      <c r="A1929">
        <f>123</f>
        <v>123</v>
      </c>
      <c r="B1929" t="s">
        <v>141</v>
      </c>
      <c r="C1929" t="s">
        <v>15</v>
      </c>
      <c r="D1929">
        <v>43.9</v>
      </c>
      <c r="E1929">
        <v>34.700000000000003</v>
      </c>
      <c r="F1929">
        <v>55.7</v>
      </c>
      <c r="G1929">
        <v>75.400000000000006</v>
      </c>
      <c r="H1929">
        <v>35.9</v>
      </c>
      <c r="I1929">
        <v>56</v>
      </c>
      <c r="J1929" s="1">
        <v>37032</v>
      </c>
      <c r="K1929">
        <v>17.3</v>
      </c>
      <c r="L1929" s="2">
        <v>0.08</v>
      </c>
      <c r="M1929" s="3">
        <v>2.1590277777777778</v>
      </c>
      <c r="N1929">
        <v>2016</v>
      </c>
    </row>
    <row r="1930" spans="1:14">
      <c r="A1930">
        <f>125</f>
        <v>125</v>
      </c>
      <c r="B1930" t="s">
        <v>366</v>
      </c>
      <c r="C1930" t="s">
        <v>76</v>
      </c>
      <c r="D1930">
        <v>40.299999999999997</v>
      </c>
      <c r="E1930">
        <v>46.3</v>
      </c>
      <c r="F1930">
        <v>44.1</v>
      </c>
      <c r="G1930">
        <v>85.6</v>
      </c>
      <c r="H1930">
        <v>58.2</v>
      </c>
      <c r="I1930">
        <v>55.9</v>
      </c>
      <c r="J1930" s="1">
        <v>39838</v>
      </c>
      <c r="K1930">
        <v>46.1</v>
      </c>
      <c r="L1930" s="2">
        <v>0.08</v>
      </c>
      <c r="M1930" s="3">
        <v>2.2409722222222221</v>
      </c>
      <c r="N1930">
        <v>2016</v>
      </c>
    </row>
    <row r="1931" spans="1:14">
      <c r="A1931">
        <f>125</f>
        <v>125</v>
      </c>
      <c r="B1931" t="s">
        <v>261</v>
      </c>
      <c r="C1931" t="s">
        <v>154</v>
      </c>
      <c r="D1931">
        <v>34.299999999999997</v>
      </c>
      <c r="E1931">
        <v>60.9</v>
      </c>
      <c r="F1931">
        <v>48.5</v>
      </c>
      <c r="G1931">
        <v>84.9</v>
      </c>
      <c r="H1931">
        <v>39.200000000000003</v>
      </c>
      <c r="I1931">
        <v>55.9</v>
      </c>
      <c r="J1931" s="1">
        <v>17713</v>
      </c>
      <c r="K1931">
        <v>13</v>
      </c>
      <c r="L1931" s="2">
        <v>0.1</v>
      </c>
      <c r="M1931" s="3">
        <v>2.4458333333333333</v>
      </c>
      <c r="N1931">
        <v>2016</v>
      </c>
    </row>
    <row r="1932" spans="1:14">
      <c r="A1932">
        <f>127</f>
        <v>127</v>
      </c>
      <c r="B1932" t="s">
        <v>100</v>
      </c>
      <c r="C1932" t="s">
        <v>15</v>
      </c>
      <c r="D1932">
        <v>39.700000000000003</v>
      </c>
      <c r="E1932">
        <v>36.6</v>
      </c>
      <c r="F1932">
        <v>37.6</v>
      </c>
      <c r="G1932">
        <v>96.4</v>
      </c>
      <c r="H1932">
        <v>35.700000000000003</v>
      </c>
      <c r="I1932">
        <v>55.8</v>
      </c>
      <c r="J1932" s="1">
        <v>29325</v>
      </c>
      <c r="K1932">
        <v>16.100000000000001</v>
      </c>
      <c r="L1932" s="2">
        <v>0.08</v>
      </c>
      <c r="M1932" s="3">
        <v>1.9131944444444444</v>
      </c>
      <c r="N1932">
        <v>2016</v>
      </c>
    </row>
    <row r="1933" spans="1:14">
      <c r="A1933">
        <f>127</f>
        <v>127</v>
      </c>
      <c r="B1933" t="s">
        <v>85</v>
      </c>
      <c r="C1933" t="s">
        <v>15</v>
      </c>
      <c r="D1933">
        <v>45.2</v>
      </c>
      <c r="E1933">
        <v>49.4</v>
      </c>
      <c r="F1933">
        <v>33.299999999999997</v>
      </c>
      <c r="G1933">
        <v>90.1</v>
      </c>
      <c r="H1933">
        <v>60.7</v>
      </c>
      <c r="I1933">
        <v>55.8</v>
      </c>
      <c r="J1933" s="1">
        <v>10410</v>
      </c>
      <c r="K1933">
        <v>10</v>
      </c>
      <c r="L1933" s="2">
        <v>0.14000000000000001</v>
      </c>
      <c r="M1933" s="3">
        <v>2.2819444444444446</v>
      </c>
      <c r="N1933">
        <v>2016</v>
      </c>
    </row>
    <row r="1934" spans="1:14">
      <c r="A1934">
        <v>129</v>
      </c>
      <c r="B1934" t="s">
        <v>122</v>
      </c>
      <c r="C1934" t="s">
        <v>24</v>
      </c>
      <c r="D1934">
        <v>35.1</v>
      </c>
      <c r="E1934">
        <v>92.7</v>
      </c>
      <c r="F1934">
        <v>33.200000000000003</v>
      </c>
      <c r="G1934">
        <v>91.2</v>
      </c>
      <c r="H1934">
        <v>34.4</v>
      </c>
      <c r="I1934">
        <v>55.7</v>
      </c>
      <c r="J1934" s="1">
        <v>8747</v>
      </c>
      <c r="K1934">
        <v>15.9</v>
      </c>
      <c r="L1934" s="2">
        <v>0.37</v>
      </c>
      <c r="M1934" s="3">
        <v>2.4048611111111113</v>
      </c>
      <c r="N1934">
        <v>2016</v>
      </c>
    </row>
    <row r="1935" spans="1:14">
      <c r="A1935">
        <v>130</v>
      </c>
      <c r="B1935" t="s">
        <v>167</v>
      </c>
      <c r="C1935" t="s">
        <v>24</v>
      </c>
      <c r="D1935">
        <v>34</v>
      </c>
      <c r="E1935">
        <v>87</v>
      </c>
      <c r="F1935">
        <v>41.4</v>
      </c>
      <c r="G1935">
        <v>85.3</v>
      </c>
      <c r="H1935">
        <v>33.6</v>
      </c>
      <c r="I1935">
        <v>55.6</v>
      </c>
      <c r="J1935" s="1">
        <v>11512</v>
      </c>
      <c r="K1935">
        <v>14.9</v>
      </c>
      <c r="L1935" s="2">
        <v>0.33</v>
      </c>
      <c r="M1935" s="3">
        <v>2.1999999999999997</v>
      </c>
      <c r="N1935">
        <v>2016</v>
      </c>
    </row>
    <row r="1936" spans="1:14">
      <c r="A1936">
        <f>131</f>
        <v>131</v>
      </c>
      <c r="B1936" t="s">
        <v>158</v>
      </c>
      <c r="C1936" t="s">
        <v>34</v>
      </c>
      <c r="D1936">
        <v>34.9</v>
      </c>
      <c r="E1936">
        <v>98.5</v>
      </c>
      <c r="F1936">
        <v>40.5</v>
      </c>
      <c r="G1936">
        <v>78.5</v>
      </c>
      <c r="H1936">
        <v>72.400000000000006</v>
      </c>
      <c r="I1936">
        <v>55.4</v>
      </c>
      <c r="J1936" s="1">
        <v>15668</v>
      </c>
      <c r="K1936">
        <v>15</v>
      </c>
      <c r="L1936" s="2">
        <v>0.39</v>
      </c>
      <c r="M1936" s="3">
        <v>2.5687500000000001</v>
      </c>
      <c r="N1936">
        <v>2016</v>
      </c>
    </row>
    <row r="1937" spans="1:14">
      <c r="A1937">
        <f>131</f>
        <v>131</v>
      </c>
      <c r="B1937" t="s">
        <v>116</v>
      </c>
      <c r="C1937" t="s">
        <v>24</v>
      </c>
      <c r="D1937">
        <v>41.9</v>
      </c>
      <c r="E1937">
        <v>83.5</v>
      </c>
      <c r="F1937">
        <v>46.3</v>
      </c>
      <c r="G1937">
        <v>73.099999999999994</v>
      </c>
      <c r="H1937">
        <v>31.1</v>
      </c>
      <c r="I1937">
        <v>55.4</v>
      </c>
      <c r="N1937">
        <v>2016</v>
      </c>
    </row>
    <row r="1938" spans="1:14">
      <c r="A1938">
        <f>133</f>
        <v>133</v>
      </c>
      <c r="B1938" t="s">
        <v>98</v>
      </c>
      <c r="C1938" t="s">
        <v>15</v>
      </c>
      <c r="D1938">
        <v>46.1</v>
      </c>
      <c r="E1938">
        <v>40.5</v>
      </c>
      <c r="F1938">
        <v>33.200000000000003</v>
      </c>
      <c r="G1938">
        <v>92</v>
      </c>
      <c r="H1938">
        <v>34.1</v>
      </c>
      <c r="I1938">
        <v>55.3</v>
      </c>
      <c r="J1938" s="1">
        <v>9259</v>
      </c>
      <c r="K1938">
        <v>6.4</v>
      </c>
      <c r="L1938" s="2">
        <v>0.17</v>
      </c>
      <c r="M1938" s="3">
        <v>2.036111111111111</v>
      </c>
      <c r="N1938">
        <v>2016</v>
      </c>
    </row>
    <row r="1939" spans="1:14">
      <c r="A1939">
        <f>133</f>
        <v>133</v>
      </c>
      <c r="B1939" t="s">
        <v>216</v>
      </c>
      <c r="C1939" t="s">
        <v>24</v>
      </c>
      <c r="D1939">
        <v>43.7</v>
      </c>
      <c r="E1939">
        <v>77.400000000000006</v>
      </c>
      <c r="F1939">
        <v>39</v>
      </c>
      <c r="G1939">
        <v>79.2</v>
      </c>
      <c r="H1939">
        <v>36.700000000000003</v>
      </c>
      <c r="I1939">
        <v>55.3</v>
      </c>
      <c r="J1939" s="1">
        <v>27703</v>
      </c>
      <c r="K1939">
        <v>14.7</v>
      </c>
      <c r="L1939" s="2">
        <v>0.21</v>
      </c>
      <c r="M1939" s="3">
        <v>2.4458333333333333</v>
      </c>
      <c r="N1939">
        <v>2016</v>
      </c>
    </row>
    <row r="1940" spans="1:14">
      <c r="A1940">
        <v>135</v>
      </c>
      <c r="B1940" t="s">
        <v>272</v>
      </c>
      <c r="C1940" t="s">
        <v>179</v>
      </c>
      <c r="D1940">
        <v>43.3</v>
      </c>
      <c r="E1940">
        <v>68.2</v>
      </c>
      <c r="F1940">
        <v>44.7</v>
      </c>
      <c r="G1940">
        <v>75.5</v>
      </c>
      <c r="H1940">
        <v>38.299999999999997</v>
      </c>
      <c r="I1940">
        <v>55.1</v>
      </c>
      <c r="J1940" s="1">
        <v>27139</v>
      </c>
      <c r="K1940">
        <v>18.8</v>
      </c>
      <c r="L1940" s="2">
        <v>0.18</v>
      </c>
      <c r="N1940">
        <v>2016</v>
      </c>
    </row>
    <row r="1941" spans="1:14">
      <c r="A1941">
        <v>136</v>
      </c>
      <c r="B1941" t="s">
        <v>171</v>
      </c>
      <c r="C1941" t="s">
        <v>74</v>
      </c>
      <c r="D1941">
        <v>34.1</v>
      </c>
      <c r="E1941">
        <v>48.5</v>
      </c>
      <c r="F1941">
        <v>51.2</v>
      </c>
      <c r="G1941">
        <v>82.5</v>
      </c>
      <c r="H1941">
        <v>31.1</v>
      </c>
      <c r="I1941">
        <v>54.8</v>
      </c>
      <c r="J1941" s="1">
        <v>31715</v>
      </c>
      <c r="K1941">
        <v>23.7</v>
      </c>
      <c r="L1941" s="2">
        <v>0.08</v>
      </c>
      <c r="M1941" s="3">
        <v>2.6097222222222221</v>
      </c>
      <c r="N1941">
        <v>2016</v>
      </c>
    </row>
    <row r="1942" spans="1:14">
      <c r="A1942">
        <v>137</v>
      </c>
      <c r="B1942" t="s">
        <v>169</v>
      </c>
      <c r="C1942" t="s">
        <v>38</v>
      </c>
      <c r="D1942">
        <v>46.4</v>
      </c>
      <c r="E1942">
        <v>80.7</v>
      </c>
      <c r="F1942">
        <v>48.1</v>
      </c>
      <c r="G1942">
        <v>63.6</v>
      </c>
      <c r="H1942">
        <v>47.4</v>
      </c>
      <c r="I1942">
        <v>54.7</v>
      </c>
      <c r="J1942" s="1">
        <v>36299</v>
      </c>
      <c r="K1942">
        <v>21.6</v>
      </c>
      <c r="L1942" s="2">
        <v>0.23</v>
      </c>
      <c r="M1942" s="3">
        <v>2.3229166666666665</v>
      </c>
      <c r="N1942">
        <v>2016</v>
      </c>
    </row>
    <row r="1943" spans="1:14">
      <c r="A1943">
        <f>138</f>
        <v>138</v>
      </c>
      <c r="B1943" t="s">
        <v>258</v>
      </c>
      <c r="C1943" t="s">
        <v>44</v>
      </c>
      <c r="D1943">
        <v>41.5</v>
      </c>
      <c r="E1943">
        <v>81.099999999999994</v>
      </c>
      <c r="F1943">
        <v>48.5</v>
      </c>
      <c r="G1943">
        <v>68.400000000000006</v>
      </c>
      <c r="H1943">
        <v>37.5</v>
      </c>
      <c r="I1943">
        <v>54.5</v>
      </c>
      <c r="J1943" s="1">
        <v>17916</v>
      </c>
      <c r="K1943">
        <v>10.199999999999999</v>
      </c>
      <c r="L1943" s="2">
        <v>0.22</v>
      </c>
      <c r="M1943" s="3">
        <v>2.2409722222222221</v>
      </c>
      <c r="N1943">
        <v>2016</v>
      </c>
    </row>
    <row r="1944" spans="1:14">
      <c r="A1944">
        <f>138</f>
        <v>138</v>
      </c>
      <c r="B1944" t="s">
        <v>235</v>
      </c>
      <c r="C1944" t="s">
        <v>76</v>
      </c>
      <c r="D1944">
        <v>37.700000000000003</v>
      </c>
      <c r="E1944">
        <v>56.7</v>
      </c>
      <c r="F1944">
        <v>47.5</v>
      </c>
      <c r="G1944">
        <v>73.8</v>
      </c>
      <c r="H1944">
        <v>99.5</v>
      </c>
      <c r="I1944">
        <v>54.5</v>
      </c>
      <c r="J1944" s="1">
        <v>25294</v>
      </c>
      <c r="K1944">
        <v>24.6</v>
      </c>
      <c r="L1944" s="2">
        <v>0.16</v>
      </c>
      <c r="M1944" t="s">
        <v>199</v>
      </c>
      <c r="N1944">
        <v>2016</v>
      </c>
    </row>
    <row r="1945" spans="1:14">
      <c r="A1945">
        <v>140</v>
      </c>
      <c r="B1945" t="s">
        <v>114</v>
      </c>
      <c r="C1945" t="s">
        <v>24</v>
      </c>
      <c r="D1945">
        <v>33.4</v>
      </c>
      <c r="E1945">
        <v>88.3</v>
      </c>
      <c r="F1945">
        <v>37.200000000000003</v>
      </c>
      <c r="G1945">
        <v>86.1</v>
      </c>
      <c r="H1945">
        <v>30.6</v>
      </c>
      <c r="I1945">
        <v>54.4</v>
      </c>
      <c r="J1945" s="1">
        <v>12001</v>
      </c>
      <c r="K1945">
        <v>17.399999999999999</v>
      </c>
      <c r="L1945" s="2">
        <v>0.35</v>
      </c>
      <c r="M1945" s="3">
        <v>2.2819444444444446</v>
      </c>
      <c r="N1945">
        <v>2016</v>
      </c>
    </row>
    <row r="1946" spans="1:14">
      <c r="A1946">
        <v>141</v>
      </c>
      <c r="B1946" t="s">
        <v>88</v>
      </c>
      <c r="C1946" t="s">
        <v>15</v>
      </c>
      <c r="D1946">
        <v>40.200000000000003</v>
      </c>
      <c r="E1946">
        <v>48.9</v>
      </c>
      <c r="F1946">
        <v>36.299999999999997</v>
      </c>
      <c r="G1946">
        <v>88.1</v>
      </c>
      <c r="H1946">
        <v>52.2</v>
      </c>
      <c r="I1946">
        <v>54.3</v>
      </c>
      <c r="J1946" s="1">
        <v>56959</v>
      </c>
      <c r="K1946">
        <v>13</v>
      </c>
      <c r="L1946" s="2">
        <v>0.11</v>
      </c>
      <c r="M1946" s="3">
        <v>2.0770833333333334</v>
      </c>
      <c r="N1946">
        <v>2016</v>
      </c>
    </row>
    <row r="1947" spans="1:14">
      <c r="A1947">
        <v>142</v>
      </c>
      <c r="B1947" t="s">
        <v>244</v>
      </c>
      <c r="C1947" t="s">
        <v>237</v>
      </c>
      <c r="D1947">
        <v>40.799999999999997</v>
      </c>
      <c r="E1947">
        <v>92.6</v>
      </c>
      <c r="F1947">
        <v>50.5</v>
      </c>
      <c r="G1947">
        <v>63.6</v>
      </c>
      <c r="H1947">
        <v>30.2</v>
      </c>
      <c r="I1947">
        <v>54.2</v>
      </c>
      <c r="J1947" s="1">
        <v>34651</v>
      </c>
      <c r="K1947">
        <v>20.5</v>
      </c>
      <c r="L1947" s="2">
        <v>0.25</v>
      </c>
      <c r="M1947" s="3">
        <v>2.8145833333333332</v>
      </c>
      <c r="N1947">
        <v>2016</v>
      </c>
    </row>
    <row r="1948" spans="1:14">
      <c r="A1948">
        <v>143</v>
      </c>
      <c r="B1948" t="s">
        <v>224</v>
      </c>
      <c r="C1948" t="s">
        <v>24</v>
      </c>
      <c r="D1948">
        <v>40.299999999999997</v>
      </c>
      <c r="E1948">
        <v>80.599999999999994</v>
      </c>
      <c r="F1948">
        <v>39</v>
      </c>
      <c r="G1948">
        <v>77.5</v>
      </c>
      <c r="H1948">
        <v>39.799999999999997</v>
      </c>
      <c r="I1948">
        <v>54.1</v>
      </c>
      <c r="J1948" s="1">
        <v>30144</v>
      </c>
      <c r="K1948">
        <v>15</v>
      </c>
      <c r="L1948" s="2">
        <v>0.27</v>
      </c>
      <c r="M1948" s="3">
        <v>2.2819444444444446</v>
      </c>
      <c r="N1948">
        <v>2016</v>
      </c>
    </row>
    <row r="1949" spans="1:14">
      <c r="A1949">
        <f>144</f>
        <v>144</v>
      </c>
      <c r="B1949" t="s">
        <v>102</v>
      </c>
      <c r="C1949" t="s">
        <v>15</v>
      </c>
      <c r="D1949">
        <v>31.1</v>
      </c>
      <c r="E1949">
        <v>45.6</v>
      </c>
      <c r="F1949">
        <v>34.200000000000003</v>
      </c>
      <c r="G1949">
        <v>99.9</v>
      </c>
      <c r="H1949">
        <v>36.1</v>
      </c>
      <c r="I1949">
        <v>53.9</v>
      </c>
      <c r="J1949" s="1">
        <v>17404</v>
      </c>
      <c r="K1949">
        <v>22.7</v>
      </c>
      <c r="L1949" s="2">
        <v>0.01</v>
      </c>
      <c r="M1949" s="3">
        <v>2.2409722222222221</v>
      </c>
      <c r="N1949">
        <v>2016</v>
      </c>
    </row>
    <row r="1950" spans="1:14">
      <c r="A1950">
        <f>144</f>
        <v>144</v>
      </c>
      <c r="B1950" t="s">
        <v>180</v>
      </c>
      <c r="C1950" t="s">
        <v>34</v>
      </c>
      <c r="D1950">
        <v>30.9</v>
      </c>
      <c r="E1950">
        <v>89.2</v>
      </c>
      <c r="F1950">
        <v>45.6</v>
      </c>
      <c r="G1950">
        <v>76.2</v>
      </c>
      <c r="H1950">
        <v>56</v>
      </c>
      <c r="I1950">
        <v>53.9</v>
      </c>
      <c r="J1950" s="1">
        <v>11964</v>
      </c>
      <c r="K1950">
        <v>13.1</v>
      </c>
      <c r="L1950" s="2">
        <v>0.22</v>
      </c>
      <c r="N1950">
        <v>2016</v>
      </c>
    </row>
    <row r="1951" spans="1:14">
      <c r="A1951">
        <v>146</v>
      </c>
      <c r="B1951" t="s">
        <v>279</v>
      </c>
      <c r="C1951" t="s">
        <v>187</v>
      </c>
      <c r="D1951">
        <v>40.299999999999997</v>
      </c>
      <c r="E1951">
        <v>50.3</v>
      </c>
      <c r="F1951">
        <v>40</v>
      </c>
      <c r="G1951">
        <v>83.8</v>
      </c>
      <c r="H1951">
        <v>34.9</v>
      </c>
      <c r="I1951">
        <v>53.8</v>
      </c>
      <c r="J1951" s="1">
        <v>30538</v>
      </c>
      <c r="K1951">
        <v>12.3</v>
      </c>
      <c r="L1951" s="2">
        <v>0.1</v>
      </c>
      <c r="M1951" s="3">
        <v>2.4868055555555553</v>
      </c>
      <c r="N1951">
        <v>2016</v>
      </c>
    </row>
    <row r="1952" spans="1:14">
      <c r="A1952">
        <v>147</v>
      </c>
      <c r="B1952" t="s">
        <v>105</v>
      </c>
      <c r="C1952" t="s">
        <v>15</v>
      </c>
      <c r="D1952">
        <v>38.799999999999997</v>
      </c>
      <c r="E1952">
        <v>43.4</v>
      </c>
      <c r="F1952">
        <v>37.5</v>
      </c>
      <c r="G1952">
        <v>87.3</v>
      </c>
      <c r="H1952">
        <v>37.9</v>
      </c>
      <c r="I1952">
        <v>53.3</v>
      </c>
      <c r="J1952" s="1">
        <v>23845</v>
      </c>
      <c r="K1952">
        <v>10.199999999999999</v>
      </c>
      <c r="L1952" s="2">
        <v>0.12</v>
      </c>
      <c r="M1952" s="3">
        <v>2.1999999999999997</v>
      </c>
      <c r="N1952">
        <v>2016</v>
      </c>
    </row>
    <row r="1953" spans="1:14">
      <c r="A1953">
        <v>148</v>
      </c>
      <c r="B1953" t="s">
        <v>113</v>
      </c>
      <c r="C1953" t="s">
        <v>53</v>
      </c>
      <c r="D1953">
        <v>43.3</v>
      </c>
      <c r="E1953">
        <v>33.9</v>
      </c>
      <c r="F1953">
        <v>40.5</v>
      </c>
      <c r="G1953">
        <v>75.900000000000006</v>
      </c>
      <c r="H1953">
        <v>100</v>
      </c>
      <c r="I1953">
        <v>53</v>
      </c>
      <c r="J1953" s="1">
        <v>9027</v>
      </c>
      <c r="K1953">
        <v>10</v>
      </c>
      <c r="L1953" s="2">
        <v>0.09</v>
      </c>
      <c r="M1953" s="4">
        <v>0.88888888888888884</v>
      </c>
      <c r="N1953">
        <v>2016</v>
      </c>
    </row>
    <row r="1954" spans="1:14">
      <c r="A1954">
        <f>149</f>
        <v>149</v>
      </c>
      <c r="B1954" t="s">
        <v>106</v>
      </c>
      <c r="C1954" t="s">
        <v>63</v>
      </c>
      <c r="D1954">
        <v>32.799999999999997</v>
      </c>
      <c r="E1954">
        <v>85.1</v>
      </c>
      <c r="F1954">
        <v>43.2</v>
      </c>
      <c r="G1954">
        <v>72.400000000000006</v>
      </c>
      <c r="H1954">
        <v>79.3</v>
      </c>
      <c r="I1954">
        <v>52.9</v>
      </c>
      <c r="J1954" s="1">
        <v>20771</v>
      </c>
      <c r="K1954">
        <v>30.1</v>
      </c>
      <c r="L1954" s="2">
        <v>0.26</v>
      </c>
      <c r="M1954" s="3">
        <v>2.036111111111111</v>
      </c>
      <c r="N1954">
        <v>2016</v>
      </c>
    </row>
    <row r="1955" spans="1:14">
      <c r="A1955">
        <f>149</f>
        <v>149</v>
      </c>
      <c r="B1955" t="s">
        <v>223</v>
      </c>
      <c r="C1955" t="s">
        <v>24</v>
      </c>
      <c r="D1955">
        <v>31.9</v>
      </c>
      <c r="E1955">
        <v>83.5</v>
      </c>
      <c r="F1955">
        <v>28.7</v>
      </c>
      <c r="G1955">
        <v>92.7</v>
      </c>
      <c r="H1955">
        <v>28.5</v>
      </c>
      <c r="I1955">
        <v>52.9</v>
      </c>
      <c r="J1955" s="1">
        <v>14992</v>
      </c>
      <c r="K1955">
        <v>14.7</v>
      </c>
      <c r="L1955" s="2">
        <v>0.28000000000000003</v>
      </c>
      <c r="M1955" s="3">
        <v>2.4458333333333333</v>
      </c>
      <c r="N1955">
        <v>2016</v>
      </c>
    </row>
    <row r="1956" spans="1:14">
      <c r="A1956">
        <f>149</f>
        <v>149</v>
      </c>
      <c r="B1956" t="s">
        <v>233</v>
      </c>
      <c r="C1956" t="s">
        <v>154</v>
      </c>
      <c r="D1956">
        <v>34.1</v>
      </c>
      <c r="E1956">
        <v>80.099999999999994</v>
      </c>
      <c r="F1956">
        <v>45.6</v>
      </c>
      <c r="G1956">
        <v>68.8</v>
      </c>
      <c r="H1956">
        <v>91.2</v>
      </c>
      <c r="I1956">
        <v>52.9</v>
      </c>
      <c r="J1956" s="1">
        <v>6631</v>
      </c>
      <c r="K1956">
        <v>12</v>
      </c>
      <c r="L1956" s="2">
        <v>0.26</v>
      </c>
      <c r="M1956" t="s">
        <v>19</v>
      </c>
      <c r="N1956">
        <v>2016</v>
      </c>
    </row>
    <row r="1957" spans="1:14">
      <c r="A1957">
        <v>153</v>
      </c>
      <c r="B1957" t="s">
        <v>396</v>
      </c>
      <c r="C1957" t="s">
        <v>53</v>
      </c>
      <c r="D1957">
        <v>51.4</v>
      </c>
      <c r="E1957">
        <v>36.700000000000003</v>
      </c>
      <c r="F1957">
        <v>53.5</v>
      </c>
      <c r="G1957">
        <v>53.8</v>
      </c>
      <c r="H1957">
        <v>97.5</v>
      </c>
      <c r="I1957">
        <v>52.8</v>
      </c>
      <c r="J1957" s="1">
        <v>24365</v>
      </c>
      <c r="K1957">
        <v>20.3</v>
      </c>
      <c r="L1957" s="2">
        <v>0.09</v>
      </c>
      <c r="M1957" t="s">
        <v>42</v>
      </c>
      <c r="N1957">
        <v>2016</v>
      </c>
    </row>
    <row r="1958" spans="1:14">
      <c r="A1958">
        <v>154</v>
      </c>
      <c r="B1958" t="s">
        <v>183</v>
      </c>
      <c r="C1958" t="s">
        <v>154</v>
      </c>
      <c r="D1958">
        <v>28.4</v>
      </c>
      <c r="E1958">
        <v>54.9</v>
      </c>
      <c r="F1958">
        <v>37.1</v>
      </c>
      <c r="G1958">
        <v>90.7</v>
      </c>
      <c r="H1958">
        <v>60.1</v>
      </c>
      <c r="I1958">
        <v>52.5</v>
      </c>
      <c r="J1958" s="1">
        <v>23280</v>
      </c>
      <c r="K1958">
        <v>16.3</v>
      </c>
      <c r="L1958" s="2">
        <v>0.06</v>
      </c>
      <c r="M1958" s="3">
        <v>2.3638888888888889</v>
      </c>
      <c r="N1958">
        <v>2016</v>
      </c>
    </row>
    <row r="1959" spans="1:14">
      <c r="A1959">
        <v>155</v>
      </c>
      <c r="B1959" t="s">
        <v>243</v>
      </c>
      <c r="C1959" t="s">
        <v>74</v>
      </c>
      <c r="D1959">
        <v>39</v>
      </c>
      <c r="E1959">
        <v>84.4</v>
      </c>
      <c r="F1959">
        <v>44.3</v>
      </c>
      <c r="G1959">
        <v>63.9</v>
      </c>
      <c r="H1959">
        <v>78.099999999999994</v>
      </c>
      <c r="I1959">
        <v>52.4</v>
      </c>
      <c r="J1959" s="1">
        <v>12062</v>
      </c>
      <c r="K1959">
        <v>14.6</v>
      </c>
      <c r="L1959" s="2">
        <v>0.21</v>
      </c>
      <c r="M1959" t="s">
        <v>140</v>
      </c>
      <c r="N1959">
        <v>2016</v>
      </c>
    </row>
    <row r="1960" spans="1:14">
      <c r="A1960">
        <v>156</v>
      </c>
      <c r="B1960" t="s">
        <v>526</v>
      </c>
      <c r="C1960" t="s">
        <v>76</v>
      </c>
      <c r="D1960">
        <v>42.2</v>
      </c>
      <c r="E1960">
        <v>53.1</v>
      </c>
      <c r="F1960">
        <v>38</v>
      </c>
      <c r="G1960">
        <v>75</v>
      </c>
      <c r="H1960">
        <v>68.5</v>
      </c>
      <c r="I1960">
        <v>52.3</v>
      </c>
      <c r="J1960" s="1">
        <v>43280</v>
      </c>
      <c r="K1960">
        <v>43.4</v>
      </c>
      <c r="L1960" s="2">
        <v>0.11</v>
      </c>
      <c r="M1960" s="3">
        <v>2.5277777777777777</v>
      </c>
      <c r="N1960">
        <v>2016</v>
      </c>
    </row>
    <row r="1961" spans="1:14">
      <c r="A1961">
        <v>157</v>
      </c>
      <c r="B1961" t="s">
        <v>214</v>
      </c>
      <c r="C1961" t="s">
        <v>24</v>
      </c>
      <c r="D1961">
        <v>32.799999999999997</v>
      </c>
      <c r="E1961">
        <v>85.4</v>
      </c>
      <c r="F1961">
        <v>30.9</v>
      </c>
      <c r="G1961">
        <v>85.9</v>
      </c>
      <c r="H1961">
        <v>36.6</v>
      </c>
      <c r="I1961">
        <v>52.2</v>
      </c>
      <c r="J1961" s="1">
        <v>18815</v>
      </c>
      <c r="K1961">
        <v>13.6</v>
      </c>
      <c r="L1961" s="2">
        <v>0.3</v>
      </c>
      <c r="M1961" s="3">
        <v>2.1999999999999997</v>
      </c>
      <c r="N1961">
        <v>2016</v>
      </c>
    </row>
    <row r="1962" spans="1:14">
      <c r="A1962">
        <f>158</f>
        <v>158</v>
      </c>
      <c r="B1962" t="s">
        <v>331</v>
      </c>
      <c r="C1962" t="s">
        <v>76</v>
      </c>
      <c r="D1962">
        <v>41.4</v>
      </c>
      <c r="E1962">
        <v>47.7</v>
      </c>
      <c r="F1962">
        <v>45.8</v>
      </c>
      <c r="G1962">
        <v>66.099999999999994</v>
      </c>
      <c r="H1962">
        <v>99.7</v>
      </c>
      <c r="I1962">
        <v>52.1</v>
      </c>
      <c r="J1962" s="1">
        <v>35487</v>
      </c>
      <c r="K1962">
        <v>37.4</v>
      </c>
      <c r="L1962" s="2">
        <v>0.12</v>
      </c>
      <c r="M1962" s="3">
        <v>1.7902777777777779</v>
      </c>
      <c r="N1962">
        <v>2016</v>
      </c>
    </row>
    <row r="1963" spans="1:14">
      <c r="A1963">
        <f>158</f>
        <v>158</v>
      </c>
      <c r="B1963" t="s">
        <v>252</v>
      </c>
      <c r="C1963" t="s">
        <v>15</v>
      </c>
      <c r="D1963">
        <v>39.700000000000003</v>
      </c>
      <c r="E1963">
        <v>55.8</v>
      </c>
      <c r="F1963">
        <v>27.9</v>
      </c>
      <c r="G1963">
        <v>89</v>
      </c>
      <c r="H1963">
        <v>37</v>
      </c>
      <c r="I1963">
        <v>52.1</v>
      </c>
      <c r="J1963" s="1">
        <v>9390</v>
      </c>
      <c r="K1963">
        <v>4.5</v>
      </c>
      <c r="L1963" s="2">
        <v>0.26</v>
      </c>
      <c r="M1963" s="3">
        <v>2.0770833333333334</v>
      </c>
      <c r="N1963">
        <v>2016</v>
      </c>
    </row>
    <row r="1964" spans="1:14">
      <c r="A1964">
        <v>160</v>
      </c>
      <c r="B1964" t="s">
        <v>109</v>
      </c>
      <c r="C1964" t="s">
        <v>110</v>
      </c>
      <c r="D1964">
        <v>41.9</v>
      </c>
      <c r="E1964">
        <v>90.5</v>
      </c>
      <c r="F1964">
        <v>30.8</v>
      </c>
      <c r="G1964">
        <v>75.8</v>
      </c>
      <c r="H1964">
        <v>28</v>
      </c>
      <c r="I1964">
        <v>52</v>
      </c>
      <c r="J1964" s="1">
        <v>15521</v>
      </c>
      <c r="K1964">
        <v>18</v>
      </c>
      <c r="L1964" s="2">
        <v>0.25</v>
      </c>
      <c r="M1964" s="3">
        <v>2.4048611111111113</v>
      </c>
      <c r="N1964">
        <v>2016</v>
      </c>
    </row>
    <row r="1965" spans="1:14">
      <c r="A1965">
        <f>161</f>
        <v>161</v>
      </c>
      <c r="B1965" t="s">
        <v>350</v>
      </c>
      <c r="C1965" t="s">
        <v>351</v>
      </c>
      <c r="D1965">
        <v>75.400000000000006</v>
      </c>
      <c r="E1965">
        <v>57.8</v>
      </c>
      <c r="F1965">
        <v>66.7</v>
      </c>
      <c r="G1965">
        <v>8.6</v>
      </c>
      <c r="H1965">
        <v>95.7</v>
      </c>
      <c r="I1965">
        <v>51.9</v>
      </c>
      <c r="J1965" s="1">
        <v>30822</v>
      </c>
      <c r="K1965">
        <v>7.7</v>
      </c>
      <c r="L1965" s="2">
        <v>0.2</v>
      </c>
      <c r="M1965" s="3">
        <v>1.83125</v>
      </c>
      <c r="N1965">
        <v>2016</v>
      </c>
    </row>
    <row r="1966" spans="1:14">
      <c r="A1966">
        <f>161</f>
        <v>161</v>
      </c>
      <c r="B1966" t="s">
        <v>268</v>
      </c>
      <c r="C1966" t="s">
        <v>15</v>
      </c>
      <c r="D1966">
        <v>41.7</v>
      </c>
      <c r="E1966">
        <v>64</v>
      </c>
      <c r="F1966">
        <v>22.3</v>
      </c>
      <c r="G1966">
        <v>90.1</v>
      </c>
      <c r="H1966">
        <v>35.5</v>
      </c>
      <c r="I1966">
        <v>51.9</v>
      </c>
      <c r="J1966" s="1">
        <v>15286</v>
      </c>
      <c r="K1966">
        <v>5.7</v>
      </c>
      <c r="L1966" s="2">
        <v>0.14000000000000001</v>
      </c>
      <c r="M1966" s="3">
        <v>2.1180555555555558</v>
      </c>
      <c r="N1966">
        <v>2016</v>
      </c>
    </row>
    <row r="1967" spans="1:14">
      <c r="A1967">
        <v>163</v>
      </c>
      <c r="B1967" t="s">
        <v>130</v>
      </c>
      <c r="C1967" t="s">
        <v>15</v>
      </c>
      <c r="D1967">
        <v>38.700000000000003</v>
      </c>
      <c r="E1967">
        <v>38.6</v>
      </c>
      <c r="F1967">
        <v>41.8</v>
      </c>
      <c r="G1967">
        <v>79.5</v>
      </c>
      <c r="H1967">
        <v>32.4</v>
      </c>
      <c r="I1967">
        <v>51.7</v>
      </c>
      <c r="J1967" s="1">
        <v>36429</v>
      </c>
      <c r="K1967">
        <v>12.7</v>
      </c>
      <c r="L1967" s="2">
        <v>0.08</v>
      </c>
      <c r="M1967" s="3">
        <v>2.1999999999999997</v>
      </c>
      <c r="N1967">
        <v>2016</v>
      </c>
    </row>
    <row r="1968" spans="1:14">
      <c r="A1968">
        <f>164</f>
        <v>164</v>
      </c>
      <c r="B1968" t="s">
        <v>203</v>
      </c>
      <c r="C1968" t="s">
        <v>187</v>
      </c>
      <c r="D1968">
        <v>32.9</v>
      </c>
      <c r="E1968">
        <v>63.3</v>
      </c>
      <c r="F1968">
        <v>28</v>
      </c>
      <c r="G1968">
        <v>90.7</v>
      </c>
      <c r="H1968">
        <v>37.200000000000003</v>
      </c>
      <c r="I1968">
        <v>51.2</v>
      </c>
      <c r="J1968" s="1">
        <v>10901</v>
      </c>
      <c r="K1968">
        <v>18.3</v>
      </c>
      <c r="L1968" s="2">
        <v>0.13</v>
      </c>
      <c r="M1968" s="3">
        <v>2.4868055555555553</v>
      </c>
      <c r="N1968">
        <v>2016</v>
      </c>
    </row>
    <row r="1969" spans="1:14">
      <c r="A1969">
        <f>164</f>
        <v>164</v>
      </c>
      <c r="B1969" t="s">
        <v>264</v>
      </c>
      <c r="C1969" t="s">
        <v>24</v>
      </c>
      <c r="D1969">
        <v>39.299999999999997</v>
      </c>
      <c r="E1969">
        <v>85.1</v>
      </c>
      <c r="F1969">
        <v>37.299999999999997</v>
      </c>
      <c r="G1969">
        <v>69.900000000000006</v>
      </c>
      <c r="H1969">
        <v>34.200000000000003</v>
      </c>
      <c r="I1969">
        <v>51.2</v>
      </c>
      <c r="J1969" s="1">
        <v>12050</v>
      </c>
      <c r="K1969">
        <v>14.8</v>
      </c>
      <c r="L1969" s="2">
        <v>0.28000000000000003</v>
      </c>
      <c r="M1969" s="3">
        <v>2.3229166666666665</v>
      </c>
      <c r="N1969">
        <v>2016</v>
      </c>
    </row>
    <row r="1970" spans="1:14">
      <c r="A1970">
        <f>164</f>
        <v>164</v>
      </c>
      <c r="B1970" t="s">
        <v>103</v>
      </c>
      <c r="C1970" t="s">
        <v>15</v>
      </c>
      <c r="D1970">
        <v>44.8</v>
      </c>
      <c r="E1970">
        <v>28.5</v>
      </c>
      <c r="F1970">
        <v>23.7</v>
      </c>
      <c r="G1970">
        <v>92.8</v>
      </c>
      <c r="H1970" t="s">
        <v>22</v>
      </c>
      <c r="I1970">
        <v>51.2</v>
      </c>
      <c r="J1970" s="1">
        <v>6753</v>
      </c>
      <c r="K1970">
        <v>5.5</v>
      </c>
      <c r="L1970" s="2">
        <v>7.0000000000000007E-2</v>
      </c>
      <c r="M1970" s="3">
        <v>2.2409722222222221</v>
      </c>
      <c r="N1970">
        <v>2016</v>
      </c>
    </row>
    <row r="1971" spans="1:14">
      <c r="A1971">
        <f>167</f>
        <v>167</v>
      </c>
      <c r="B1971" t="s">
        <v>157</v>
      </c>
      <c r="C1971" t="s">
        <v>15</v>
      </c>
      <c r="D1971">
        <v>27.5</v>
      </c>
      <c r="E1971">
        <v>59.5</v>
      </c>
      <c r="F1971">
        <v>33.299999999999997</v>
      </c>
      <c r="G1971">
        <v>91.2</v>
      </c>
      <c r="H1971">
        <v>42.5</v>
      </c>
      <c r="I1971">
        <v>51.1</v>
      </c>
      <c r="J1971" s="1">
        <v>20626</v>
      </c>
      <c r="K1971">
        <v>22</v>
      </c>
      <c r="L1971" s="2">
        <v>0.12</v>
      </c>
      <c r="M1971" s="3">
        <v>2.1590277777777778</v>
      </c>
      <c r="N1971">
        <v>2016</v>
      </c>
    </row>
    <row r="1972" spans="1:14">
      <c r="A1972">
        <f>167</f>
        <v>167</v>
      </c>
      <c r="B1972" t="s">
        <v>277</v>
      </c>
      <c r="C1972" t="s">
        <v>24</v>
      </c>
      <c r="D1972">
        <v>32.1</v>
      </c>
      <c r="E1972">
        <v>86.6</v>
      </c>
      <c r="F1972">
        <v>27.8</v>
      </c>
      <c r="G1972">
        <v>86</v>
      </c>
      <c r="H1972">
        <v>31.7</v>
      </c>
      <c r="I1972">
        <v>51.1</v>
      </c>
      <c r="J1972" s="1">
        <v>14541</v>
      </c>
      <c r="K1972">
        <v>13.4</v>
      </c>
      <c r="L1972" s="2">
        <v>0.35</v>
      </c>
      <c r="M1972" s="3">
        <v>2.2819444444444446</v>
      </c>
      <c r="N1972">
        <v>2016</v>
      </c>
    </row>
    <row r="1973" spans="1:14">
      <c r="A1973">
        <f>167</f>
        <v>167</v>
      </c>
      <c r="B1973" t="s">
        <v>155</v>
      </c>
      <c r="C1973" t="s">
        <v>144</v>
      </c>
      <c r="D1973">
        <v>54.1</v>
      </c>
      <c r="E1973">
        <v>27.7</v>
      </c>
      <c r="F1973">
        <v>58</v>
      </c>
      <c r="G1973">
        <v>47.3</v>
      </c>
      <c r="H1973">
        <v>49.6</v>
      </c>
      <c r="I1973">
        <v>51.1</v>
      </c>
      <c r="J1973" s="1">
        <v>31891</v>
      </c>
      <c r="K1973">
        <v>11.9</v>
      </c>
      <c r="L1973" s="2">
        <v>7.0000000000000007E-2</v>
      </c>
      <c r="M1973" t="s">
        <v>42</v>
      </c>
      <c r="N1973">
        <v>2016</v>
      </c>
    </row>
    <row r="1974" spans="1:14">
      <c r="A1974">
        <f>167</f>
        <v>167</v>
      </c>
      <c r="B1974" t="s">
        <v>164</v>
      </c>
      <c r="C1974" t="s">
        <v>165</v>
      </c>
      <c r="D1974">
        <v>37.299999999999997</v>
      </c>
      <c r="E1974">
        <v>85.1</v>
      </c>
      <c r="F1974">
        <v>29.9</v>
      </c>
      <c r="G1974">
        <v>77.8</v>
      </c>
      <c r="H1974">
        <v>50</v>
      </c>
      <c r="I1974">
        <v>51.1</v>
      </c>
      <c r="J1974" s="1">
        <v>9990</v>
      </c>
      <c r="K1974">
        <v>5</v>
      </c>
      <c r="L1974" s="2">
        <v>0.18</v>
      </c>
      <c r="M1974" t="s">
        <v>80</v>
      </c>
      <c r="N1974">
        <v>2016</v>
      </c>
    </row>
    <row r="1975" spans="1:14">
      <c r="A1975">
        <f>167</f>
        <v>167</v>
      </c>
      <c r="B1975" t="s">
        <v>267</v>
      </c>
      <c r="C1975" t="s">
        <v>160</v>
      </c>
      <c r="D1975">
        <v>38.700000000000003</v>
      </c>
      <c r="E1975">
        <v>74.2</v>
      </c>
      <c r="F1975">
        <v>40.6</v>
      </c>
      <c r="G1975">
        <v>68.400000000000006</v>
      </c>
      <c r="H1975">
        <v>51</v>
      </c>
      <c r="I1975">
        <v>51.1</v>
      </c>
      <c r="J1975" s="1">
        <v>28856</v>
      </c>
      <c r="K1975">
        <v>42</v>
      </c>
      <c r="L1975" s="2">
        <v>0.19</v>
      </c>
      <c r="M1975" s="3">
        <v>2.2819444444444446</v>
      </c>
      <c r="N1975">
        <v>2016</v>
      </c>
    </row>
    <row r="1976" spans="1:14">
      <c r="A1976">
        <f>172</f>
        <v>172</v>
      </c>
      <c r="B1976" t="s">
        <v>197</v>
      </c>
      <c r="C1976" t="s">
        <v>24</v>
      </c>
      <c r="D1976">
        <v>29.7</v>
      </c>
      <c r="E1976">
        <v>91.4</v>
      </c>
      <c r="F1976">
        <v>31.4</v>
      </c>
      <c r="G1976">
        <v>82.6</v>
      </c>
      <c r="H1976">
        <v>43.1</v>
      </c>
      <c r="I1976">
        <v>51</v>
      </c>
      <c r="J1976" s="1">
        <v>12938</v>
      </c>
      <c r="K1976">
        <v>15.8</v>
      </c>
      <c r="L1976" s="2">
        <v>0.33</v>
      </c>
      <c r="M1976" s="3">
        <v>2.2819444444444446</v>
      </c>
      <c r="N1976">
        <v>2016</v>
      </c>
    </row>
    <row r="1977" spans="1:14">
      <c r="A1977">
        <f>172</f>
        <v>172</v>
      </c>
      <c r="B1977" t="s">
        <v>190</v>
      </c>
      <c r="C1977" t="s">
        <v>191</v>
      </c>
      <c r="D1977">
        <v>31.4</v>
      </c>
      <c r="E1977">
        <v>90.5</v>
      </c>
      <c r="F1977">
        <v>39.5</v>
      </c>
      <c r="G1977">
        <v>69.8</v>
      </c>
      <c r="H1977">
        <v>78</v>
      </c>
      <c r="I1977">
        <v>51</v>
      </c>
      <c r="J1977" s="1">
        <v>29787</v>
      </c>
      <c r="K1977">
        <v>18.899999999999999</v>
      </c>
      <c r="L1977" s="2">
        <v>0.28000000000000003</v>
      </c>
      <c r="M1977" s="3">
        <v>2.2819444444444446</v>
      </c>
      <c r="N1977">
        <v>2016</v>
      </c>
    </row>
    <row r="1978" spans="1:14">
      <c r="A1978">
        <v>174</v>
      </c>
      <c r="B1978" t="s">
        <v>186</v>
      </c>
      <c r="C1978" t="s">
        <v>187</v>
      </c>
      <c r="D1978">
        <v>38.5</v>
      </c>
      <c r="E1978">
        <v>49.2</v>
      </c>
      <c r="F1978">
        <v>37.4</v>
      </c>
      <c r="G1978">
        <v>78.900000000000006</v>
      </c>
      <c r="H1978">
        <v>31.1</v>
      </c>
      <c r="I1978">
        <v>50.9</v>
      </c>
      <c r="J1978" s="1">
        <v>47491</v>
      </c>
      <c r="K1978">
        <v>12.2</v>
      </c>
      <c r="L1978" s="2">
        <v>0.1</v>
      </c>
      <c r="M1978" s="3">
        <v>2.6097222222222221</v>
      </c>
      <c r="N1978">
        <v>2016</v>
      </c>
    </row>
    <row r="1979" spans="1:14">
      <c r="A1979">
        <v>175</v>
      </c>
      <c r="B1979" t="s">
        <v>234</v>
      </c>
      <c r="C1979" t="s">
        <v>76</v>
      </c>
      <c r="D1979">
        <v>38.5</v>
      </c>
      <c r="E1979">
        <v>58.3</v>
      </c>
      <c r="F1979">
        <v>46.7</v>
      </c>
      <c r="G1979">
        <v>61.9</v>
      </c>
      <c r="H1979">
        <v>92.4</v>
      </c>
      <c r="I1979">
        <v>50.8</v>
      </c>
      <c r="J1979" s="1">
        <v>10930</v>
      </c>
      <c r="K1979">
        <v>59.1</v>
      </c>
      <c r="L1979" s="2">
        <v>0.12</v>
      </c>
      <c r="M1979" s="3">
        <v>2.2819444444444446</v>
      </c>
      <c r="N1979">
        <v>2016</v>
      </c>
    </row>
    <row r="1980" spans="1:14">
      <c r="A1980">
        <f>176</f>
        <v>176</v>
      </c>
      <c r="B1980" t="s">
        <v>153</v>
      </c>
      <c r="C1980" t="s">
        <v>154</v>
      </c>
      <c r="D1980">
        <v>34.299999999999997</v>
      </c>
      <c r="E1980">
        <v>71.3</v>
      </c>
      <c r="F1980">
        <v>41</v>
      </c>
      <c r="G1980">
        <v>70.7</v>
      </c>
      <c r="H1980">
        <v>57.3</v>
      </c>
      <c r="I1980">
        <v>50.6</v>
      </c>
      <c r="J1980" s="1">
        <v>8176</v>
      </c>
      <c r="K1980">
        <v>16</v>
      </c>
      <c r="L1980" s="2">
        <v>0.14000000000000001</v>
      </c>
      <c r="M1980" s="4">
        <v>0.84791666666666676</v>
      </c>
      <c r="N1980">
        <v>2016</v>
      </c>
    </row>
    <row r="1981" spans="1:14">
      <c r="A1981">
        <f>176</f>
        <v>176</v>
      </c>
      <c r="B1981" t="s">
        <v>128</v>
      </c>
      <c r="C1981" t="s">
        <v>110</v>
      </c>
      <c r="D1981">
        <v>35</v>
      </c>
      <c r="E1981">
        <v>86.3</v>
      </c>
      <c r="F1981">
        <v>38.5</v>
      </c>
      <c r="G1981">
        <v>70.8</v>
      </c>
      <c r="H1981">
        <v>33.5</v>
      </c>
      <c r="I1981">
        <v>50.6</v>
      </c>
      <c r="J1981" s="1">
        <v>22193</v>
      </c>
      <c r="K1981">
        <v>24.5</v>
      </c>
      <c r="L1981" s="2">
        <v>0.23</v>
      </c>
      <c r="N1981">
        <v>2016</v>
      </c>
    </row>
    <row r="1982" spans="1:14">
      <c r="A1982">
        <v>178</v>
      </c>
      <c r="B1982" t="s">
        <v>254</v>
      </c>
      <c r="C1982" t="s">
        <v>255</v>
      </c>
      <c r="D1982">
        <v>45.8</v>
      </c>
      <c r="E1982">
        <v>55.6</v>
      </c>
      <c r="F1982">
        <v>41.4</v>
      </c>
      <c r="G1982">
        <v>64.599999999999994</v>
      </c>
      <c r="H1982">
        <v>31.9</v>
      </c>
      <c r="I1982">
        <v>50.5</v>
      </c>
      <c r="J1982" s="1">
        <v>17612</v>
      </c>
      <c r="K1982">
        <v>10.7</v>
      </c>
      <c r="L1982" s="2">
        <v>0.05</v>
      </c>
      <c r="M1982" s="3">
        <v>2.3229166666666665</v>
      </c>
      <c r="N1982">
        <v>2016</v>
      </c>
    </row>
    <row r="1983" spans="1:14">
      <c r="A1983">
        <v>179</v>
      </c>
      <c r="B1983" t="s">
        <v>298</v>
      </c>
      <c r="C1983" t="s">
        <v>38</v>
      </c>
      <c r="D1983">
        <v>35.4</v>
      </c>
      <c r="E1983">
        <v>74.400000000000006</v>
      </c>
      <c r="F1983">
        <v>43.9</v>
      </c>
      <c r="G1983">
        <v>66.5</v>
      </c>
      <c r="H1983">
        <v>39.5</v>
      </c>
      <c r="I1983">
        <v>50.3</v>
      </c>
      <c r="J1983" s="1">
        <v>30726</v>
      </c>
      <c r="K1983">
        <v>24.2</v>
      </c>
      <c r="L1983" s="2">
        <v>0.14000000000000001</v>
      </c>
      <c r="M1983" s="3">
        <v>1.9131944444444444</v>
      </c>
      <c r="N1983">
        <v>2016</v>
      </c>
    </row>
    <row r="1984" spans="1:14">
      <c r="A1984">
        <f>180</f>
        <v>180</v>
      </c>
      <c r="B1984" t="s">
        <v>293</v>
      </c>
      <c r="C1984" t="s">
        <v>74</v>
      </c>
      <c r="D1984">
        <v>28.5</v>
      </c>
      <c r="E1984">
        <v>58.3</v>
      </c>
      <c r="F1984">
        <v>39.799999999999997</v>
      </c>
      <c r="G1984">
        <v>81.8</v>
      </c>
      <c r="H1984">
        <v>30.3</v>
      </c>
      <c r="I1984">
        <v>50.2</v>
      </c>
      <c r="J1984" s="1">
        <v>26420</v>
      </c>
      <c r="K1984">
        <v>16.399999999999999</v>
      </c>
      <c r="L1984" s="2">
        <v>0.12</v>
      </c>
      <c r="N1984">
        <v>2016</v>
      </c>
    </row>
    <row r="1985" spans="1:14">
      <c r="A1985">
        <f>180</f>
        <v>180</v>
      </c>
      <c r="B1985" t="s">
        <v>565</v>
      </c>
      <c r="C1985" t="s">
        <v>312</v>
      </c>
      <c r="D1985">
        <v>42.5</v>
      </c>
      <c r="E1985">
        <v>45.2</v>
      </c>
      <c r="F1985">
        <v>23.2</v>
      </c>
      <c r="G1985">
        <v>84.5</v>
      </c>
      <c r="H1985">
        <v>71.2</v>
      </c>
      <c r="I1985">
        <v>50.2</v>
      </c>
      <c r="J1985">
        <v>769</v>
      </c>
      <c r="K1985">
        <v>8.5</v>
      </c>
      <c r="L1985" s="2">
        <v>0.17</v>
      </c>
      <c r="M1985" t="s">
        <v>286</v>
      </c>
      <c r="N1985">
        <v>2016</v>
      </c>
    </row>
    <row r="1986" spans="1:14">
      <c r="A1986">
        <f>182</f>
        <v>182</v>
      </c>
      <c r="B1986" t="s">
        <v>178</v>
      </c>
      <c r="C1986" t="s">
        <v>179</v>
      </c>
      <c r="D1986">
        <v>32.5</v>
      </c>
      <c r="E1986">
        <v>70</v>
      </c>
      <c r="F1986">
        <v>31.5</v>
      </c>
      <c r="G1986">
        <v>82.4</v>
      </c>
      <c r="H1986">
        <v>36.200000000000003</v>
      </c>
      <c r="I1986">
        <v>50.1</v>
      </c>
      <c r="J1986" s="1">
        <v>11623</v>
      </c>
      <c r="K1986">
        <v>11.1</v>
      </c>
      <c r="L1986" s="2">
        <v>0.12</v>
      </c>
      <c r="M1986" s="3">
        <v>2.5277777777777777</v>
      </c>
      <c r="N1986">
        <v>2016</v>
      </c>
    </row>
    <row r="1987" spans="1:14">
      <c r="A1987">
        <f>182</f>
        <v>182</v>
      </c>
      <c r="B1987" t="s">
        <v>280</v>
      </c>
      <c r="C1987" t="s">
        <v>24</v>
      </c>
      <c r="D1987">
        <v>30.9</v>
      </c>
      <c r="E1987">
        <v>78.099999999999994</v>
      </c>
      <c r="F1987">
        <v>31.6</v>
      </c>
      <c r="G1987">
        <v>82</v>
      </c>
      <c r="H1987">
        <v>34.6</v>
      </c>
      <c r="I1987">
        <v>50.1</v>
      </c>
      <c r="J1987" s="1">
        <v>23347</v>
      </c>
      <c r="K1987">
        <v>13.1</v>
      </c>
      <c r="L1987" s="2">
        <v>0.23</v>
      </c>
      <c r="M1987" s="3">
        <v>2.4048611111111113</v>
      </c>
      <c r="N1987">
        <v>2016</v>
      </c>
    </row>
    <row r="1988" spans="1:14">
      <c r="A1988">
        <f>182</f>
        <v>182</v>
      </c>
      <c r="B1988" t="s">
        <v>118</v>
      </c>
      <c r="C1988" t="s">
        <v>15</v>
      </c>
      <c r="D1988">
        <v>35.6</v>
      </c>
      <c r="E1988">
        <v>30.1</v>
      </c>
      <c r="F1988">
        <v>35.299999999999997</v>
      </c>
      <c r="G1988">
        <v>83.7</v>
      </c>
      <c r="H1988">
        <v>57.4</v>
      </c>
      <c r="I1988">
        <v>50.1</v>
      </c>
      <c r="J1988" s="1">
        <v>25674</v>
      </c>
      <c r="K1988">
        <v>16.899999999999999</v>
      </c>
      <c r="L1988" s="2">
        <v>0.09</v>
      </c>
      <c r="M1988" s="3">
        <v>1.9131944444444444</v>
      </c>
      <c r="N1988">
        <v>2016</v>
      </c>
    </row>
    <row r="1989" spans="1:14">
      <c r="A1989">
        <f>185</f>
        <v>185</v>
      </c>
      <c r="B1989" t="s">
        <v>257</v>
      </c>
      <c r="C1989" t="s">
        <v>15</v>
      </c>
      <c r="D1989">
        <v>28.3</v>
      </c>
      <c r="E1989">
        <v>47</v>
      </c>
      <c r="F1989">
        <v>25.7</v>
      </c>
      <c r="G1989">
        <v>97.3</v>
      </c>
      <c r="H1989">
        <v>38.6</v>
      </c>
      <c r="I1989">
        <v>49.9</v>
      </c>
      <c r="J1989" s="1">
        <v>5495</v>
      </c>
      <c r="K1989">
        <v>12.6</v>
      </c>
      <c r="L1989" s="2">
        <v>0.22</v>
      </c>
      <c r="M1989" s="3">
        <v>2.3229166666666665</v>
      </c>
      <c r="N1989">
        <v>2016</v>
      </c>
    </row>
    <row r="1990" spans="1:14">
      <c r="A1990">
        <f>185</f>
        <v>185</v>
      </c>
      <c r="B1990" t="s">
        <v>185</v>
      </c>
      <c r="C1990" t="s">
        <v>24</v>
      </c>
      <c r="D1990">
        <v>25.6</v>
      </c>
      <c r="E1990">
        <v>78.5</v>
      </c>
      <c r="F1990">
        <v>26.9</v>
      </c>
      <c r="G1990">
        <v>90.2</v>
      </c>
      <c r="H1990">
        <v>49.5</v>
      </c>
      <c r="I1990">
        <v>49.9</v>
      </c>
      <c r="J1990" s="1">
        <v>11628</v>
      </c>
      <c r="K1990">
        <v>15.3</v>
      </c>
      <c r="L1990" s="2">
        <v>0.25</v>
      </c>
      <c r="M1990" s="3">
        <v>2.5277777777777777</v>
      </c>
      <c r="N1990">
        <v>2016</v>
      </c>
    </row>
    <row r="1991" spans="1:14">
      <c r="A1991">
        <f>185</f>
        <v>185</v>
      </c>
      <c r="B1991" t="s">
        <v>217</v>
      </c>
      <c r="C1991" t="s">
        <v>76</v>
      </c>
      <c r="D1991">
        <v>34.6</v>
      </c>
      <c r="E1991">
        <v>50.9</v>
      </c>
      <c r="F1991">
        <v>35.799999999999997</v>
      </c>
      <c r="G1991">
        <v>79.099999999999994</v>
      </c>
      <c r="H1991">
        <v>47.9</v>
      </c>
      <c r="I1991">
        <v>49.9</v>
      </c>
      <c r="J1991" s="1">
        <v>26576</v>
      </c>
      <c r="K1991">
        <v>38.4</v>
      </c>
      <c r="L1991" s="2">
        <v>0.08</v>
      </c>
      <c r="M1991" s="3">
        <v>2.4048611111111113</v>
      </c>
      <c r="N1991">
        <v>2016</v>
      </c>
    </row>
    <row r="1992" spans="1:14">
      <c r="A1992">
        <v>188</v>
      </c>
      <c r="B1992" t="s">
        <v>480</v>
      </c>
      <c r="C1992" t="s">
        <v>68</v>
      </c>
      <c r="D1992">
        <v>38.700000000000003</v>
      </c>
      <c r="E1992">
        <v>64.2</v>
      </c>
      <c r="F1992">
        <v>29</v>
      </c>
      <c r="G1992">
        <v>79.8</v>
      </c>
      <c r="H1992">
        <v>28.8</v>
      </c>
      <c r="I1992">
        <v>49.8</v>
      </c>
      <c r="J1992" s="1">
        <v>27603</v>
      </c>
      <c r="K1992">
        <v>15</v>
      </c>
      <c r="L1992" s="2">
        <v>0.17</v>
      </c>
      <c r="N1992">
        <v>2016</v>
      </c>
    </row>
    <row r="1993" spans="1:14">
      <c r="A1993">
        <v>189</v>
      </c>
      <c r="B1993" t="s">
        <v>209</v>
      </c>
      <c r="C1993" t="s">
        <v>15</v>
      </c>
      <c r="D1993">
        <v>32.4</v>
      </c>
      <c r="E1993">
        <v>31.9</v>
      </c>
      <c r="F1993">
        <v>38.1</v>
      </c>
      <c r="G1993">
        <v>84.6</v>
      </c>
      <c r="H1993">
        <v>32</v>
      </c>
      <c r="I1993">
        <v>49.7</v>
      </c>
      <c r="J1993" s="1">
        <v>83236</v>
      </c>
      <c r="K1993">
        <v>29.9</v>
      </c>
      <c r="L1993" s="2">
        <v>0.09</v>
      </c>
      <c r="M1993" s="3">
        <v>2.1180555555555558</v>
      </c>
      <c r="N1993">
        <v>2016</v>
      </c>
    </row>
    <row r="1994" spans="1:14">
      <c r="A1994">
        <f>190</f>
        <v>190</v>
      </c>
      <c r="B1994" t="s">
        <v>358</v>
      </c>
      <c r="C1994" t="s">
        <v>160</v>
      </c>
      <c r="D1994">
        <v>31.6</v>
      </c>
      <c r="E1994">
        <v>64.8</v>
      </c>
      <c r="F1994">
        <v>40.799999999999997</v>
      </c>
      <c r="G1994">
        <v>71.7</v>
      </c>
      <c r="H1994">
        <v>60.3</v>
      </c>
      <c r="I1994">
        <v>49.6</v>
      </c>
      <c r="J1994" s="1">
        <v>12346</v>
      </c>
      <c r="K1994">
        <v>30.3</v>
      </c>
      <c r="L1994" s="2">
        <v>0.16</v>
      </c>
      <c r="M1994" s="3">
        <v>2.3638888888888889</v>
      </c>
      <c r="N1994">
        <v>2016</v>
      </c>
    </row>
    <row r="1995" spans="1:14">
      <c r="A1995">
        <f>190</f>
        <v>190</v>
      </c>
      <c r="B1995" t="s">
        <v>210</v>
      </c>
      <c r="C1995" t="s">
        <v>15</v>
      </c>
      <c r="D1995">
        <v>34.1</v>
      </c>
      <c r="E1995">
        <v>60</v>
      </c>
      <c r="F1995">
        <v>29.3</v>
      </c>
      <c r="G1995">
        <v>83.3</v>
      </c>
      <c r="H1995">
        <v>46.8</v>
      </c>
      <c r="I1995">
        <v>49.6</v>
      </c>
      <c r="J1995" s="1">
        <v>13216</v>
      </c>
      <c r="K1995">
        <v>17.399999999999999</v>
      </c>
      <c r="L1995" s="2">
        <v>0.19</v>
      </c>
      <c r="M1995" s="3">
        <v>2.2819444444444446</v>
      </c>
      <c r="N1995">
        <v>2016</v>
      </c>
    </row>
    <row r="1996" spans="1:14">
      <c r="A1996">
        <v>192</v>
      </c>
      <c r="B1996" t="s">
        <v>288</v>
      </c>
      <c r="C1996" t="s">
        <v>76</v>
      </c>
      <c r="D1996">
        <v>35.200000000000003</v>
      </c>
      <c r="E1996">
        <v>58.2</v>
      </c>
      <c r="F1996">
        <v>23.9</v>
      </c>
      <c r="G1996">
        <v>86.4</v>
      </c>
      <c r="H1996">
        <v>58.4</v>
      </c>
      <c r="I1996">
        <v>49.5</v>
      </c>
      <c r="J1996" s="1">
        <v>9187</v>
      </c>
      <c r="K1996">
        <v>11.2</v>
      </c>
      <c r="L1996" s="2">
        <v>0.1</v>
      </c>
      <c r="M1996" s="3">
        <v>1.9951388888888888</v>
      </c>
      <c r="N1996">
        <v>2016</v>
      </c>
    </row>
    <row r="1997" spans="1:14">
      <c r="A1997">
        <f>193</f>
        <v>193</v>
      </c>
      <c r="B1997" t="s">
        <v>566</v>
      </c>
      <c r="C1997" t="s">
        <v>567</v>
      </c>
      <c r="D1997">
        <v>25</v>
      </c>
      <c r="E1997">
        <v>99.8</v>
      </c>
      <c r="F1997">
        <v>26.7</v>
      </c>
      <c r="G1997">
        <v>84.8</v>
      </c>
      <c r="H1997">
        <v>38.1</v>
      </c>
      <c r="I1997">
        <v>49.4</v>
      </c>
      <c r="J1997" s="1">
        <v>5144</v>
      </c>
      <c r="K1997">
        <v>15.9</v>
      </c>
      <c r="L1997" s="2">
        <v>0.52</v>
      </c>
      <c r="M1997" s="3">
        <v>2.1180555555555558</v>
      </c>
      <c r="N1997">
        <v>2016</v>
      </c>
    </row>
    <row r="1998" spans="1:14">
      <c r="A1998">
        <f>193</f>
        <v>193</v>
      </c>
      <c r="B1998" t="s">
        <v>263</v>
      </c>
      <c r="C1998" t="s">
        <v>15</v>
      </c>
      <c r="D1998">
        <v>49.4</v>
      </c>
      <c r="E1998">
        <v>47.8</v>
      </c>
      <c r="F1998">
        <v>52.4</v>
      </c>
      <c r="G1998">
        <v>47.1</v>
      </c>
      <c r="H1998">
        <v>46.4</v>
      </c>
      <c r="I1998">
        <v>49.4</v>
      </c>
      <c r="J1998" s="1">
        <v>50657</v>
      </c>
      <c r="K1998">
        <v>21.4</v>
      </c>
      <c r="L1998" s="2">
        <v>0.09</v>
      </c>
      <c r="M1998" s="3">
        <v>1.9951388888888888</v>
      </c>
      <c r="N1998">
        <v>2016</v>
      </c>
    </row>
    <row r="1999" spans="1:14">
      <c r="A1999">
        <v>195</v>
      </c>
      <c r="B1999" t="s">
        <v>568</v>
      </c>
      <c r="C1999" t="s">
        <v>76</v>
      </c>
      <c r="D1999">
        <v>37.299999999999997</v>
      </c>
      <c r="E1999">
        <v>61.1</v>
      </c>
      <c r="F1999">
        <v>22.2</v>
      </c>
      <c r="G1999">
        <v>83.8</v>
      </c>
      <c r="H1999">
        <v>68.400000000000006</v>
      </c>
      <c r="I1999">
        <v>49.3</v>
      </c>
      <c r="J1999" s="1">
        <v>6853</v>
      </c>
      <c r="K1999">
        <v>6.6</v>
      </c>
      <c r="L1999" s="2">
        <v>0.16</v>
      </c>
      <c r="M1999" s="3">
        <v>2.6916666666666664</v>
      </c>
      <c r="N1999">
        <v>2016</v>
      </c>
    </row>
    <row r="2000" spans="1:14">
      <c r="A2000">
        <f>196</f>
        <v>196</v>
      </c>
      <c r="B2000" t="s">
        <v>201</v>
      </c>
      <c r="C2000" t="s">
        <v>24</v>
      </c>
      <c r="D2000">
        <v>30.9</v>
      </c>
      <c r="E2000">
        <v>84.3</v>
      </c>
      <c r="F2000">
        <v>27.5</v>
      </c>
      <c r="G2000">
        <v>81.5</v>
      </c>
      <c r="H2000">
        <v>34.700000000000003</v>
      </c>
      <c r="I2000">
        <v>49.2</v>
      </c>
      <c r="J2000" s="1">
        <v>20174</v>
      </c>
      <c r="K2000">
        <v>15.2</v>
      </c>
      <c r="L2000" s="2">
        <v>0.28999999999999998</v>
      </c>
      <c r="M2000" s="3">
        <v>2.1180555555555558</v>
      </c>
      <c r="N2000">
        <v>2016</v>
      </c>
    </row>
    <row r="2001" spans="1:14">
      <c r="A2001">
        <f>196</f>
        <v>196</v>
      </c>
      <c r="B2001" t="s">
        <v>483</v>
      </c>
      <c r="C2001" t="s">
        <v>24</v>
      </c>
      <c r="D2001">
        <v>25.6</v>
      </c>
      <c r="E2001">
        <v>69.5</v>
      </c>
      <c r="F2001">
        <v>18.100000000000001</v>
      </c>
      <c r="G2001">
        <v>100</v>
      </c>
      <c r="H2001">
        <v>37.700000000000003</v>
      </c>
      <c r="I2001">
        <v>49.2</v>
      </c>
      <c r="J2001" s="1">
        <v>2958</v>
      </c>
      <c r="K2001">
        <v>13.4</v>
      </c>
      <c r="L2001" s="2">
        <v>0.17</v>
      </c>
      <c r="M2001" s="3">
        <v>2.5687500000000001</v>
      </c>
      <c r="N2001">
        <v>2016</v>
      </c>
    </row>
    <row r="2002" spans="1:14">
      <c r="A2002">
        <v>198</v>
      </c>
      <c r="B2002" t="s">
        <v>369</v>
      </c>
      <c r="C2002" t="s">
        <v>312</v>
      </c>
      <c r="D2002">
        <v>30.8</v>
      </c>
      <c r="E2002">
        <v>55.9</v>
      </c>
      <c r="F2002">
        <v>27.4</v>
      </c>
      <c r="G2002">
        <v>87.7</v>
      </c>
      <c r="H2002">
        <v>47.1</v>
      </c>
      <c r="I2002">
        <v>49.1</v>
      </c>
      <c r="J2002" s="1">
        <v>16841</v>
      </c>
      <c r="K2002">
        <v>43.2</v>
      </c>
      <c r="L2002" s="2">
        <v>0.08</v>
      </c>
      <c r="M2002" s="3">
        <v>2.1590277777777778</v>
      </c>
      <c r="N2002">
        <v>2016</v>
      </c>
    </row>
    <row r="2003" spans="1:14">
      <c r="A2003">
        <v>199</v>
      </c>
      <c r="B2003" t="s">
        <v>266</v>
      </c>
      <c r="C2003" t="s">
        <v>68</v>
      </c>
      <c r="D2003">
        <v>30.5</v>
      </c>
      <c r="E2003">
        <v>64.900000000000006</v>
      </c>
      <c r="F2003">
        <v>22.9</v>
      </c>
      <c r="G2003">
        <v>91</v>
      </c>
      <c r="H2003">
        <v>29</v>
      </c>
      <c r="I2003">
        <v>48.9</v>
      </c>
      <c r="J2003" s="1">
        <v>27756</v>
      </c>
      <c r="K2003">
        <v>14.8</v>
      </c>
      <c r="L2003" s="2">
        <v>0.17</v>
      </c>
      <c r="M2003" s="3">
        <v>2.6506944444444445</v>
      </c>
      <c r="N2003">
        <v>2016</v>
      </c>
    </row>
    <row r="2004" spans="1:14">
      <c r="A2004">
        <v>200</v>
      </c>
      <c r="B2004" t="s">
        <v>327</v>
      </c>
      <c r="C2004" t="s">
        <v>24</v>
      </c>
      <c r="D2004">
        <v>34.1</v>
      </c>
      <c r="E2004">
        <v>93.4</v>
      </c>
      <c r="F2004">
        <v>33.299999999999997</v>
      </c>
      <c r="G2004">
        <v>68.900000000000006</v>
      </c>
      <c r="H2004">
        <v>35.700000000000003</v>
      </c>
      <c r="I2004">
        <v>48.8</v>
      </c>
      <c r="J2004" s="1">
        <v>17940</v>
      </c>
      <c r="K2004">
        <v>17.899999999999999</v>
      </c>
      <c r="L2004" s="2">
        <v>0.3</v>
      </c>
      <c r="M2004" s="3">
        <v>2.2819444444444446</v>
      </c>
      <c r="N2004">
        <v>2016</v>
      </c>
    </row>
    <row r="2005" spans="1:14">
      <c r="A2005" t="s">
        <v>569</v>
      </c>
      <c r="B2005" t="s">
        <v>372</v>
      </c>
      <c r="C2005" t="s">
        <v>165</v>
      </c>
      <c r="D2005">
        <v>25.1</v>
      </c>
      <c r="E2005">
        <v>71</v>
      </c>
      <c r="F2005">
        <v>28.4</v>
      </c>
      <c r="G2005">
        <v>73.8</v>
      </c>
      <c r="H2005">
        <v>43.7</v>
      </c>
      <c r="I2005" t="s">
        <v>22</v>
      </c>
      <c r="J2005" s="1">
        <v>17422</v>
      </c>
      <c r="K2005">
        <v>15.9</v>
      </c>
      <c r="L2005" s="2">
        <v>0.15</v>
      </c>
      <c r="M2005" s="3">
        <v>2.036111111111111</v>
      </c>
      <c r="N2005">
        <v>2016</v>
      </c>
    </row>
    <row r="2006" spans="1:14">
      <c r="A2006" t="s">
        <v>569</v>
      </c>
      <c r="B2006" t="s">
        <v>200</v>
      </c>
      <c r="C2006" t="s">
        <v>24</v>
      </c>
      <c r="D2006">
        <v>33.5</v>
      </c>
      <c r="E2006">
        <v>89.9</v>
      </c>
      <c r="F2006">
        <v>35.1</v>
      </c>
      <c r="G2006">
        <v>66.3</v>
      </c>
      <c r="H2006">
        <v>28.5</v>
      </c>
      <c r="I2006" t="s">
        <v>22</v>
      </c>
      <c r="J2006" s="1">
        <v>9454</v>
      </c>
      <c r="K2006">
        <v>17.2</v>
      </c>
      <c r="L2006" s="2">
        <v>0.38</v>
      </c>
      <c r="M2006" s="3">
        <v>2.3229166666666665</v>
      </c>
      <c r="N2006">
        <v>2016</v>
      </c>
    </row>
    <row r="2007" spans="1:14">
      <c r="A2007" t="s">
        <v>569</v>
      </c>
      <c r="B2007" t="s">
        <v>311</v>
      </c>
      <c r="C2007" t="s">
        <v>312</v>
      </c>
      <c r="D2007">
        <v>39.299999999999997</v>
      </c>
      <c r="E2007">
        <v>39.9</v>
      </c>
      <c r="F2007">
        <v>29.5</v>
      </c>
      <c r="G2007">
        <v>73</v>
      </c>
      <c r="H2007">
        <v>34.5</v>
      </c>
      <c r="I2007" t="s">
        <v>22</v>
      </c>
      <c r="J2007" s="1">
        <v>85532</v>
      </c>
      <c r="K2007">
        <v>22.9</v>
      </c>
      <c r="L2007" s="2">
        <v>7.0000000000000007E-2</v>
      </c>
      <c r="M2007" s="3">
        <v>2.3638888888888889</v>
      </c>
      <c r="N2007">
        <v>2016</v>
      </c>
    </row>
    <row r="2008" spans="1:14">
      <c r="A2008" t="s">
        <v>569</v>
      </c>
      <c r="B2008" t="s">
        <v>290</v>
      </c>
      <c r="C2008" t="s">
        <v>15</v>
      </c>
      <c r="D2008">
        <v>36.5</v>
      </c>
      <c r="E2008">
        <v>60.6</v>
      </c>
      <c r="F2008">
        <v>37.9</v>
      </c>
      <c r="G2008">
        <v>62</v>
      </c>
      <c r="H2008">
        <v>43.8</v>
      </c>
      <c r="I2008" t="s">
        <v>22</v>
      </c>
      <c r="J2008" s="1">
        <v>25668</v>
      </c>
      <c r="K2008">
        <v>19</v>
      </c>
      <c r="L2008" s="2">
        <v>0.19</v>
      </c>
      <c r="M2008" s="3">
        <v>1.9951388888888888</v>
      </c>
      <c r="N2008">
        <v>2016</v>
      </c>
    </row>
    <row r="2009" spans="1:14">
      <c r="A2009" t="s">
        <v>569</v>
      </c>
      <c r="B2009" t="s">
        <v>313</v>
      </c>
      <c r="C2009" t="s">
        <v>38</v>
      </c>
      <c r="D2009">
        <v>33.9</v>
      </c>
      <c r="E2009">
        <v>70.099999999999994</v>
      </c>
      <c r="F2009">
        <v>36.700000000000003</v>
      </c>
      <c r="G2009">
        <v>67.8</v>
      </c>
      <c r="H2009">
        <v>52</v>
      </c>
      <c r="I2009" t="s">
        <v>22</v>
      </c>
      <c r="J2009" s="1">
        <v>28341</v>
      </c>
      <c r="K2009">
        <v>16.5</v>
      </c>
      <c r="L2009" s="2">
        <v>0.17</v>
      </c>
      <c r="M2009" s="3">
        <v>2.2409722222222221</v>
      </c>
      <c r="N2009">
        <v>2016</v>
      </c>
    </row>
    <row r="2010" spans="1:14">
      <c r="A2010" t="s">
        <v>569</v>
      </c>
      <c r="B2010" t="s">
        <v>303</v>
      </c>
      <c r="C2010" t="s">
        <v>74</v>
      </c>
      <c r="D2010">
        <v>36.6</v>
      </c>
      <c r="E2010">
        <v>77.599999999999994</v>
      </c>
      <c r="F2010">
        <v>35.299999999999997</v>
      </c>
      <c r="G2010">
        <v>52.2</v>
      </c>
      <c r="H2010">
        <v>79.5</v>
      </c>
      <c r="I2010" t="s">
        <v>22</v>
      </c>
      <c r="J2010" s="1">
        <v>8605</v>
      </c>
      <c r="K2010">
        <v>11.6</v>
      </c>
      <c r="L2010" s="2">
        <v>0.15</v>
      </c>
      <c r="M2010" t="s">
        <v>140</v>
      </c>
      <c r="N2010">
        <v>2016</v>
      </c>
    </row>
    <row r="2011" spans="1:14">
      <c r="A2011" t="s">
        <v>569</v>
      </c>
      <c r="B2011" t="s">
        <v>275</v>
      </c>
      <c r="C2011" t="s">
        <v>44</v>
      </c>
      <c r="D2011">
        <v>32.1</v>
      </c>
      <c r="E2011">
        <v>81.599999999999994</v>
      </c>
      <c r="F2011">
        <v>26.7</v>
      </c>
      <c r="G2011">
        <v>76.8</v>
      </c>
      <c r="H2011">
        <v>50.1</v>
      </c>
      <c r="I2011" t="s">
        <v>22</v>
      </c>
      <c r="J2011" s="1">
        <v>10015</v>
      </c>
      <c r="K2011">
        <v>7.1</v>
      </c>
      <c r="L2011" s="2">
        <v>0.28000000000000003</v>
      </c>
      <c r="M2011" s="3">
        <v>2.1590277777777778</v>
      </c>
      <c r="N2011">
        <v>2016</v>
      </c>
    </row>
    <row r="2012" spans="1:14">
      <c r="A2012" t="s">
        <v>569</v>
      </c>
      <c r="B2012" t="s">
        <v>570</v>
      </c>
      <c r="C2012" t="s">
        <v>165</v>
      </c>
      <c r="D2012">
        <v>19.3</v>
      </c>
      <c r="E2012">
        <v>88.5</v>
      </c>
      <c r="F2012">
        <v>26.5</v>
      </c>
      <c r="G2012">
        <v>79.400000000000006</v>
      </c>
      <c r="H2012">
        <v>35.299999999999997</v>
      </c>
      <c r="I2012" t="s">
        <v>22</v>
      </c>
      <c r="J2012" s="1">
        <v>18293</v>
      </c>
      <c r="K2012">
        <v>42.7</v>
      </c>
      <c r="L2012" s="2">
        <v>0.19</v>
      </c>
      <c r="M2012" s="3">
        <v>2.036111111111111</v>
      </c>
      <c r="N2012">
        <v>2016</v>
      </c>
    </row>
    <row r="2013" spans="1:14">
      <c r="A2013" t="s">
        <v>569</v>
      </c>
      <c r="B2013" t="s">
        <v>242</v>
      </c>
      <c r="C2013" t="s">
        <v>38</v>
      </c>
      <c r="D2013">
        <v>30.4</v>
      </c>
      <c r="E2013">
        <v>78.3</v>
      </c>
      <c r="F2013">
        <v>29.4</v>
      </c>
      <c r="G2013">
        <v>65.2</v>
      </c>
      <c r="H2013">
        <v>50.3</v>
      </c>
      <c r="I2013" t="s">
        <v>22</v>
      </c>
      <c r="J2013" s="1">
        <v>15064</v>
      </c>
      <c r="K2013">
        <v>14.4</v>
      </c>
      <c r="L2013" s="2">
        <v>0.18</v>
      </c>
      <c r="M2013" s="3">
        <v>2.3229166666666665</v>
      </c>
      <c r="N2013">
        <v>2016</v>
      </c>
    </row>
    <row r="2014" spans="1:14">
      <c r="A2014" t="s">
        <v>569</v>
      </c>
      <c r="B2014" t="s">
        <v>517</v>
      </c>
      <c r="C2014" t="s">
        <v>76</v>
      </c>
      <c r="D2014">
        <v>32.299999999999997</v>
      </c>
      <c r="E2014">
        <v>48.5</v>
      </c>
      <c r="F2014">
        <v>27</v>
      </c>
      <c r="G2014">
        <v>81.3</v>
      </c>
      <c r="H2014">
        <v>82.3</v>
      </c>
      <c r="I2014" t="s">
        <v>22</v>
      </c>
      <c r="J2014" s="1">
        <v>36051</v>
      </c>
      <c r="K2014">
        <v>46.6</v>
      </c>
      <c r="L2014" s="2">
        <v>0.11</v>
      </c>
      <c r="M2014" s="3">
        <v>2.0770833333333334</v>
      </c>
      <c r="N2014">
        <v>2016</v>
      </c>
    </row>
    <row r="2015" spans="1:14">
      <c r="A2015" t="s">
        <v>569</v>
      </c>
      <c r="B2015" t="s">
        <v>134</v>
      </c>
      <c r="C2015" t="s">
        <v>68</v>
      </c>
      <c r="D2015">
        <v>41.6</v>
      </c>
      <c r="E2015">
        <v>65.599999999999994</v>
      </c>
      <c r="F2015">
        <v>30</v>
      </c>
      <c r="G2015">
        <v>69</v>
      </c>
      <c r="H2015">
        <v>31.7</v>
      </c>
      <c r="I2015" t="s">
        <v>22</v>
      </c>
      <c r="J2015" s="1">
        <v>2218</v>
      </c>
      <c r="K2015">
        <v>8</v>
      </c>
      <c r="L2015" s="2">
        <v>0.14000000000000001</v>
      </c>
      <c r="M2015" s="3">
        <v>2.0770833333333334</v>
      </c>
      <c r="N2015">
        <v>2016</v>
      </c>
    </row>
    <row r="2016" spans="1:14">
      <c r="A2016" t="s">
        <v>569</v>
      </c>
      <c r="B2016" t="s">
        <v>571</v>
      </c>
      <c r="C2016" t="s">
        <v>15</v>
      </c>
      <c r="D2016">
        <v>38.5</v>
      </c>
      <c r="E2016">
        <v>41.6</v>
      </c>
      <c r="F2016">
        <v>40.1</v>
      </c>
      <c r="G2016">
        <v>64.7</v>
      </c>
      <c r="H2016">
        <v>32</v>
      </c>
      <c r="I2016" t="s">
        <v>22</v>
      </c>
      <c r="J2016" s="1">
        <v>41226</v>
      </c>
      <c r="K2016">
        <v>31.8</v>
      </c>
      <c r="L2016" s="2">
        <v>7.0000000000000007E-2</v>
      </c>
      <c r="M2016" s="3">
        <v>2.3229166666666665</v>
      </c>
      <c r="N2016">
        <v>2016</v>
      </c>
    </row>
    <row r="2017" spans="1:14">
      <c r="A2017" t="s">
        <v>569</v>
      </c>
      <c r="B2017" t="s">
        <v>505</v>
      </c>
      <c r="C2017" t="s">
        <v>34</v>
      </c>
      <c r="D2017">
        <v>32.299999999999997</v>
      </c>
      <c r="E2017">
        <v>87.4</v>
      </c>
      <c r="F2017">
        <v>32.9</v>
      </c>
      <c r="G2017">
        <v>64.099999999999994</v>
      </c>
      <c r="H2017">
        <v>60.8</v>
      </c>
      <c r="I2017" t="s">
        <v>22</v>
      </c>
      <c r="J2017" s="1">
        <v>10416</v>
      </c>
      <c r="K2017">
        <v>46.9</v>
      </c>
      <c r="L2017" s="2">
        <v>0.19</v>
      </c>
      <c r="M2017" s="3">
        <v>2.4458333333333333</v>
      </c>
      <c r="N2017">
        <v>2016</v>
      </c>
    </row>
    <row r="2018" spans="1:14">
      <c r="A2018" t="s">
        <v>569</v>
      </c>
      <c r="B2018" t="s">
        <v>306</v>
      </c>
      <c r="C2018" t="s">
        <v>65</v>
      </c>
      <c r="D2018">
        <v>44.7</v>
      </c>
      <c r="E2018">
        <v>38.6</v>
      </c>
      <c r="F2018">
        <v>30.4</v>
      </c>
      <c r="G2018">
        <v>61.1</v>
      </c>
      <c r="H2018">
        <v>28</v>
      </c>
      <c r="I2018" t="s">
        <v>22</v>
      </c>
      <c r="J2018" s="1">
        <v>32175</v>
      </c>
      <c r="K2018">
        <v>12.2</v>
      </c>
      <c r="L2018" s="2">
        <v>0.11</v>
      </c>
      <c r="M2018" s="3">
        <v>2.1180555555555558</v>
      </c>
      <c r="N2018">
        <v>2016</v>
      </c>
    </row>
    <row r="2019" spans="1:14">
      <c r="A2019" t="s">
        <v>569</v>
      </c>
      <c r="B2019" t="s">
        <v>129</v>
      </c>
      <c r="C2019" t="s">
        <v>15</v>
      </c>
      <c r="D2019">
        <v>44.7</v>
      </c>
      <c r="E2019">
        <v>48.1</v>
      </c>
      <c r="F2019">
        <v>23.5</v>
      </c>
      <c r="G2019">
        <v>65.7</v>
      </c>
      <c r="H2019">
        <v>29.5</v>
      </c>
      <c r="I2019" t="s">
        <v>22</v>
      </c>
      <c r="J2019" s="1">
        <v>20541</v>
      </c>
      <c r="K2019">
        <v>12</v>
      </c>
      <c r="L2019" s="2">
        <v>0.16</v>
      </c>
      <c r="M2019" s="3">
        <v>2.3638888888888889</v>
      </c>
      <c r="N2019">
        <v>2016</v>
      </c>
    </row>
    <row r="2020" spans="1:14">
      <c r="A2020" t="s">
        <v>569</v>
      </c>
      <c r="B2020" t="s">
        <v>220</v>
      </c>
      <c r="C2020" t="s">
        <v>76</v>
      </c>
      <c r="D2020">
        <v>35.799999999999997</v>
      </c>
      <c r="E2020">
        <v>60.2</v>
      </c>
      <c r="F2020">
        <v>28.6</v>
      </c>
      <c r="G2020">
        <v>79.3</v>
      </c>
      <c r="H2020">
        <v>38.1</v>
      </c>
      <c r="I2020" t="s">
        <v>22</v>
      </c>
      <c r="J2020" s="1">
        <v>31861</v>
      </c>
      <c r="K2020">
        <v>9.3000000000000007</v>
      </c>
      <c r="L2020" s="2">
        <v>0.15</v>
      </c>
      <c r="M2020" s="3">
        <v>2.5277777777777777</v>
      </c>
      <c r="N2020">
        <v>2016</v>
      </c>
    </row>
    <row r="2021" spans="1:14">
      <c r="A2021" t="s">
        <v>569</v>
      </c>
      <c r="B2021" t="s">
        <v>156</v>
      </c>
      <c r="C2021" t="s">
        <v>572</v>
      </c>
      <c r="D2021">
        <v>32</v>
      </c>
      <c r="E2021">
        <v>63.4</v>
      </c>
      <c r="F2021">
        <v>35.5</v>
      </c>
      <c r="G2021">
        <v>67.7</v>
      </c>
      <c r="H2021">
        <v>44.7</v>
      </c>
      <c r="I2021" t="s">
        <v>22</v>
      </c>
      <c r="N2021">
        <v>2016</v>
      </c>
    </row>
    <row r="2022" spans="1:14">
      <c r="A2022" t="s">
        <v>569</v>
      </c>
      <c r="B2022" t="s">
        <v>196</v>
      </c>
      <c r="C2022" t="s">
        <v>44</v>
      </c>
      <c r="D2022">
        <v>29.3</v>
      </c>
      <c r="E2022">
        <v>79</v>
      </c>
      <c r="F2022">
        <v>35.200000000000003</v>
      </c>
      <c r="G2022">
        <v>63.3</v>
      </c>
      <c r="H2022">
        <v>45.1</v>
      </c>
      <c r="I2022" t="s">
        <v>22</v>
      </c>
      <c r="J2022" s="1">
        <v>22064</v>
      </c>
      <c r="K2022">
        <v>25.9</v>
      </c>
      <c r="L2022" s="2">
        <v>0.26</v>
      </c>
      <c r="M2022" s="3">
        <v>2.1590277777777778</v>
      </c>
      <c r="N2022">
        <v>2016</v>
      </c>
    </row>
    <row r="2023" spans="1:14">
      <c r="A2023" t="s">
        <v>569</v>
      </c>
      <c r="B2023" t="s">
        <v>246</v>
      </c>
      <c r="C2023" t="s">
        <v>15</v>
      </c>
      <c r="D2023">
        <v>40.9</v>
      </c>
      <c r="E2023">
        <v>58.1</v>
      </c>
      <c r="F2023">
        <v>29.2</v>
      </c>
      <c r="G2023">
        <v>63.2</v>
      </c>
      <c r="H2023">
        <v>38</v>
      </c>
      <c r="I2023" t="s">
        <v>22</v>
      </c>
      <c r="J2023" s="1">
        <v>24313</v>
      </c>
      <c r="K2023">
        <v>9.1999999999999993</v>
      </c>
      <c r="L2023" s="2">
        <v>0.17</v>
      </c>
      <c r="M2023" s="3">
        <v>2.2409722222222221</v>
      </c>
      <c r="N2023">
        <v>2016</v>
      </c>
    </row>
    <row r="2024" spans="1:14">
      <c r="A2024" t="s">
        <v>569</v>
      </c>
      <c r="B2024" t="s">
        <v>204</v>
      </c>
      <c r="C2024" t="s">
        <v>15</v>
      </c>
      <c r="D2024">
        <v>43</v>
      </c>
      <c r="E2024">
        <v>41.2</v>
      </c>
      <c r="F2024">
        <v>27.3</v>
      </c>
      <c r="G2024">
        <v>74.8</v>
      </c>
      <c r="H2024" t="s">
        <v>22</v>
      </c>
      <c r="I2024" t="s">
        <v>22</v>
      </c>
      <c r="J2024" s="1">
        <v>62468</v>
      </c>
      <c r="K2024">
        <v>13.6</v>
      </c>
      <c r="L2024" s="2">
        <v>0.13</v>
      </c>
      <c r="M2024" s="3">
        <v>2.2409722222222221</v>
      </c>
      <c r="N2024">
        <v>2016</v>
      </c>
    </row>
    <row r="2025" spans="1:14">
      <c r="A2025" t="s">
        <v>569</v>
      </c>
      <c r="B2025" t="s">
        <v>177</v>
      </c>
      <c r="C2025" t="s">
        <v>15</v>
      </c>
      <c r="D2025">
        <v>41</v>
      </c>
      <c r="E2025">
        <v>32.299999999999997</v>
      </c>
      <c r="F2025">
        <v>26.7</v>
      </c>
      <c r="G2025">
        <v>73.5</v>
      </c>
      <c r="H2025">
        <v>54.1</v>
      </c>
      <c r="I2025" t="s">
        <v>22</v>
      </c>
      <c r="J2025" s="1">
        <v>27526</v>
      </c>
      <c r="K2025">
        <v>11.6</v>
      </c>
      <c r="L2025" s="2">
        <v>0.11</v>
      </c>
      <c r="M2025" s="3">
        <v>2.1999999999999997</v>
      </c>
      <c r="N2025">
        <v>2016</v>
      </c>
    </row>
    <row r="2026" spans="1:14">
      <c r="A2026" t="s">
        <v>569</v>
      </c>
      <c r="B2026" t="s">
        <v>482</v>
      </c>
      <c r="C2026" t="s">
        <v>76</v>
      </c>
      <c r="D2026">
        <v>34.9</v>
      </c>
      <c r="E2026">
        <v>53.3</v>
      </c>
      <c r="F2026">
        <v>21.7</v>
      </c>
      <c r="G2026">
        <v>72.599999999999994</v>
      </c>
      <c r="H2026">
        <v>70.7</v>
      </c>
      <c r="I2026" t="s">
        <v>22</v>
      </c>
      <c r="J2026" s="1">
        <v>35609</v>
      </c>
      <c r="K2026">
        <v>32.6</v>
      </c>
      <c r="L2026" s="2">
        <v>0.1</v>
      </c>
      <c r="M2026" s="3">
        <v>2.4458333333333333</v>
      </c>
      <c r="N2026">
        <v>2016</v>
      </c>
    </row>
    <row r="2027" spans="1:14">
      <c r="A2027" t="s">
        <v>569</v>
      </c>
      <c r="B2027" t="s">
        <v>481</v>
      </c>
      <c r="C2027" t="s">
        <v>68</v>
      </c>
      <c r="D2027">
        <v>34.200000000000003</v>
      </c>
      <c r="E2027">
        <v>58.6</v>
      </c>
      <c r="F2027">
        <v>21.6</v>
      </c>
      <c r="G2027">
        <v>83.2</v>
      </c>
      <c r="H2027">
        <v>31.6</v>
      </c>
      <c r="I2027" t="s">
        <v>22</v>
      </c>
      <c r="J2027" s="1">
        <v>16130</v>
      </c>
      <c r="K2027">
        <v>12.1</v>
      </c>
      <c r="L2027" s="2">
        <v>0.13</v>
      </c>
      <c r="N2027">
        <v>2016</v>
      </c>
    </row>
    <row r="2028" spans="1:14">
      <c r="A2028" t="s">
        <v>569</v>
      </c>
      <c r="B2028" t="s">
        <v>334</v>
      </c>
      <c r="C2028" t="s">
        <v>76</v>
      </c>
      <c r="D2028">
        <v>32.299999999999997</v>
      </c>
      <c r="E2028">
        <v>49.4</v>
      </c>
      <c r="F2028">
        <v>20.5</v>
      </c>
      <c r="G2028">
        <v>89.5</v>
      </c>
      <c r="H2028" t="s">
        <v>22</v>
      </c>
      <c r="I2028" t="s">
        <v>22</v>
      </c>
      <c r="J2028" s="1">
        <v>24444</v>
      </c>
      <c r="K2028">
        <v>23.8</v>
      </c>
      <c r="L2028" s="2">
        <v>0.08</v>
      </c>
      <c r="M2028" s="3">
        <v>2.2409722222222221</v>
      </c>
      <c r="N2028">
        <v>2016</v>
      </c>
    </row>
    <row r="2029" spans="1:14">
      <c r="A2029" t="s">
        <v>569</v>
      </c>
      <c r="B2029" t="s">
        <v>488</v>
      </c>
      <c r="C2029" t="s">
        <v>38</v>
      </c>
      <c r="D2029">
        <v>37.5</v>
      </c>
      <c r="E2029">
        <v>63.8</v>
      </c>
      <c r="F2029">
        <v>31.7</v>
      </c>
      <c r="G2029">
        <v>62.2</v>
      </c>
      <c r="H2029">
        <v>57.5</v>
      </c>
      <c r="I2029" t="s">
        <v>22</v>
      </c>
      <c r="J2029" s="1">
        <v>27227</v>
      </c>
      <c r="K2029">
        <v>16.2</v>
      </c>
      <c r="L2029" s="2">
        <v>0.12</v>
      </c>
      <c r="N2029">
        <v>2016</v>
      </c>
    </row>
    <row r="2030" spans="1:14">
      <c r="A2030" t="s">
        <v>569</v>
      </c>
      <c r="B2030" t="s">
        <v>500</v>
      </c>
      <c r="C2030" t="s">
        <v>237</v>
      </c>
      <c r="D2030">
        <v>26.6</v>
      </c>
      <c r="E2030">
        <v>81.7</v>
      </c>
      <c r="F2030">
        <v>14.6</v>
      </c>
      <c r="G2030">
        <v>89.1</v>
      </c>
      <c r="H2030">
        <v>33.9</v>
      </c>
      <c r="I2030" t="s">
        <v>22</v>
      </c>
      <c r="J2030" s="1">
        <v>7426</v>
      </c>
      <c r="K2030">
        <v>2.9</v>
      </c>
      <c r="L2030" s="2">
        <v>0.28000000000000003</v>
      </c>
      <c r="M2030" s="3">
        <v>2.1180555555555558</v>
      </c>
      <c r="N2030">
        <v>2016</v>
      </c>
    </row>
    <row r="2031" spans="1:14">
      <c r="A2031" t="s">
        <v>569</v>
      </c>
      <c r="B2031" t="s">
        <v>284</v>
      </c>
      <c r="C2031" t="s">
        <v>15</v>
      </c>
      <c r="D2031">
        <v>35.5</v>
      </c>
      <c r="E2031">
        <v>58.7</v>
      </c>
      <c r="F2031">
        <v>20.6</v>
      </c>
      <c r="G2031">
        <v>84</v>
      </c>
      <c r="H2031">
        <v>32.9</v>
      </c>
      <c r="I2031" t="s">
        <v>22</v>
      </c>
      <c r="J2031" s="1">
        <v>18539</v>
      </c>
      <c r="K2031">
        <v>15.1</v>
      </c>
      <c r="L2031" s="2">
        <v>0.26</v>
      </c>
      <c r="M2031" s="3">
        <v>2.1180555555555558</v>
      </c>
      <c r="N2031">
        <v>2016</v>
      </c>
    </row>
    <row r="2032" spans="1:14">
      <c r="A2032" t="s">
        <v>569</v>
      </c>
      <c r="B2032" t="s">
        <v>573</v>
      </c>
      <c r="C2032" t="s">
        <v>15</v>
      </c>
      <c r="D2032">
        <v>27.8</v>
      </c>
      <c r="E2032">
        <v>21.4</v>
      </c>
      <c r="F2032">
        <v>15.7</v>
      </c>
      <c r="G2032">
        <v>96</v>
      </c>
      <c r="H2032">
        <v>44.6</v>
      </c>
      <c r="I2032" t="s">
        <v>22</v>
      </c>
      <c r="J2032" s="1">
        <v>2838</v>
      </c>
      <c r="K2032">
        <v>1.1000000000000001</v>
      </c>
      <c r="L2032" s="2">
        <v>0.03</v>
      </c>
      <c r="M2032" s="3">
        <v>2.7326388888888888</v>
      </c>
      <c r="N2032">
        <v>2016</v>
      </c>
    </row>
    <row r="2033" spans="1:14">
      <c r="A2033" t="s">
        <v>569</v>
      </c>
      <c r="B2033" t="s">
        <v>295</v>
      </c>
      <c r="C2033" t="s">
        <v>191</v>
      </c>
      <c r="D2033">
        <v>30.7</v>
      </c>
      <c r="E2033">
        <v>89.9</v>
      </c>
      <c r="F2033">
        <v>30.5</v>
      </c>
      <c r="G2033">
        <v>74.900000000000006</v>
      </c>
      <c r="H2033">
        <v>31.5</v>
      </c>
      <c r="I2033" t="s">
        <v>22</v>
      </c>
      <c r="J2033" s="1">
        <v>18600</v>
      </c>
      <c r="K2033">
        <v>20.3</v>
      </c>
      <c r="L2033" s="2">
        <v>0.21</v>
      </c>
      <c r="M2033" s="3">
        <v>2.4048611111111113</v>
      </c>
      <c r="N2033">
        <v>2016</v>
      </c>
    </row>
    <row r="2034" spans="1:14">
      <c r="A2034" t="s">
        <v>569</v>
      </c>
      <c r="B2034" t="s">
        <v>273</v>
      </c>
      <c r="C2034" t="s">
        <v>38</v>
      </c>
      <c r="D2034">
        <v>37.1</v>
      </c>
      <c r="E2034">
        <v>69.900000000000006</v>
      </c>
      <c r="F2034">
        <v>36.700000000000003</v>
      </c>
      <c r="G2034">
        <v>61.5</v>
      </c>
      <c r="H2034">
        <v>41.5</v>
      </c>
      <c r="I2034" t="s">
        <v>22</v>
      </c>
      <c r="J2034" s="1">
        <v>36733</v>
      </c>
      <c r="K2034">
        <v>26.3</v>
      </c>
      <c r="L2034" s="2">
        <v>0.15</v>
      </c>
      <c r="M2034" s="3">
        <v>2.5277777777777777</v>
      </c>
      <c r="N2034">
        <v>2016</v>
      </c>
    </row>
    <row r="2035" spans="1:14">
      <c r="A2035" t="s">
        <v>569</v>
      </c>
      <c r="B2035" t="s">
        <v>574</v>
      </c>
      <c r="C2035" t="s">
        <v>68</v>
      </c>
      <c r="D2035">
        <v>24.6</v>
      </c>
      <c r="E2035">
        <v>49.1</v>
      </c>
      <c r="F2035">
        <v>28.8</v>
      </c>
      <c r="G2035">
        <v>83.3</v>
      </c>
      <c r="H2035">
        <v>29</v>
      </c>
      <c r="I2035" t="s">
        <v>22</v>
      </c>
      <c r="J2035" s="1">
        <v>34691</v>
      </c>
      <c r="K2035">
        <v>26.9</v>
      </c>
      <c r="L2035" s="2">
        <v>0.15</v>
      </c>
      <c r="M2035" s="3">
        <v>2.6506944444444445</v>
      </c>
      <c r="N2035">
        <v>2016</v>
      </c>
    </row>
    <row r="2036" spans="1:14">
      <c r="A2036" t="s">
        <v>569</v>
      </c>
      <c r="B2036" t="s">
        <v>575</v>
      </c>
      <c r="C2036" t="s">
        <v>351</v>
      </c>
      <c r="D2036">
        <v>30.8</v>
      </c>
      <c r="E2036">
        <v>29.6</v>
      </c>
      <c r="F2036">
        <v>17.8</v>
      </c>
      <c r="G2036">
        <v>97.4</v>
      </c>
      <c r="H2036">
        <v>42.5</v>
      </c>
      <c r="I2036" t="s">
        <v>22</v>
      </c>
      <c r="J2036" s="1">
        <v>17155</v>
      </c>
      <c r="K2036">
        <v>7.2</v>
      </c>
      <c r="L2036" s="2">
        <v>0.08</v>
      </c>
      <c r="M2036" t="s">
        <v>576</v>
      </c>
      <c r="N2036">
        <v>2016</v>
      </c>
    </row>
    <row r="2037" spans="1:14">
      <c r="A2037" t="s">
        <v>569</v>
      </c>
      <c r="B2037" t="s">
        <v>391</v>
      </c>
      <c r="C2037" t="s">
        <v>312</v>
      </c>
      <c r="D2037">
        <v>30.1</v>
      </c>
      <c r="E2037">
        <v>48.8</v>
      </c>
      <c r="F2037">
        <v>31.7</v>
      </c>
      <c r="G2037">
        <v>76.3</v>
      </c>
      <c r="H2037">
        <v>66.3</v>
      </c>
      <c r="I2037" t="s">
        <v>22</v>
      </c>
      <c r="J2037" s="1">
        <v>30025</v>
      </c>
      <c r="K2037">
        <v>22.2</v>
      </c>
      <c r="L2037" s="2">
        <v>0.12</v>
      </c>
      <c r="M2037" t="s">
        <v>349</v>
      </c>
      <c r="N2037">
        <v>2016</v>
      </c>
    </row>
    <row r="2038" spans="1:14">
      <c r="A2038" t="s">
        <v>569</v>
      </c>
      <c r="B2038" t="s">
        <v>577</v>
      </c>
      <c r="C2038" t="s">
        <v>24</v>
      </c>
      <c r="D2038">
        <v>26</v>
      </c>
      <c r="E2038">
        <v>81.7</v>
      </c>
      <c r="F2038">
        <v>27.8</v>
      </c>
      <c r="G2038">
        <v>74.900000000000006</v>
      </c>
      <c r="H2038">
        <v>45.5</v>
      </c>
      <c r="I2038" t="s">
        <v>22</v>
      </c>
      <c r="J2038" s="1">
        <v>1819</v>
      </c>
      <c r="K2038">
        <v>10.9</v>
      </c>
      <c r="L2038" s="2">
        <v>0.18</v>
      </c>
      <c r="M2038" s="3">
        <v>3.224305555555556</v>
      </c>
      <c r="N2038">
        <v>2016</v>
      </c>
    </row>
    <row r="2039" spans="1:14">
      <c r="A2039" t="s">
        <v>569</v>
      </c>
      <c r="B2039" t="s">
        <v>578</v>
      </c>
      <c r="C2039" t="s">
        <v>15</v>
      </c>
      <c r="D2039">
        <v>37.700000000000003</v>
      </c>
      <c r="E2039">
        <v>21.8</v>
      </c>
      <c r="F2039">
        <v>17.399999999999999</v>
      </c>
      <c r="G2039">
        <v>88.9</v>
      </c>
      <c r="H2039">
        <v>45.4</v>
      </c>
      <c r="I2039" t="s">
        <v>22</v>
      </c>
      <c r="J2039" s="1">
        <v>1855</v>
      </c>
      <c r="K2039">
        <v>2.1</v>
      </c>
      <c r="L2039" s="2">
        <v>0.05</v>
      </c>
      <c r="M2039" s="3">
        <v>2.9784722222222224</v>
      </c>
      <c r="N2039">
        <v>2016</v>
      </c>
    </row>
    <row r="2040" spans="1:14">
      <c r="A2040" t="s">
        <v>569</v>
      </c>
      <c r="B2040" t="s">
        <v>392</v>
      </c>
      <c r="C2040" t="s">
        <v>312</v>
      </c>
      <c r="D2040">
        <v>38</v>
      </c>
      <c r="E2040">
        <v>34.700000000000003</v>
      </c>
      <c r="F2040">
        <v>37.299999999999997</v>
      </c>
      <c r="G2040">
        <v>61.5</v>
      </c>
      <c r="H2040">
        <v>32.6</v>
      </c>
      <c r="I2040" t="s">
        <v>22</v>
      </c>
      <c r="J2040" s="1">
        <v>120986</v>
      </c>
      <c r="K2040">
        <v>32.299999999999997</v>
      </c>
      <c r="L2040" s="2">
        <v>7.0000000000000007E-2</v>
      </c>
      <c r="M2040" s="3">
        <v>2.4868055555555553</v>
      </c>
      <c r="N2040">
        <v>2016</v>
      </c>
    </row>
    <row r="2041" spans="1:14">
      <c r="A2041" t="s">
        <v>569</v>
      </c>
      <c r="B2041" t="s">
        <v>82</v>
      </c>
      <c r="C2041" t="s">
        <v>65</v>
      </c>
      <c r="D2041">
        <v>46.7</v>
      </c>
      <c r="E2041">
        <v>21.4</v>
      </c>
      <c r="F2041">
        <v>36.6</v>
      </c>
      <c r="G2041">
        <v>67.2</v>
      </c>
      <c r="H2041">
        <v>80.3</v>
      </c>
      <c r="I2041" t="s">
        <v>22</v>
      </c>
      <c r="J2041" s="1">
        <v>14290</v>
      </c>
      <c r="K2041">
        <v>7.9</v>
      </c>
      <c r="L2041" s="2">
        <v>0.02</v>
      </c>
      <c r="N2041">
        <v>2016</v>
      </c>
    </row>
    <row r="2042" spans="1:14">
      <c r="A2042" t="s">
        <v>569</v>
      </c>
      <c r="B2042" t="s">
        <v>413</v>
      </c>
      <c r="C2042" t="s">
        <v>15</v>
      </c>
      <c r="D2042">
        <v>24.8</v>
      </c>
      <c r="E2042">
        <v>45.1</v>
      </c>
      <c r="F2042">
        <v>35.700000000000003</v>
      </c>
      <c r="G2042">
        <v>73.400000000000006</v>
      </c>
      <c r="H2042">
        <v>99.8</v>
      </c>
      <c r="I2042" t="s">
        <v>22</v>
      </c>
      <c r="J2042" s="1">
        <v>31424</v>
      </c>
      <c r="K2042">
        <v>21.5</v>
      </c>
      <c r="L2042" s="2">
        <v>0.1</v>
      </c>
      <c r="N2042">
        <v>2016</v>
      </c>
    </row>
    <row r="2043" spans="1:14">
      <c r="A2043" t="s">
        <v>569</v>
      </c>
      <c r="B2043" t="s">
        <v>112</v>
      </c>
      <c r="C2043" t="s">
        <v>15</v>
      </c>
      <c r="D2043">
        <v>32.6</v>
      </c>
      <c r="E2043">
        <v>53.2</v>
      </c>
      <c r="F2043">
        <v>22</v>
      </c>
      <c r="G2043">
        <v>83</v>
      </c>
      <c r="H2043">
        <v>33.4</v>
      </c>
      <c r="I2043" t="s">
        <v>22</v>
      </c>
      <c r="J2043" s="1">
        <v>21908</v>
      </c>
      <c r="K2043">
        <v>10.9</v>
      </c>
      <c r="L2043" s="2">
        <v>0.24</v>
      </c>
      <c r="M2043" s="3">
        <v>2.1180555555555558</v>
      </c>
      <c r="N2043">
        <v>2016</v>
      </c>
    </row>
    <row r="2044" spans="1:14">
      <c r="A2044" t="s">
        <v>569</v>
      </c>
      <c r="B2044" t="s">
        <v>556</v>
      </c>
      <c r="C2044" t="s">
        <v>76</v>
      </c>
      <c r="D2044">
        <v>40</v>
      </c>
      <c r="E2044">
        <v>52.7</v>
      </c>
      <c r="F2044">
        <v>44.5</v>
      </c>
      <c r="G2044">
        <v>55.7</v>
      </c>
      <c r="H2044">
        <v>99.8</v>
      </c>
      <c r="I2044" t="s">
        <v>22</v>
      </c>
      <c r="J2044" s="1">
        <v>24099</v>
      </c>
      <c r="K2044">
        <v>45.4</v>
      </c>
      <c r="L2044" s="2">
        <v>0.2</v>
      </c>
      <c r="M2044" t="s">
        <v>35</v>
      </c>
      <c r="N2044">
        <v>2016</v>
      </c>
    </row>
    <row r="2045" spans="1:14">
      <c r="A2045" t="s">
        <v>569</v>
      </c>
      <c r="B2045" t="s">
        <v>249</v>
      </c>
      <c r="C2045" t="s">
        <v>74</v>
      </c>
      <c r="D2045">
        <v>31.5</v>
      </c>
      <c r="E2045">
        <v>40.1</v>
      </c>
      <c r="F2045">
        <v>32.799999999999997</v>
      </c>
      <c r="G2045">
        <v>68.099999999999994</v>
      </c>
      <c r="H2045">
        <v>99.9</v>
      </c>
      <c r="I2045" t="s">
        <v>22</v>
      </c>
      <c r="J2045" s="1">
        <v>3879</v>
      </c>
      <c r="K2045">
        <v>4.5999999999999996</v>
      </c>
      <c r="M2045" s="3">
        <v>2.8145833333333332</v>
      </c>
      <c r="N2045">
        <v>2016</v>
      </c>
    </row>
    <row r="2046" spans="1:14">
      <c r="A2046" t="s">
        <v>569</v>
      </c>
      <c r="B2046" t="s">
        <v>355</v>
      </c>
      <c r="C2046" t="s">
        <v>76</v>
      </c>
      <c r="D2046">
        <v>37.1</v>
      </c>
      <c r="E2046">
        <v>54.4</v>
      </c>
      <c r="F2046">
        <v>43.2</v>
      </c>
      <c r="G2046">
        <v>51.1</v>
      </c>
      <c r="H2046">
        <v>99.1</v>
      </c>
      <c r="I2046" t="s">
        <v>22</v>
      </c>
      <c r="J2046" s="1">
        <v>20300</v>
      </c>
      <c r="K2046">
        <v>53.6</v>
      </c>
      <c r="L2046" s="2">
        <v>0.18</v>
      </c>
      <c r="M2046" t="s">
        <v>325</v>
      </c>
      <c r="N2046">
        <v>2016</v>
      </c>
    </row>
    <row r="2047" spans="1:14">
      <c r="A2047" t="s">
        <v>569</v>
      </c>
      <c r="B2047" t="s">
        <v>521</v>
      </c>
      <c r="C2047" t="s">
        <v>63</v>
      </c>
      <c r="D2047">
        <v>27</v>
      </c>
      <c r="E2047">
        <v>90.1</v>
      </c>
      <c r="F2047">
        <v>35.1</v>
      </c>
      <c r="G2047">
        <v>66.900000000000006</v>
      </c>
      <c r="H2047">
        <v>42.3</v>
      </c>
      <c r="I2047" t="s">
        <v>22</v>
      </c>
      <c r="J2047" s="1">
        <v>24519</v>
      </c>
      <c r="K2047">
        <v>44.1</v>
      </c>
      <c r="L2047" s="2">
        <v>0.31</v>
      </c>
      <c r="M2047" s="3">
        <v>2.2409722222222221</v>
      </c>
      <c r="N2047">
        <v>2016</v>
      </c>
    </row>
    <row r="2048" spans="1:14">
      <c r="A2048" t="s">
        <v>569</v>
      </c>
      <c r="B2048" t="s">
        <v>265</v>
      </c>
      <c r="C2048" t="s">
        <v>255</v>
      </c>
      <c r="D2048">
        <v>41</v>
      </c>
      <c r="E2048">
        <v>47.5</v>
      </c>
      <c r="F2048">
        <v>50.5</v>
      </c>
      <c r="G2048">
        <v>49.2</v>
      </c>
      <c r="H2048">
        <v>42.9</v>
      </c>
      <c r="I2048" t="s">
        <v>22</v>
      </c>
      <c r="J2048" s="1">
        <v>23977</v>
      </c>
      <c r="K2048">
        <v>24.4</v>
      </c>
      <c r="L2048" s="2">
        <v>0.04</v>
      </c>
      <c r="N2048">
        <v>2016</v>
      </c>
    </row>
    <row r="2049" spans="1:14">
      <c r="A2049" t="s">
        <v>569</v>
      </c>
      <c r="B2049" t="s">
        <v>336</v>
      </c>
      <c r="C2049" t="s">
        <v>15</v>
      </c>
      <c r="D2049">
        <v>24.3</v>
      </c>
      <c r="E2049">
        <v>52.3</v>
      </c>
      <c r="F2049">
        <v>26.7</v>
      </c>
      <c r="G2049">
        <v>86.8</v>
      </c>
      <c r="H2049">
        <v>41.8</v>
      </c>
      <c r="I2049" t="s">
        <v>22</v>
      </c>
      <c r="J2049" s="1">
        <v>16306</v>
      </c>
      <c r="K2049">
        <v>22.8</v>
      </c>
      <c r="L2049" s="2">
        <v>0.23</v>
      </c>
      <c r="M2049" s="3">
        <v>1.872222222222222</v>
      </c>
      <c r="N2049">
        <v>2016</v>
      </c>
    </row>
    <row r="2050" spans="1:14">
      <c r="A2050" t="s">
        <v>569</v>
      </c>
      <c r="B2050" t="s">
        <v>330</v>
      </c>
      <c r="C2050" t="s">
        <v>154</v>
      </c>
      <c r="D2050">
        <v>34.1</v>
      </c>
      <c r="E2050">
        <v>71.599999999999994</v>
      </c>
      <c r="F2050">
        <v>47.1</v>
      </c>
      <c r="G2050">
        <v>51.5</v>
      </c>
      <c r="H2050">
        <v>57.4</v>
      </c>
      <c r="I2050" t="s">
        <v>22</v>
      </c>
      <c r="J2050" s="1">
        <v>7576</v>
      </c>
      <c r="K2050">
        <v>22.4</v>
      </c>
      <c r="L2050" s="2">
        <v>0.1</v>
      </c>
      <c r="M2050" s="3">
        <v>2.0770833333333334</v>
      </c>
      <c r="N2050">
        <v>2016</v>
      </c>
    </row>
    <row r="2051" spans="1:14">
      <c r="A2051" t="s">
        <v>569</v>
      </c>
      <c r="B2051" t="s">
        <v>174</v>
      </c>
      <c r="C2051" t="s">
        <v>50</v>
      </c>
      <c r="D2051">
        <v>45.3</v>
      </c>
      <c r="E2051">
        <v>29.3</v>
      </c>
      <c r="F2051">
        <v>42.7</v>
      </c>
      <c r="G2051">
        <v>49.4</v>
      </c>
      <c r="H2051">
        <v>74.7</v>
      </c>
      <c r="I2051" t="s">
        <v>22</v>
      </c>
      <c r="J2051" s="1">
        <v>17200</v>
      </c>
      <c r="K2051">
        <v>5</v>
      </c>
      <c r="L2051" s="2">
        <v>7.0000000000000007E-2</v>
      </c>
      <c r="M2051" t="s">
        <v>175</v>
      </c>
      <c r="N2051">
        <v>2016</v>
      </c>
    </row>
    <row r="2052" spans="1:14">
      <c r="A2052" t="s">
        <v>569</v>
      </c>
      <c r="B2052" t="s">
        <v>152</v>
      </c>
      <c r="C2052" t="s">
        <v>50</v>
      </c>
      <c r="D2052">
        <v>45.6</v>
      </c>
      <c r="E2052">
        <v>31.9</v>
      </c>
      <c r="F2052">
        <v>47.6</v>
      </c>
      <c r="G2052">
        <v>42.2</v>
      </c>
      <c r="H2052">
        <v>70.900000000000006</v>
      </c>
      <c r="I2052" t="s">
        <v>22</v>
      </c>
      <c r="J2052" s="1">
        <v>9586</v>
      </c>
      <c r="K2052">
        <v>7.3</v>
      </c>
      <c r="L2052" s="2">
        <v>0.13</v>
      </c>
      <c r="M2052" s="4">
        <v>0.6020833333333333</v>
      </c>
      <c r="N2052">
        <v>2016</v>
      </c>
    </row>
    <row r="2053" spans="1:14">
      <c r="A2053" t="s">
        <v>569</v>
      </c>
      <c r="B2053" t="s">
        <v>173</v>
      </c>
      <c r="C2053" t="s">
        <v>38</v>
      </c>
      <c r="D2053">
        <v>20.6</v>
      </c>
      <c r="E2053">
        <v>70.2</v>
      </c>
      <c r="F2053">
        <v>30</v>
      </c>
      <c r="G2053">
        <v>79</v>
      </c>
      <c r="H2053">
        <v>36.6</v>
      </c>
      <c r="I2053" t="s">
        <v>22</v>
      </c>
      <c r="J2053" s="1">
        <v>17581</v>
      </c>
      <c r="K2053">
        <v>21.5</v>
      </c>
      <c r="L2053" s="2">
        <v>0.11</v>
      </c>
      <c r="M2053" s="3">
        <v>2.3638888888888889</v>
      </c>
      <c r="N2053">
        <v>2016</v>
      </c>
    </row>
    <row r="2054" spans="1:14">
      <c r="A2054" t="s">
        <v>569</v>
      </c>
      <c r="B2054" t="s">
        <v>126</v>
      </c>
      <c r="C2054" t="s">
        <v>15</v>
      </c>
      <c r="D2054">
        <v>34.6</v>
      </c>
      <c r="E2054">
        <v>24.2</v>
      </c>
      <c r="F2054">
        <v>19.5</v>
      </c>
      <c r="G2054">
        <v>94.8</v>
      </c>
      <c r="H2054">
        <v>42.5</v>
      </c>
      <c r="I2054" t="s">
        <v>22</v>
      </c>
      <c r="J2054" s="1">
        <v>7326</v>
      </c>
      <c r="K2054">
        <v>4.5999999999999996</v>
      </c>
      <c r="L2054" s="2">
        <v>0.05</v>
      </c>
      <c r="M2054" s="3">
        <v>2.1590277777777778</v>
      </c>
      <c r="N2054">
        <v>2016</v>
      </c>
    </row>
    <row r="2055" spans="1:14">
      <c r="A2055" t="s">
        <v>569</v>
      </c>
      <c r="B2055" t="s">
        <v>299</v>
      </c>
      <c r="C2055" t="s">
        <v>38</v>
      </c>
      <c r="D2055">
        <v>38.6</v>
      </c>
      <c r="E2055">
        <v>73.599999999999994</v>
      </c>
      <c r="F2055">
        <v>32.4</v>
      </c>
      <c r="G2055">
        <v>59</v>
      </c>
      <c r="H2055">
        <v>59.7</v>
      </c>
      <c r="I2055" t="s">
        <v>22</v>
      </c>
      <c r="J2055" s="1">
        <v>27387</v>
      </c>
      <c r="K2055">
        <v>20.7</v>
      </c>
      <c r="L2055" s="2">
        <v>0.16</v>
      </c>
      <c r="M2055" s="3">
        <v>2.2819444444444446</v>
      </c>
      <c r="N2055">
        <v>2016</v>
      </c>
    </row>
    <row r="2056" spans="1:14">
      <c r="A2056" t="s">
        <v>569</v>
      </c>
      <c r="B2056" t="s">
        <v>108</v>
      </c>
      <c r="C2056" t="s">
        <v>15</v>
      </c>
      <c r="D2056">
        <v>38.5</v>
      </c>
      <c r="E2056">
        <v>26.6</v>
      </c>
      <c r="F2056">
        <v>17.5</v>
      </c>
      <c r="G2056">
        <v>85</v>
      </c>
      <c r="H2056">
        <v>29.1</v>
      </c>
      <c r="I2056" t="s">
        <v>22</v>
      </c>
      <c r="J2056" s="1">
        <v>7867</v>
      </c>
      <c r="K2056">
        <v>11.8</v>
      </c>
      <c r="L2056" s="2">
        <v>7.0000000000000007E-2</v>
      </c>
      <c r="M2056" s="3">
        <v>2.2819444444444446</v>
      </c>
      <c r="N2056">
        <v>2016</v>
      </c>
    </row>
    <row r="2057" spans="1:14">
      <c r="A2057" t="s">
        <v>569</v>
      </c>
      <c r="B2057" t="s">
        <v>337</v>
      </c>
      <c r="C2057" t="s">
        <v>146</v>
      </c>
      <c r="D2057">
        <v>26.2</v>
      </c>
      <c r="E2057">
        <v>68.400000000000006</v>
      </c>
      <c r="F2057">
        <v>31.5</v>
      </c>
      <c r="G2057">
        <v>76</v>
      </c>
      <c r="H2057">
        <v>99.7</v>
      </c>
      <c r="I2057" t="s">
        <v>22</v>
      </c>
      <c r="J2057" s="1">
        <v>23321</v>
      </c>
      <c r="K2057">
        <v>18.600000000000001</v>
      </c>
      <c r="L2057" s="2">
        <v>0.09</v>
      </c>
      <c r="M2057" s="3">
        <v>2.3638888888888889</v>
      </c>
      <c r="N2057">
        <v>2016</v>
      </c>
    </row>
    <row r="2058" spans="1:14">
      <c r="A2058" t="s">
        <v>579</v>
      </c>
      <c r="B2058" t="s">
        <v>373</v>
      </c>
      <c r="C2058" t="s">
        <v>137</v>
      </c>
      <c r="D2058">
        <v>31.1</v>
      </c>
      <c r="E2058">
        <v>65.400000000000006</v>
      </c>
      <c r="F2058">
        <v>32.799999999999997</v>
      </c>
      <c r="G2058">
        <v>62.1</v>
      </c>
      <c r="H2058">
        <v>61.6</v>
      </c>
      <c r="I2058" t="s">
        <v>22</v>
      </c>
      <c r="J2058" s="1">
        <v>16099</v>
      </c>
      <c r="K2058">
        <v>24.2</v>
      </c>
      <c r="L2058" s="2">
        <v>0.17</v>
      </c>
      <c r="M2058" t="s">
        <v>91</v>
      </c>
      <c r="N2058">
        <v>2016</v>
      </c>
    </row>
    <row r="2059" spans="1:14">
      <c r="A2059" t="s">
        <v>579</v>
      </c>
      <c r="B2059" t="s">
        <v>580</v>
      </c>
      <c r="C2059" t="s">
        <v>68</v>
      </c>
      <c r="D2059">
        <v>36.700000000000003</v>
      </c>
      <c r="E2059">
        <v>63</v>
      </c>
      <c r="F2059">
        <v>22.1</v>
      </c>
      <c r="G2059">
        <v>64.900000000000006</v>
      </c>
      <c r="H2059">
        <v>33.1</v>
      </c>
      <c r="I2059" t="s">
        <v>22</v>
      </c>
      <c r="J2059" s="1">
        <v>71749</v>
      </c>
      <c r="K2059">
        <v>45.5</v>
      </c>
      <c r="L2059" s="2">
        <v>0.13</v>
      </c>
      <c r="M2059" s="3">
        <v>2.5687500000000001</v>
      </c>
      <c r="N2059">
        <v>2016</v>
      </c>
    </row>
    <row r="2060" spans="1:14">
      <c r="A2060" t="s">
        <v>579</v>
      </c>
      <c r="B2060" t="s">
        <v>332</v>
      </c>
      <c r="C2060" t="s">
        <v>24</v>
      </c>
      <c r="D2060">
        <v>28.9</v>
      </c>
      <c r="E2060">
        <v>84.8</v>
      </c>
      <c r="F2060">
        <v>27.9</v>
      </c>
      <c r="G2060">
        <v>56.7</v>
      </c>
      <c r="H2060">
        <v>36.299999999999997</v>
      </c>
      <c r="I2060" t="s">
        <v>22</v>
      </c>
      <c r="J2060" s="1">
        <v>12830</v>
      </c>
      <c r="K2060">
        <v>18.8</v>
      </c>
      <c r="L2060" s="2">
        <v>0.3</v>
      </c>
      <c r="M2060" s="3">
        <v>1.9541666666666666</v>
      </c>
      <c r="N2060">
        <v>2016</v>
      </c>
    </row>
    <row r="2061" spans="1:14">
      <c r="A2061" t="s">
        <v>579</v>
      </c>
      <c r="B2061" t="s">
        <v>493</v>
      </c>
      <c r="C2061" t="s">
        <v>76</v>
      </c>
      <c r="D2061">
        <v>32.200000000000003</v>
      </c>
      <c r="E2061">
        <v>52.6</v>
      </c>
      <c r="F2061">
        <v>31.2</v>
      </c>
      <c r="G2061">
        <v>60.1</v>
      </c>
      <c r="H2061">
        <v>56.4</v>
      </c>
      <c r="I2061" t="s">
        <v>22</v>
      </c>
      <c r="J2061" s="1">
        <v>12520</v>
      </c>
      <c r="K2061">
        <v>35.5</v>
      </c>
      <c r="L2061" s="2">
        <v>0.08</v>
      </c>
      <c r="M2061" s="3">
        <v>1.9541666666666666</v>
      </c>
      <c r="N2061">
        <v>2016</v>
      </c>
    </row>
    <row r="2062" spans="1:14">
      <c r="A2062" t="s">
        <v>579</v>
      </c>
      <c r="B2062" t="s">
        <v>221</v>
      </c>
      <c r="C2062" t="s">
        <v>76</v>
      </c>
      <c r="D2062">
        <v>35.200000000000003</v>
      </c>
      <c r="E2062">
        <v>45.4</v>
      </c>
      <c r="F2062">
        <v>46.2</v>
      </c>
      <c r="G2062">
        <v>49.9</v>
      </c>
      <c r="H2062">
        <v>60.9</v>
      </c>
      <c r="I2062" t="s">
        <v>22</v>
      </c>
      <c r="J2062" s="1">
        <v>21428</v>
      </c>
      <c r="K2062">
        <v>67.8</v>
      </c>
      <c r="L2062" s="2">
        <v>0.08</v>
      </c>
      <c r="M2062" s="3">
        <v>2.4048611111111113</v>
      </c>
      <c r="N2062">
        <v>2016</v>
      </c>
    </row>
    <row r="2063" spans="1:14">
      <c r="A2063" t="s">
        <v>579</v>
      </c>
      <c r="B2063" t="s">
        <v>581</v>
      </c>
      <c r="C2063" t="s">
        <v>68</v>
      </c>
      <c r="D2063">
        <v>25.3</v>
      </c>
      <c r="E2063">
        <v>54.6</v>
      </c>
      <c r="F2063">
        <v>22</v>
      </c>
      <c r="G2063">
        <v>71.7</v>
      </c>
      <c r="H2063">
        <v>30.6</v>
      </c>
      <c r="I2063" t="s">
        <v>22</v>
      </c>
      <c r="J2063" s="1">
        <v>51239</v>
      </c>
      <c r="K2063">
        <v>19.399999999999999</v>
      </c>
      <c r="L2063" s="2">
        <v>0.12</v>
      </c>
      <c r="M2063" s="3">
        <v>2.4458333333333333</v>
      </c>
      <c r="N2063">
        <v>2016</v>
      </c>
    </row>
    <row r="2064" spans="1:14">
      <c r="A2064" t="s">
        <v>579</v>
      </c>
      <c r="B2064" t="s">
        <v>377</v>
      </c>
      <c r="C2064" t="s">
        <v>63</v>
      </c>
      <c r="D2064">
        <v>17.8</v>
      </c>
      <c r="E2064">
        <v>63.7</v>
      </c>
      <c r="F2064">
        <v>22.6</v>
      </c>
      <c r="G2064">
        <v>85.9</v>
      </c>
      <c r="H2064">
        <v>43.2</v>
      </c>
      <c r="I2064" t="s">
        <v>22</v>
      </c>
      <c r="J2064" s="1">
        <v>5570</v>
      </c>
      <c r="K2064">
        <v>25.4</v>
      </c>
      <c r="L2064" s="2">
        <v>0.15</v>
      </c>
      <c r="M2064" s="3">
        <v>2.8145833333333332</v>
      </c>
      <c r="N2064">
        <v>2016</v>
      </c>
    </row>
    <row r="2065" spans="1:14">
      <c r="A2065" t="s">
        <v>579</v>
      </c>
      <c r="B2065" t="s">
        <v>281</v>
      </c>
      <c r="C2065" t="s">
        <v>15</v>
      </c>
      <c r="D2065">
        <v>28.5</v>
      </c>
      <c r="E2065">
        <v>35.5</v>
      </c>
      <c r="F2065">
        <v>30.3</v>
      </c>
      <c r="G2065">
        <v>71.8</v>
      </c>
      <c r="H2065">
        <v>83.7</v>
      </c>
      <c r="I2065" t="s">
        <v>22</v>
      </c>
      <c r="J2065" s="1">
        <v>5287</v>
      </c>
      <c r="K2065">
        <v>18.2</v>
      </c>
      <c r="L2065" s="2">
        <v>0.12</v>
      </c>
      <c r="M2065" t="s">
        <v>199</v>
      </c>
      <c r="N2065">
        <v>2016</v>
      </c>
    </row>
    <row r="2066" spans="1:14">
      <c r="A2066" t="s">
        <v>579</v>
      </c>
      <c r="B2066" t="s">
        <v>304</v>
      </c>
      <c r="C2066" t="s">
        <v>15</v>
      </c>
      <c r="D2066">
        <v>31.6</v>
      </c>
      <c r="E2066">
        <v>34.5</v>
      </c>
      <c r="F2066">
        <v>33</v>
      </c>
      <c r="G2066">
        <v>59.3</v>
      </c>
      <c r="H2066">
        <v>41</v>
      </c>
      <c r="I2066" t="s">
        <v>22</v>
      </c>
      <c r="J2066" s="1">
        <v>26769</v>
      </c>
      <c r="K2066">
        <v>19</v>
      </c>
      <c r="L2066" s="2">
        <v>0.05</v>
      </c>
      <c r="M2066" s="3">
        <v>2.1999999999999997</v>
      </c>
      <c r="N2066">
        <v>2016</v>
      </c>
    </row>
    <row r="2067" spans="1:14">
      <c r="A2067" t="s">
        <v>579</v>
      </c>
      <c r="B2067" t="s">
        <v>208</v>
      </c>
      <c r="C2067" t="s">
        <v>15</v>
      </c>
      <c r="D2067">
        <v>23.7</v>
      </c>
      <c r="E2067">
        <v>41.6</v>
      </c>
      <c r="F2067">
        <v>34</v>
      </c>
      <c r="G2067">
        <v>70</v>
      </c>
      <c r="H2067">
        <v>98.7</v>
      </c>
      <c r="I2067" t="s">
        <v>22</v>
      </c>
      <c r="J2067" s="1">
        <v>19262</v>
      </c>
      <c r="K2067">
        <v>15.9</v>
      </c>
      <c r="L2067" s="2">
        <v>0.1</v>
      </c>
      <c r="M2067" s="3">
        <v>2.3638888888888889</v>
      </c>
      <c r="N2067">
        <v>2016</v>
      </c>
    </row>
    <row r="2068" spans="1:14">
      <c r="A2068" t="s">
        <v>579</v>
      </c>
      <c r="B2068" t="s">
        <v>430</v>
      </c>
      <c r="C2068" t="s">
        <v>63</v>
      </c>
      <c r="D2068">
        <v>21.4</v>
      </c>
      <c r="E2068">
        <v>64.7</v>
      </c>
      <c r="F2068">
        <v>25.7</v>
      </c>
      <c r="G2068">
        <v>69.5</v>
      </c>
      <c r="H2068">
        <v>41.7</v>
      </c>
      <c r="I2068" t="s">
        <v>22</v>
      </c>
      <c r="J2068" s="1">
        <v>15655</v>
      </c>
      <c r="K2068">
        <v>22.6</v>
      </c>
      <c r="L2068" s="2">
        <v>0.15</v>
      </c>
      <c r="M2068" s="3">
        <v>2.6506944444444445</v>
      </c>
      <c r="N2068">
        <v>2016</v>
      </c>
    </row>
    <row r="2069" spans="1:14">
      <c r="A2069" t="s">
        <v>579</v>
      </c>
      <c r="B2069" t="s">
        <v>292</v>
      </c>
      <c r="C2069" t="s">
        <v>15</v>
      </c>
      <c r="D2069">
        <v>41.1</v>
      </c>
      <c r="E2069">
        <v>39.200000000000003</v>
      </c>
      <c r="F2069">
        <v>30.5</v>
      </c>
      <c r="G2069">
        <v>52.2</v>
      </c>
      <c r="H2069">
        <v>30.9</v>
      </c>
      <c r="I2069" t="s">
        <v>22</v>
      </c>
      <c r="J2069" s="1">
        <v>33119</v>
      </c>
      <c r="K2069">
        <v>19.899999999999999</v>
      </c>
      <c r="L2069" s="2">
        <v>7.0000000000000007E-2</v>
      </c>
      <c r="M2069" s="3">
        <v>2.4048611111111113</v>
      </c>
      <c r="N2069">
        <v>2016</v>
      </c>
    </row>
    <row r="2070" spans="1:14">
      <c r="A2070" t="s">
        <v>579</v>
      </c>
      <c r="B2070" t="s">
        <v>432</v>
      </c>
      <c r="C2070" t="s">
        <v>63</v>
      </c>
      <c r="D2070">
        <v>22.5</v>
      </c>
      <c r="E2070">
        <v>81.7</v>
      </c>
      <c r="F2070">
        <v>25.2</v>
      </c>
      <c r="G2070">
        <v>66.3</v>
      </c>
      <c r="H2070">
        <v>34.6</v>
      </c>
      <c r="I2070" t="s">
        <v>22</v>
      </c>
      <c r="J2070" s="1">
        <v>30251</v>
      </c>
      <c r="K2070">
        <v>22</v>
      </c>
      <c r="L2070" s="2">
        <v>0.21</v>
      </c>
      <c r="N2070">
        <v>2016</v>
      </c>
    </row>
    <row r="2071" spans="1:14">
      <c r="A2071" t="s">
        <v>579</v>
      </c>
      <c r="B2071" t="s">
        <v>362</v>
      </c>
      <c r="C2071" t="s">
        <v>363</v>
      </c>
      <c r="D2071">
        <v>16.2</v>
      </c>
      <c r="E2071">
        <v>61</v>
      </c>
      <c r="F2071">
        <v>16.2</v>
      </c>
      <c r="G2071">
        <v>91.4</v>
      </c>
      <c r="H2071">
        <v>28</v>
      </c>
      <c r="I2071" t="s">
        <v>22</v>
      </c>
      <c r="J2071" s="1">
        <v>13960</v>
      </c>
      <c r="K2071">
        <v>25.9</v>
      </c>
      <c r="L2071" s="2">
        <v>0.08</v>
      </c>
      <c r="M2071" s="3">
        <v>2.7736111111111108</v>
      </c>
      <c r="N2071">
        <v>2016</v>
      </c>
    </row>
    <row r="2072" spans="1:14">
      <c r="A2072" t="s">
        <v>579</v>
      </c>
      <c r="B2072" t="s">
        <v>547</v>
      </c>
      <c r="C2072" t="s">
        <v>382</v>
      </c>
      <c r="D2072">
        <v>42.7</v>
      </c>
      <c r="E2072">
        <v>16.399999999999999</v>
      </c>
      <c r="F2072">
        <v>47.2</v>
      </c>
      <c r="G2072">
        <v>42.4</v>
      </c>
      <c r="H2072">
        <v>52.4</v>
      </c>
      <c r="I2072" t="s">
        <v>22</v>
      </c>
      <c r="J2072" s="1">
        <v>3318</v>
      </c>
      <c r="K2072">
        <v>8.1999999999999993</v>
      </c>
      <c r="L2072" s="2">
        <v>0.01</v>
      </c>
      <c r="M2072" s="4">
        <v>0.84791666666666676</v>
      </c>
      <c r="N2072">
        <v>2016</v>
      </c>
    </row>
    <row r="2073" spans="1:14">
      <c r="A2073" t="s">
        <v>579</v>
      </c>
      <c r="B2073" t="s">
        <v>205</v>
      </c>
      <c r="C2073" t="s">
        <v>15</v>
      </c>
      <c r="D2073">
        <v>31.2</v>
      </c>
      <c r="E2073">
        <v>35.4</v>
      </c>
      <c r="F2073">
        <v>29.4</v>
      </c>
      <c r="G2073">
        <v>61.5</v>
      </c>
      <c r="H2073">
        <v>54</v>
      </c>
      <c r="I2073" t="s">
        <v>22</v>
      </c>
      <c r="J2073" s="1">
        <v>29991</v>
      </c>
      <c r="K2073">
        <v>17.399999999999999</v>
      </c>
      <c r="L2073" s="2">
        <v>0.11</v>
      </c>
      <c r="M2073" s="3">
        <v>1.872222222222222</v>
      </c>
      <c r="N2073">
        <v>2016</v>
      </c>
    </row>
    <row r="2074" spans="1:14">
      <c r="A2074" t="s">
        <v>579</v>
      </c>
      <c r="B2074" t="s">
        <v>582</v>
      </c>
      <c r="C2074" t="s">
        <v>63</v>
      </c>
      <c r="D2074">
        <v>19</v>
      </c>
      <c r="E2074">
        <v>70.400000000000006</v>
      </c>
      <c r="F2074">
        <v>22.8</v>
      </c>
      <c r="G2074">
        <v>81.400000000000006</v>
      </c>
      <c r="H2074">
        <v>40.700000000000003</v>
      </c>
      <c r="I2074" t="s">
        <v>22</v>
      </c>
      <c r="J2074" s="1">
        <v>11713</v>
      </c>
      <c r="K2074">
        <v>21.9</v>
      </c>
      <c r="L2074" s="2">
        <v>0.11</v>
      </c>
      <c r="M2074" s="3">
        <v>2.6506944444444445</v>
      </c>
      <c r="N2074">
        <v>2016</v>
      </c>
    </row>
    <row r="2075" spans="1:14">
      <c r="A2075" t="s">
        <v>579</v>
      </c>
      <c r="B2075" t="s">
        <v>583</v>
      </c>
      <c r="C2075" t="s">
        <v>76</v>
      </c>
      <c r="D2075">
        <v>32.9</v>
      </c>
      <c r="E2075">
        <v>46.8</v>
      </c>
      <c r="F2075">
        <v>33.9</v>
      </c>
      <c r="G2075">
        <v>52.9</v>
      </c>
      <c r="H2075">
        <v>46.4</v>
      </c>
      <c r="I2075" t="s">
        <v>22</v>
      </c>
      <c r="J2075" s="1">
        <v>25682</v>
      </c>
      <c r="K2075">
        <v>53.9</v>
      </c>
      <c r="L2075" s="2">
        <v>0.09</v>
      </c>
      <c r="M2075" s="3">
        <v>2.6097222222222221</v>
      </c>
      <c r="N2075">
        <v>2016</v>
      </c>
    </row>
    <row r="2076" spans="1:14">
      <c r="A2076" t="s">
        <v>579</v>
      </c>
      <c r="B2076" t="s">
        <v>498</v>
      </c>
      <c r="C2076" t="s">
        <v>499</v>
      </c>
      <c r="D2076">
        <v>23.9</v>
      </c>
      <c r="E2076">
        <v>93</v>
      </c>
      <c r="F2076">
        <v>11.8</v>
      </c>
      <c r="G2076">
        <v>76.599999999999994</v>
      </c>
      <c r="H2076">
        <v>73.099999999999994</v>
      </c>
      <c r="I2076" t="s">
        <v>22</v>
      </c>
      <c r="J2076" s="1">
        <v>35889</v>
      </c>
      <c r="K2076">
        <v>8.4</v>
      </c>
      <c r="L2076" s="2">
        <v>0.21</v>
      </c>
      <c r="M2076" s="3">
        <v>2.4048611111111113</v>
      </c>
      <c r="N2076">
        <v>2016</v>
      </c>
    </row>
    <row r="2077" spans="1:14">
      <c r="A2077" t="s">
        <v>579</v>
      </c>
      <c r="B2077" t="s">
        <v>487</v>
      </c>
      <c r="C2077" t="s">
        <v>151</v>
      </c>
      <c r="D2077">
        <v>21.2</v>
      </c>
      <c r="E2077">
        <v>53.5</v>
      </c>
      <c r="F2077">
        <v>27.1</v>
      </c>
      <c r="G2077">
        <v>74.900000000000006</v>
      </c>
      <c r="H2077">
        <v>82.4</v>
      </c>
      <c r="I2077" t="s">
        <v>22</v>
      </c>
      <c r="J2077" s="1">
        <v>4488</v>
      </c>
      <c r="K2077">
        <v>14.6</v>
      </c>
      <c r="L2077" s="2">
        <v>0.08</v>
      </c>
      <c r="M2077" s="3">
        <v>2.1999999999999997</v>
      </c>
      <c r="N2077">
        <v>2016</v>
      </c>
    </row>
    <row r="2078" spans="1:14">
      <c r="A2078" t="s">
        <v>579</v>
      </c>
      <c r="B2078" t="s">
        <v>307</v>
      </c>
      <c r="C2078" t="s">
        <v>53</v>
      </c>
      <c r="D2078">
        <v>43.9</v>
      </c>
      <c r="E2078">
        <v>40.200000000000003</v>
      </c>
      <c r="F2078">
        <v>43.4</v>
      </c>
      <c r="G2078">
        <v>41.8</v>
      </c>
      <c r="H2078">
        <v>99.8</v>
      </c>
      <c r="I2078" t="s">
        <v>22</v>
      </c>
      <c r="J2078" s="1">
        <v>24043</v>
      </c>
      <c r="K2078">
        <v>15.8</v>
      </c>
      <c r="L2078" s="2">
        <v>0.14000000000000001</v>
      </c>
      <c r="N2078">
        <v>2016</v>
      </c>
    </row>
    <row r="2079" spans="1:14">
      <c r="A2079" t="s">
        <v>579</v>
      </c>
      <c r="B2079" t="s">
        <v>406</v>
      </c>
      <c r="C2079" t="s">
        <v>160</v>
      </c>
      <c r="D2079">
        <v>29.1</v>
      </c>
      <c r="E2079">
        <v>69.7</v>
      </c>
      <c r="F2079">
        <v>36.6</v>
      </c>
      <c r="G2079">
        <v>46.5</v>
      </c>
      <c r="H2079">
        <v>98.9</v>
      </c>
      <c r="I2079" t="s">
        <v>22</v>
      </c>
      <c r="J2079" s="1">
        <v>20951</v>
      </c>
      <c r="K2079">
        <v>25.9</v>
      </c>
      <c r="L2079" s="2">
        <v>0.23</v>
      </c>
      <c r="M2079" s="3">
        <v>2.2819444444444446</v>
      </c>
      <c r="N2079">
        <v>2016</v>
      </c>
    </row>
    <row r="2080" spans="1:14">
      <c r="A2080" t="s">
        <v>579</v>
      </c>
      <c r="B2080" t="s">
        <v>388</v>
      </c>
      <c r="C2080" t="s">
        <v>74</v>
      </c>
      <c r="D2080">
        <v>24.2</v>
      </c>
      <c r="E2080">
        <v>57.7</v>
      </c>
      <c r="F2080">
        <v>18.899999999999999</v>
      </c>
      <c r="G2080">
        <v>76.8</v>
      </c>
      <c r="H2080">
        <v>42.1</v>
      </c>
      <c r="I2080" t="s">
        <v>22</v>
      </c>
      <c r="J2080" s="1">
        <v>17866</v>
      </c>
      <c r="K2080">
        <v>7.7</v>
      </c>
      <c r="L2080" s="2">
        <v>0.1</v>
      </c>
      <c r="M2080" s="3">
        <v>2.1999999999999997</v>
      </c>
      <c r="N2080">
        <v>2016</v>
      </c>
    </row>
    <row r="2081" spans="1:14">
      <c r="A2081" t="s">
        <v>579</v>
      </c>
      <c r="B2081" t="s">
        <v>161</v>
      </c>
      <c r="C2081" t="s">
        <v>65</v>
      </c>
      <c r="D2081">
        <v>37.200000000000003</v>
      </c>
      <c r="E2081">
        <v>50.4</v>
      </c>
      <c r="F2081">
        <v>32.200000000000003</v>
      </c>
      <c r="G2081">
        <v>54.2</v>
      </c>
      <c r="H2081">
        <v>58.6</v>
      </c>
      <c r="I2081" t="s">
        <v>22</v>
      </c>
      <c r="J2081" s="1">
        <v>29743</v>
      </c>
      <c r="K2081">
        <v>13.3</v>
      </c>
      <c r="L2081" s="2">
        <v>0.1</v>
      </c>
      <c r="M2081" s="3">
        <v>1.9541666666666666</v>
      </c>
      <c r="N2081">
        <v>2016</v>
      </c>
    </row>
    <row r="2082" spans="1:14">
      <c r="A2082" t="s">
        <v>579</v>
      </c>
      <c r="B2082" t="s">
        <v>143</v>
      </c>
      <c r="C2082" t="s">
        <v>144</v>
      </c>
      <c r="D2082">
        <v>37.700000000000003</v>
      </c>
      <c r="E2082">
        <v>23.2</v>
      </c>
      <c r="F2082">
        <v>36.6</v>
      </c>
      <c r="G2082">
        <v>53</v>
      </c>
      <c r="H2082">
        <v>49.5</v>
      </c>
      <c r="I2082" t="s">
        <v>22</v>
      </c>
      <c r="J2082" s="1">
        <v>10221</v>
      </c>
      <c r="K2082">
        <v>13.5</v>
      </c>
      <c r="L2082" s="2">
        <v>0.05</v>
      </c>
      <c r="M2082" t="s">
        <v>17</v>
      </c>
      <c r="N2082">
        <v>2016</v>
      </c>
    </row>
    <row r="2083" spans="1:14">
      <c r="A2083" t="s">
        <v>579</v>
      </c>
      <c r="B2083" t="s">
        <v>450</v>
      </c>
      <c r="C2083" t="s">
        <v>110</v>
      </c>
      <c r="D2083">
        <v>27.3</v>
      </c>
      <c r="E2083">
        <v>76.5</v>
      </c>
      <c r="F2083">
        <v>25.4</v>
      </c>
      <c r="G2083">
        <v>68.5</v>
      </c>
      <c r="H2083">
        <v>41.9</v>
      </c>
      <c r="I2083" t="s">
        <v>22</v>
      </c>
      <c r="J2083" s="1">
        <v>14067</v>
      </c>
      <c r="K2083">
        <v>26.8</v>
      </c>
      <c r="L2083" s="2">
        <v>0.14000000000000001</v>
      </c>
      <c r="M2083" s="3">
        <v>2.3638888888888889</v>
      </c>
      <c r="N2083">
        <v>2016</v>
      </c>
    </row>
    <row r="2084" spans="1:14">
      <c r="A2084" t="s">
        <v>579</v>
      </c>
      <c r="B2084" t="s">
        <v>367</v>
      </c>
      <c r="C2084" t="s">
        <v>63</v>
      </c>
      <c r="D2084">
        <v>27.4</v>
      </c>
      <c r="E2084">
        <v>75.900000000000006</v>
      </c>
      <c r="F2084">
        <v>26.5</v>
      </c>
      <c r="G2084">
        <v>67.2</v>
      </c>
      <c r="H2084">
        <v>64.400000000000006</v>
      </c>
      <c r="I2084" t="s">
        <v>22</v>
      </c>
      <c r="J2084" s="1">
        <v>23508</v>
      </c>
      <c r="K2084">
        <v>21.9</v>
      </c>
      <c r="L2084" s="2">
        <v>0.18</v>
      </c>
      <c r="M2084" s="3">
        <v>2.3638888888888889</v>
      </c>
      <c r="N2084">
        <v>2016</v>
      </c>
    </row>
    <row r="2085" spans="1:14">
      <c r="A2085" t="s">
        <v>579</v>
      </c>
      <c r="B2085" t="s">
        <v>503</v>
      </c>
      <c r="C2085" t="s">
        <v>15</v>
      </c>
      <c r="D2085">
        <v>36.1</v>
      </c>
      <c r="E2085">
        <v>49</v>
      </c>
      <c r="F2085">
        <v>30.5</v>
      </c>
      <c r="G2085">
        <v>60</v>
      </c>
      <c r="H2085">
        <v>40.700000000000003</v>
      </c>
      <c r="I2085" t="s">
        <v>22</v>
      </c>
      <c r="J2085" s="1">
        <v>30533</v>
      </c>
      <c r="K2085">
        <v>13.6</v>
      </c>
      <c r="L2085" s="2">
        <v>0.11</v>
      </c>
      <c r="M2085" s="3">
        <v>1.872222222222222</v>
      </c>
      <c r="N2085">
        <v>2016</v>
      </c>
    </row>
    <row r="2086" spans="1:14">
      <c r="A2086" t="s">
        <v>579</v>
      </c>
      <c r="B2086" t="s">
        <v>494</v>
      </c>
      <c r="C2086" t="s">
        <v>15</v>
      </c>
      <c r="D2086">
        <v>30.6</v>
      </c>
      <c r="E2086">
        <v>42.8</v>
      </c>
      <c r="F2086">
        <v>28.5</v>
      </c>
      <c r="G2086">
        <v>63.8</v>
      </c>
      <c r="H2086">
        <v>32.1</v>
      </c>
      <c r="I2086" t="s">
        <v>22</v>
      </c>
      <c r="J2086" s="1">
        <v>22578</v>
      </c>
      <c r="K2086">
        <v>16.8</v>
      </c>
      <c r="L2086" s="2">
        <v>0.09</v>
      </c>
      <c r="M2086" s="3">
        <v>1.9951388888888888</v>
      </c>
      <c r="N2086">
        <v>2016</v>
      </c>
    </row>
    <row r="2087" spans="1:14">
      <c r="A2087" t="s">
        <v>579</v>
      </c>
      <c r="B2087" t="s">
        <v>172</v>
      </c>
      <c r="C2087" t="s">
        <v>50</v>
      </c>
      <c r="D2087">
        <v>46.8</v>
      </c>
      <c r="E2087">
        <v>26.6</v>
      </c>
      <c r="F2087">
        <v>45.2</v>
      </c>
      <c r="G2087">
        <v>37.4</v>
      </c>
      <c r="H2087">
        <v>76.099999999999994</v>
      </c>
      <c r="I2087" t="s">
        <v>22</v>
      </c>
      <c r="J2087" s="1">
        <v>23144</v>
      </c>
      <c r="K2087">
        <v>7.8</v>
      </c>
      <c r="L2087" s="2">
        <v>0.09</v>
      </c>
      <c r="M2087" t="s">
        <v>35</v>
      </c>
      <c r="N2087">
        <v>2016</v>
      </c>
    </row>
    <row r="2088" spans="1:14">
      <c r="A2088" t="s">
        <v>579</v>
      </c>
      <c r="B2088" t="s">
        <v>269</v>
      </c>
      <c r="C2088" t="s">
        <v>38</v>
      </c>
      <c r="D2088">
        <v>35.799999999999997</v>
      </c>
      <c r="E2088">
        <v>61.6</v>
      </c>
      <c r="F2088">
        <v>35.799999999999997</v>
      </c>
      <c r="G2088">
        <v>54.4</v>
      </c>
      <c r="H2088">
        <v>54.2</v>
      </c>
      <c r="I2088" t="s">
        <v>22</v>
      </c>
      <c r="J2088" s="1">
        <v>20488</v>
      </c>
      <c r="K2088">
        <v>22.1</v>
      </c>
      <c r="L2088" s="2">
        <v>0.1</v>
      </c>
      <c r="M2088" s="3">
        <v>2.4458333333333333</v>
      </c>
      <c r="N2088">
        <v>2016</v>
      </c>
    </row>
    <row r="2089" spans="1:14">
      <c r="A2089" t="s">
        <v>579</v>
      </c>
      <c r="B2089" t="s">
        <v>353</v>
      </c>
      <c r="C2089" t="s">
        <v>63</v>
      </c>
      <c r="D2089">
        <v>28.8</v>
      </c>
      <c r="E2089">
        <v>76</v>
      </c>
      <c r="F2089">
        <v>35.6</v>
      </c>
      <c r="G2089">
        <v>56</v>
      </c>
      <c r="H2089">
        <v>73.7</v>
      </c>
      <c r="I2089" t="s">
        <v>22</v>
      </c>
      <c r="J2089" s="1">
        <v>33391</v>
      </c>
      <c r="K2089">
        <v>35.799999999999997</v>
      </c>
      <c r="L2089" s="2">
        <v>0.17</v>
      </c>
      <c r="M2089" s="3">
        <v>2.2819444444444446</v>
      </c>
      <c r="N2089">
        <v>2016</v>
      </c>
    </row>
    <row r="2090" spans="1:14">
      <c r="A2090" t="s">
        <v>579</v>
      </c>
      <c r="B2090" t="s">
        <v>139</v>
      </c>
      <c r="C2090" t="s">
        <v>15</v>
      </c>
      <c r="D2090">
        <v>30.4</v>
      </c>
      <c r="E2090">
        <v>40.299999999999997</v>
      </c>
      <c r="F2090">
        <v>31.5</v>
      </c>
      <c r="G2090">
        <v>65.099999999999994</v>
      </c>
      <c r="H2090">
        <v>79.599999999999994</v>
      </c>
      <c r="I2090" t="s">
        <v>22</v>
      </c>
      <c r="J2090" s="1">
        <v>6671</v>
      </c>
      <c r="K2090">
        <v>15</v>
      </c>
      <c r="L2090" s="2">
        <v>0.16</v>
      </c>
      <c r="M2090" t="s">
        <v>140</v>
      </c>
      <c r="N2090">
        <v>2016</v>
      </c>
    </row>
    <row r="2091" spans="1:14">
      <c r="A2091" t="s">
        <v>579</v>
      </c>
      <c r="B2091" t="s">
        <v>559</v>
      </c>
      <c r="C2091" t="s">
        <v>110</v>
      </c>
      <c r="D2091">
        <v>29.9</v>
      </c>
      <c r="E2091">
        <v>90.1</v>
      </c>
      <c r="F2091">
        <v>20.100000000000001</v>
      </c>
      <c r="G2091">
        <v>65.3</v>
      </c>
      <c r="H2091">
        <v>33.9</v>
      </c>
      <c r="I2091" t="s">
        <v>22</v>
      </c>
      <c r="J2091" s="1">
        <v>2473</v>
      </c>
      <c r="K2091">
        <v>15.6</v>
      </c>
      <c r="L2091" s="2">
        <v>0.63</v>
      </c>
      <c r="M2091" s="3">
        <v>2.3229166666666665</v>
      </c>
      <c r="N2091">
        <v>2016</v>
      </c>
    </row>
    <row r="2092" spans="1:14">
      <c r="A2092" t="s">
        <v>579</v>
      </c>
      <c r="B2092" t="s">
        <v>328</v>
      </c>
      <c r="C2092" t="s">
        <v>76</v>
      </c>
      <c r="D2092">
        <v>32.799999999999997</v>
      </c>
      <c r="E2092">
        <v>51.7</v>
      </c>
      <c r="F2092">
        <v>30</v>
      </c>
      <c r="G2092">
        <v>54.4</v>
      </c>
      <c r="H2092">
        <v>66.599999999999994</v>
      </c>
      <c r="I2092" t="s">
        <v>22</v>
      </c>
      <c r="J2092" s="1">
        <v>38675</v>
      </c>
      <c r="K2092">
        <v>46.3</v>
      </c>
      <c r="L2092" s="2">
        <v>0.13</v>
      </c>
      <c r="M2092" s="3">
        <v>2.036111111111111</v>
      </c>
      <c r="N2092">
        <v>2016</v>
      </c>
    </row>
    <row r="2093" spans="1:14">
      <c r="A2093" t="s">
        <v>579</v>
      </c>
      <c r="B2093" t="s">
        <v>584</v>
      </c>
      <c r="C2093" t="s">
        <v>15</v>
      </c>
      <c r="D2093">
        <v>36.9</v>
      </c>
      <c r="E2093">
        <v>26.6</v>
      </c>
      <c r="F2093">
        <v>10.9</v>
      </c>
      <c r="G2093">
        <v>85</v>
      </c>
      <c r="H2093">
        <v>29.9</v>
      </c>
      <c r="I2093" t="s">
        <v>22</v>
      </c>
      <c r="J2093" s="1">
        <v>11919</v>
      </c>
      <c r="K2093">
        <v>5.8</v>
      </c>
      <c r="L2093" s="2">
        <v>0.08</v>
      </c>
      <c r="M2093" s="3">
        <v>2.4458333333333333</v>
      </c>
      <c r="N2093">
        <v>2016</v>
      </c>
    </row>
    <row r="2094" spans="1:14">
      <c r="A2094" t="s">
        <v>579</v>
      </c>
      <c r="B2094" t="s">
        <v>270</v>
      </c>
      <c r="C2094" t="s">
        <v>271</v>
      </c>
      <c r="D2094">
        <v>59.1</v>
      </c>
      <c r="E2094">
        <v>25.3</v>
      </c>
      <c r="F2094">
        <v>57.1</v>
      </c>
      <c r="G2094">
        <v>20.399999999999999</v>
      </c>
      <c r="H2094">
        <v>30.5</v>
      </c>
      <c r="I2094" t="s">
        <v>22</v>
      </c>
      <c r="J2094" s="1">
        <v>81402</v>
      </c>
      <c r="K2094">
        <v>14.6</v>
      </c>
      <c r="L2094" s="2">
        <v>0.04</v>
      </c>
      <c r="M2094" s="3">
        <v>2.036111111111111</v>
      </c>
      <c r="N2094">
        <v>2016</v>
      </c>
    </row>
    <row r="2095" spans="1:14">
      <c r="A2095" t="s">
        <v>579</v>
      </c>
      <c r="B2095" t="s">
        <v>248</v>
      </c>
      <c r="C2095" t="s">
        <v>38</v>
      </c>
      <c r="D2095">
        <v>23.2</v>
      </c>
      <c r="E2095">
        <v>61.4</v>
      </c>
      <c r="F2095">
        <v>29.2</v>
      </c>
      <c r="G2095">
        <v>72.8</v>
      </c>
      <c r="H2095">
        <v>42.3</v>
      </c>
      <c r="I2095" t="s">
        <v>22</v>
      </c>
      <c r="J2095" s="1">
        <v>26640</v>
      </c>
      <c r="K2095">
        <v>28.3</v>
      </c>
      <c r="L2095" s="2">
        <v>0.19</v>
      </c>
      <c r="M2095" s="3">
        <v>2.3229166666666665</v>
      </c>
      <c r="N2095">
        <v>2016</v>
      </c>
    </row>
    <row r="2096" spans="1:14">
      <c r="A2096" t="s">
        <v>579</v>
      </c>
      <c r="B2096" t="s">
        <v>415</v>
      </c>
      <c r="C2096" t="s">
        <v>24</v>
      </c>
      <c r="D2096">
        <v>31.7</v>
      </c>
      <c r="E2096">
        <v>90.4</v>
      </c>
      <c r="F2096">
        <v>28.9</v>
      </c>
      <c r="G2096">
        <v>51.2</v>
      </c>
      <c r="H2096">
        <v>34.9</v>
      </c>
      <c r="I2096" t="s">
        <v>22</v>
      </c>
      <c r="J2096" s="1">
        <v>12063</v>
      </c>
      <c r="K2096">
        <v>16.600000000000001</v>
      </c>
      <c r="L2096" s="2">
        <v>0.38</v>
      </c>
      <c r="M2096" s="3">
        <v>2.3229166666666665</v>
      </c>
      <c r="N2096">
        <v>2016</v>
      </c>
    </row>
    <row r="2097" spans="1:14">
      <c r="A2097" t="s">
        <v>579</v>
      </c>
      <c r="B2097" t="s">
        <v>540</v>
      </c>
      <c r="C2097" t="s">
        <v>15</v>
      </c>
      <c r="D2097">
        <v>31.4</v>
      </c>
      <c r="E2097">
        <v>38.299999999999997</v>
      </c>
      <c r="F2097">
        <v>20.8</v>
      </c>
      <c r="G2097">
        <v>77.099999999999994</v>
      </c>
      <c r="H2097">
        <v>36.299999999999997</v>
      </c>
      <c r="I2097" t="s">
        <v>22</v>
      </c>
      <c r="J2097" s="1">
        <v>19660</v>
      </c>
      <c r="K2097">
        <v>15.9</v>
      </c>
      <c r="L2097" s="2">
        <v>0.15</v>
      </c>
      <c r="M2097" s="3">
        <v>2.3229166666666665</v>
      </c>
      <c r="N2097">
        <v>2016</v>
      </c>
    </row>
    <row r="2098" spans="1:14">
      <c r="A2098" t="s">
        <v>579</v>
      </c>
      <c r="B2098" t="s">
        <v>417</v>
      </c>
      <c r="C2098" t="s">
        <v>63</v>
      </c>
      <c r="D2098">
        <v>21.8</v>
      </c>
      <c r="E2098">
        <v>79.099999999999994</v>
      </c>
      <c r="F2098">
        <v>25.7</v>
      </c>
      <c r="G2098">
        <v>68</v>
      </c>
      <c r="H2098">
        <v>42.7</v>
      </c>
      <c r="I2098" t="s">
        <v>22</v>
      </c>
      <c r="J2098" s="1">
        <v>18340</v>
      </c>
      <c r="K2098">
        <v>23.8</v>
      </c>
      <c r="L2098" s="2">
        <v>0.21</v>
      </c>
      <c r="M2098" s="3">
        <v>2.4048611111111113</v>
      </c>
      <c r="N2098">
        <v>2016</v>
      </c>
    </row>
    <row r="2099" spans="1:14">
      <c r="A2099" t="s">
        <v>579</v>
      </c>
      <c r="B2099" t="s">
        <v>585</v>
      </c>
      <c r="C2099" t="s">
        <v>15</v>
      </c>
      <c r="D2099">
        <v>29.5</v>
      </c>
      <c r="E2099">
        <v>39.299999999999997</v>
      </c>
      <c r="F2099">
        <v>23.2</v>
      </c>
      <c r="G2099">
        <v>81.400000000000006</v>
      </c>
      <c r="H2099">
        <v>41.3</v>
      </c>
      <c r="I2099" t="s">
        <v>22</v>
      </c>
      <c r="J2099" s="1">
        <v>24716</v>
      </c>
      <c r="K2099">
        <v>17</v>
      </c>
      <c r="L2099" s="2">
        <v>0.05</v>
      </c>
      <c r="N2099">
        <v>2016</v>
      </c>
    </row>
    <row r="2100" spans="1:14">
      <c r="A2100" t="s">
        <v>579</v>
      </c>
      <c r="B2100" t="s">
        <v>586</v>
      </c>
      <c r="C2100" t="s">
        <v>351</v>
      </c>
      <c r="D2100">
        <v>31.6</v>
      </c>
      <c r="E2100">
        <v>32.700000000000003</v>
      </c>
      <c r="F2100">
        <v>15.1</v>
      </c>
      <c r="G2100">
        <v>82.4</v>
      </c>
      <c r="H2100">
        <v>60.2</v>
      </c>
      <c r="I2100" t="s">
        <v>22</v>
      </c>
      <c r="J2100" s="1">
        <v>11902</v>
      </c>
      <c r="K2100">
        <v>6.9</v>
      </c>
      <c r="L2100" s="2">
        <v>0.17</v>
      </c>
      <c r="M2100" t="s">
        <v>42</v>
      </c>
      <c r="N2100">
        <v>2016</v>
      </c>
    </row>
    <row r="2101" spans="1:14">
      <c r="A2101" t="s">
        <v>579</v>
      </c>
      <c r="B2101" t="s">
        <v>287</v>
      </c>
      <c r="C2101" t="s">
        <v>15</v>
      </c>
      <c r="D2101">
        <v>39.1</v>
      </c>
      <c r="E2101">
        <v>35.299999999999997</v>
      </c>
      <c r="F2101">
        <v>19.3</v>
      </c>
      <c r="G2101">
        <v>67.8</v>
      </c>
      <c r="H2101">
        <v>32.4</v>
      </c>
      <c r="I2101" t="s">
        <v>22</v>
      </c>
      <c r="J2101" s="1">
        <v>11381</v>
      </c>
      <c r="K2101">
        <v>8.4</v>
      </c>
      <c r="L2101" s="2">
        <v>0.08</v>
      </c>
      <c r="M2101" s="3">
        <v>2.3638888888888889</v>
      </c>
      <c r="N2101">
        <v>2016</v>
      </c>
    </row>
    <row r="2102" spans="1:14">
      <c r="A2102" t="s">
        <v>579</v>
      </c>
      <c r="B2102" t="s">
        <v>289</v>
      </c>
      <c r="C2102" t="s">
        <v>74</v>
      </c>
      <c r="D2102">
        <v>20.8</v>
      </c>
      <c r="E2102">
        <v>56.1</v>
      </c>
      <c r="F2102">
        <v>25</v>
      </c>
      <c r="G2102">
        <v>74.5</v>
      </c>
      <c r="H2102">
        <v>31.1</v>
      </c>
      <c r="I2102" t="s">
        <v>22</v>
      </c>
      <c r="J2102" s="1">
        <v>16667</v>
      </c>
      <c r="K2102">
        <v>11.9</v>
      </c>
      <c r="L2102" s="2">
        <v>7.0000000000000007E-2</v>
      </c>
      <c r="M2102" s="3">
        <v>2.5277777777777777</v>
      </c>
      <c r="N2102">
        <v>2016</v>
      </c>
    </row>
    <row r="2103" spans="1:14">
      <c r="A2103" t="s">
        <v>579</v>
      </c>
      <c r="B2103" t="s">
        <v>421</v>
      </c>
      <c r="C2103" t="s">
        <v>237</v>
      </c>
      <c r="D2103">
        <v>34.1</v>
      </c>
      <c r="E2103">
        <v>77.3</v>
      </c>
      <c r="F2103">
        <v>32</v>
      </c>
      <c r="G2103">
        <v>54.6</v>
      </c>
      <c r="H2103">
        <v>86.5</v>
      </c>
      <c r="I2103" t="s">
        <v>22</v>
      </c>
      <c r="J2103" s="1">
        <v>26419</v>
      </c>
      <c r="K2103">
        <v>52</v>
      </c>
      <c r="L2103" s="2">
        <v>0.27</v>
      </c>
      <c r="M2103" t="s">
        <v>80</v>
      </c>
      <c r="N2103">
        <v>2016</v>
      </c>
    </row>
    <row r="2104" spans="1:14">
      <c r="A2104" t="s">
        <v>579</v>
      </c>
      <c r="B2104" t="s">
        <v>342</v>
      </c>
      <c r="C2104" t="s">
        <v>15</v>
      </c>
      <c r="D2104">
        <v>34.9</v>
      </c>
      <c r="E2104">
        <v>29.5</v>
      </c>
      <c r="F2104">
        <v>38.200000000000003</v>
      </c>
      <c r="G2104">
        <v>54.2</v>
      </c>
      <c r="H2104">
        <v>43.3</v>
      </c>
      <c r="I2104" t="s">
        <v>22</v>
      </c>
      <c r="J2104" s="1">
        <v>30850</v>
      </c>
      <c r="K2104">
        <v>18.600000000000001</v>
      </c>
      <c r="L2104" s="2">
        <v>0.1</v>
      </c>
      <c r="M2104" s="3">
        <v>1.7902777777777779</v>
      </c>
      <c r="N2104">
        <v>2016</v>
      </c>
    </row>
    <row r="2105" spans="1:14">
      <c r="A2105" t="s">
        <v>579</v>
      </c>
      <c r="B2105" t="s">
        <v>340</v>
      </c>
      <c r="C2105" t="s">
        <v>63</v>
      </c>
      <c r="D2105">
        <v>25.8</v>
      </c>
      <c r="E2105">
        <v>86.8</v>
      </c>
      <c r="F2105">
        <v>28.4</v>
      </c>
      <c r="G2105">
        <v>59.3</v>
      </c>
      <c r="H2105">
        <v>57.9</v>
      </c>
      <c r="I2105" t="s">
        <v>22</v>
      </c>
      <c r="J2105" s="1">
        <v>16489</v>
      </c>
      <c r="K2105">
        <v>25.4</v>
      </c>
      <c r="L2105" s="2">
        <v>0.24</v>
      </c>
      <c r="M2105" s="3">
        <v>2.1180555555555558</v>
      </c>
      <c r="N2105">
        <v>2016</v>
      </c>
    </row>
    <row r="2106" spans="1:14">
      <c r="A2106" t="s">
        <v>579</v>
      </c>
      <c r="B2106" t="s">
        <v>247</v>
      </c>
      <c r="C2106" t="s">
        <v>65</v>
      </c>
      <c r="D2106">
        <v>44.3</v>
      </c>
      <c r="E2106">
        <v>19.600000000000001</v>
      </c>
      <c r="F2106">
        <v>46</v>
      </c>
      <c r="G2106">
        <v>36.1</v>
      </c>
      <c r="H2106">
        <v>96.2</v>
      </c>
      <c r="I2106" t="s">
        <v>22</v>
      </c>
      <c r="J2106" s="1">
        <v>47508</v>
      </c>
      <c r="K2106">
        <v>15.9</v>
      </c>
      <c r="L2106" s="2">
        <v>0.05</v>
      </c>
      <c r="M2106" s="3">
        <v>1.7493055555555557</v>
      </c>
      <c r="N2106">
        <v>2016</v>
      </c>
    </row>
    <row r="2107" spans="1:14">
      <c r="A2107" t="s">
        <v>371</v>
      </c>
      <c r="B2107" t="s">
        <v>345</v>
      </c>
      <c r="C2107" t="s">
        <v>24</v>
      </c>
      <c r="D2107">
        <v>21.6</v>
      </c>
      <c r="E2107">
        <v>72.2</v>
      </c>
      <c r="F2107">
        <v>18.899999999999999</v>
      </c>
      <c r="G2107">
        <v>67.2</v>
      </c>
      <c r="H2107">
        <v>31.3</v>
      </c>
      <c r="I2107" t="s">
        <v>22</v>
      </c>
      <c r="J2107" s="1">
        <v>9252</v>
      </c>
      <c r="K2107">
        <v>19.2</v>
      </c>
      <c r="L2107" s="2">
        <v>0.18</v>
      </c>
      <c r="M2107" s="3">
        <v>2.036111111111111</v>
      </c>
      <c r="N2107">
        <v>2016</v>
      </c>
    </row>
    <row r="2108" spans="1:14">
      <c r="A2108" t="s">
        <v>371</v>
      </c>
      <c r="B2108" t="s">
        <v>528</v>
      </c>
      <c r="C2108" t="s">
        <v>15</v>
      </c>
      <c r="D2108">
        <v>25.1</v>
      </c>
      <c r="E2108">
        <v>53.5</v>
      </c>
      <c r="F2108">
        <v>23.1</v>
      </c>
      <c r="G2108">
        <v>63</v>
      </c>
      <c r="H2108">
        <v>51.2</v>
      </c>
      <c r="I2108" t="s">
        <v>22</v>
      </c>
      <c r="J2108" s="1">
        <v>3837</v>
      </c>
      <c r="K2108">
        <v>8.1999999999999993</v>
      </c>
      <c r="L2108" s="2">
        <v>7.0000000000000007E-2</v>
      </c>
      <c r="M2108" s="3">
        <v>2.2409722222222221</v>
      </c>
      <c r="N2108">
        <v>2016</v>
      </c>
    </row>
    <row r="2109" spans="1:14">
      <c r="A2109" t="s">
        <v>371</v>
      </c>
      <c r="B2109" t="s">
        <v>346</v>
      </c>
      <c r="C2109" t="s">
        <v>187</v>
      </c>
      <c r="D2109">
        <v>35.6</v>
      </c>
      <c r="E2109">
        <v>48.6</v>
      </c>
      <c r="F2109">
        <v>30.9</v>
      </c>
      <c r="G2109">
        <v>46.9</v>
      </c>
      <c r="H2109">
        <v>33</v>
      </c>
      <c r="I2109" t="s">
        <v>22</v>
      </c>
      <c r="J2109" s="1">
        <v>28296</v>
      </c>
      <c r="K2109">
        <v>13</v>
      </c>
      <c r="L2109" s="2">
        <v>0.15</v>
      </c>
      <c r="M2109" s="3">
        <v>2.3638888888888889</v>
      </c>
      <c r="N2109">
        <v>2016</v>
      </c>
    </row>
    <row r="2110" spans="1:14">
      <c r="A2110" t="s">
        <v>371</v>
      </c>
      <c r="B2110" t="s">
        <v>321</v>
      </c>
      <c r="C2110" t="s">
        <v>24</v>
      </c>
      <c r="D2110">
        <v>22.6</v>
      </c>
      <c r="E2110">
        <v>81.3</v>
      </c>
      <c r="F2110">
        <v>22.1</v>
      </c>
      <c r="G2110">
        <v>65.400000000000006</v>
      </c>
      <c r="H2110">
        <v>31</v>
      </c>
      <c r="I2110" t="s">
        <v>22</v>
      </c>
      <c r="J2110" s="1">
        <v>9567</v>
      </c>
      <c r="K2110">
        <v>19.5</v>
      </c>
      <c r="L2110" s="2">
        <v>0.22</v>
      </c>
      <c r="M2110" s="3">
        <v>2.3229166666666665</v>
      </c>
      <c r="N2110">
        <v>2016</v>
      </c>
    </row>
    <row r="2111" spans="1:14">
      <c r="A2111" t="s">
        <v>371</v>
      </c>
      <c r="B2111" t="s">
        <v>545</v>
      </c>
      <c r="C2111" t="s">
        <v>76</v>
      </c>
      <c r="D2111">
        <v>30.9</v>
      </c>
      <c r="E2111">
        <v>50</v>
      </c>
      <c r="F2111">
        <v>32.700000000000003</v>
      </c>
      <c r="G2111">
        <v>50</v>
      </c>
      <c r="H2111">
        <v>46</v>
      </c>
      <c r="I2111" t="s">
        <v>22</v>
      </c>
      <c r="J2111" s="1">
        <v>18590</v>
      </c>
      <c r="K2111">
        <v>25.6</v>
      </c>
      <c r="L2111" s="2">
        <v>0.11</v>
      </c>
      <c r="M2111" s="3">
        <v>2.1180555555555558</v>
      </c>
      <c r="N2111">
        <v>2016</v>
      </c>
    </row>
    <row r="2112" spans="1:14">
      <c r="A2112" t="s">
        <v>371</v>
      </c>
      <c r="B2112" t="s">
        <v>240</v>
      </c>
      <c r="C2112" t="s">
        <v>15</v>
      </c>
      <c r="D2112">
        <v>31.3</v>
      </c>
      <c r="E2112">
        <v>28.3</v>
      </c>
      <c r="F2112">
        <v>20.399999999999999</v>
      </c>
      <c r="G2112">
        <v>72.099999999999994</v>
      </c>
      <c r="H2112">
        <v>35.299999999999997</v>
      </c>
      <c r="I2112" t="s">
        <v>22</v>
      </c>
      <c r="J2112" s="1">
        <v>36108</v>
      </c>
      <c r="K2112">
        <v>15.7</v>
      </c>
      <c r="L2112" s="2">
        <v>0.06</v>
      </c>
      <c r="M2112" s="3">
        <v>2.2819444444444446</v>
      </c>
      <c r="N2112">
        <v>2016</v>
      </c>
    </row>
    <row r="2113" spans="1:14">
      <c r="A2113" t="s">
        <v>371</v>
      </c>
      <c r="B2113" t="s">
        <v>491</v>
      </c>
      <c r="C2113" t="s">
        <v>15</v>
      </c>
      <c r="D2113">
        <v>35.9</v>
      </c>
      <c r="E2113">
        <v>43.1</v>
      </c>
      <c r="F2113">
        <v>25.6</v>
      </c>
      <c r="G2113">
        <v>57</v>
      </c>
      <c r="H2113">
        <v>30.9</v>
      </c>
      <c r="I2113" t="s">
        <v>22</v>
      </c>
      <c r="J2113" s="1">
        <v>25742</v>
      </c>
      <c r="K2113">
        <v>13</v>
      </c>
      <c r="L2113" s="2">
        <v>0.11</v>
      </c>
      <c r="M2113" s="3">
        <v>2.1590277777777778</v>
      </c>
      <c r="N2113">
        <v>2016</v>
      </c>
    </row>
    <row r="2114" spans="1:14">
      <c r="A2114" t="s">
        <v>371</v>
      </c>
      <c r="B2114" t="s">
        <v>429</v>
      </c>
      <c r="C2114" t="s">
        <v>63</v>
      </c>
      <c r="D2114">
        <v>22.4</v>
      </c>
      <c r="E2114">
        <v>76.900000000000006</v>
      </c>
      <c r="F2114">
        <v>21.9</v>
      </c>
      <c r="G2114">
        <v>66.8</v>
      </c>
      <c r="H2114">
        <v>30</v>
      </c>
      <c r="I2114" t="s">
        <v>22</v>
      </c>
      <c r="J2114" s="1">
        <v>32713</v>
      </c>
      <c r="K2114">
        <v>30.4</v>
      </c>
      <c r="L2114" s="2">
        <v>0.17</v>
      </c>
      <c r="M2114" s="3">
        <v>2.5277777777777777</v>
      </c>
      <c r="N2114">
        <v>2016</v>
      </c>
    </row>
    <row r="2115" spans="1:14">
      <c r="A2115" t="s">
        <v>371</v>
      </c>
      <c r="B2115" t="s">
        <v>291</v>
      </c>
      <c r="C2115" t="s">
        <v>24</v>
      </c>
      <c r="D2115">
        <v>33.9</v>
      </c>
      <c r="E2115">
        <v>93.7</v>
      </c>
      <c r="F2115">
        <v>33.299999999999997</v>
      </c>
      <c r="G2115">
        <v>38.6</v>
      </c>
      <c r="H2115">
        <v>28.9</v>
      </c>
      <c r="I2115" t="s">
        <v>22</v>
      </c>
      <c r="J2115" s="1">
        <v>12695</v>
      </c>
      <c r="K2115">
        <v>19.8</v>
      </c>
      <c r="L2115" s="2">
        <v>0.39</v>
      </c>
      <c r="M2115" s="3">
        <v>2.3229166666666665</v>
      </c>
      <c r="N2115">
        <v>2016</v>
      </c>
    </row>
    <row r="2116" spans="1:14">
      <c r="A2116" t="s">
        <v>371</v>
      </c>
      <c r="B2116" t="s">
        <v>380</v>
      </c>
      <c r="C2116" t="s">
        <v>15</v>
      </c>
      <c r="D2116">
        <v>29.6</v>
      </c>
      <c r="E2116">
        <v>36.9</v>
      </c>
      <c r="F2116">
        <v>21.2</v>
      </c>
      <c r="G2116">
        <v>64.900000000000006</v>
      </c>
      <c r="H2116">
        <v>29.1</v>
      </c>
      <c r="I2116" t="s">
        <v>22</v>
      </c>
      <c r="J2116" s="1">
        <v>26622</v>
      </c>
      <c r="K2116">
        <v>17</v>
      </c>
      <c r="L2116" s="2">
        <v>7.0000000000000007E-2</v>
      </c>
      <c r="M2116" s="3">
        <v>2.2819444444444446</v>
      </c>
      <c r="N2116">
        <v>2016</v>
      </c>
    </row>
    <row r="2117" spans="1:14">
      <c r="A2117" t="s">
        <v>371</v>
      </c>
      <c r="B2117" t="s">
        <v>587</v>
      </c>
      <c r="C2117" t="s">
        <v>76</v>
      </c>
      <c r="D2117">
        <v>30.1</v>
      </c>
      <c r="E2117">
        <v>41.7</v>
      </c>
      <c r="F2117">
        <v>23.5</v>
      </c>
      <c r="G2117">
        <v>61.3</v>
      </c>
      <c r="H2117">
        <v>32.6</v>
      </c>
      <c r="I2117" t="s">
        <v>22</v>
      </c>
      <c r="J2117" s="1">
        <v>10931</v>
      </c>
      <c r="K2117">
        <v>24</v>
      </c>
      <c r="L2117" s="2">
        <v>0.06</v>
      </c>
      <c r="M2117" s="3">
        <v>2.3229166666666665</v>
      </c>
      <c r="N2117">
        <v>2016</v>
      </c>
    </row>
    <row r="2118" spans="1:14">
      <c r="A2118" t="s">
        <v>371</v>
      </c>
      <c r="B2118" t="s">
        <v>588</v>
      </c>
      <c r="C2118" t="s">
        <v>53</v>
      </c>
      <c r="D2118">
        <v>35.200000000000003</v>
      </c>
      <c r="E2118">
        <v>36.200000000000003</v>
      </c>
      <c r="F2118">
        <v>42</v>
      </c>
      <c r="G2118">
        <v>43.7</v>
      </c>
      <c r="H2118">
        <v>45.2</v>
      </c>
      <c r="I2118" t="s">
        <v>22</v>
      </c>
      <c r="J2118" s="1">
        <v>1394</v>
      </c>
      <c r="K2118">
        <v>9.6</v>
      </c>
      <c r="L2118" s="2">
        <v>0.08</v>
      </c>
      <c r="M2118" t="s">
        <v>175</v>
      </c>
      <c r="N2118">
        <v>2016</v>
      </c>
    </row>
    <row r="2119" spans="1:14">
      <c r="A2119" t="s">
        <v>371</v>
      </c>
      <c r="B2119" t="s">
        <v>589</v>
      </c>
      <c r="C2119" t="s">
        <v>76</v>
      </c>
      <c r="D2119">
        <v>30.9</v>
      </c>
      <c r="E2119">
        <v>50.3</v>
      </c>
      <c r="F2119">
        <v>33.799999999999997</v>
      </c>
      <c r="G2119">
        <v>51.5</v>
      </c>
      <c r="H2119">
        <v>52.8</v>
      </c>
      <c r="I2119" t="s">
        <v>22</v>
      </c>
      <c r="J2119" s="1">
        <v>9163</v>
      </c>
      <c r="K2119">
        <v>41.2</v>
      </c>
      <c r="L2119" s="2">
        <v>0.13</v>
      </c>
      <c r="M2119" s="3">
        <v>2.3638888888888889</v>
      </c>
      <c r="N2119">
        <v>2016</v>
      </c>
    </row>
    <row r="2120" spans="1:14">
      <c r="A2120" t="s">
        <v>371</v>
      </c>
      <c r="B2120" t="s">
        <v>236</v>
      </c>
      <c r="C2120" t="s">
        <v>237</v>
      </c>
      <c r="D2120">
        <v>23.6</v>
      </c>
      <c r="E2120">
        <v>95.7</v>
      </c>
      <c r="F2120">
        <v>16.899999999999999</v>
      </c>
      <c r="G2120">
        <v>67.3</v>
      </c>
      <c r="H2120">
        <v>39.9</v>
      </c>
      <c r="I2120" t="s">
        <v>22</v>
      </c>
      <c r="J2120" s="1">
        <v>18209</v>
      </c>
      <c r="K2120">
        <v>16.899999999999999</v>
      </c>
      <c r="L2120" s="2">
        <v>0.39</v>
      </c>
      <c r="M2120" s="3">
        <v>2.2819444444444446</v>
      </c>
      <c r="N2120">
        <v>2016</v>
      </c>
    </row>
    <row r="2121" spans="1:14">
      <c r="A2121" t="s">
        <v>371</v>
      </c>
      <c r="B2121" t="s">
        <v>590</v>
      </c>
      <c r="C2121" t="s">
        <v>351</v>
      </c>
      <c r="D2121">
        <v>21.9</v>
      </c>
      <c r="E2121">
        <v>25.5</v>
      </c>
      <c r="F2121">
        <v>12.3</v>
      </c>
      <c r="G2121">
        <v>87.5</v>
      </c>
      <c r="H2121">
        <v>42.4</v>
      </c>
      <c r="I2121" t="s">
        <v>22</v>
      </c>
      <c r="J2121" s="1">
        <v>23321</v>
      </c>
      <c r="K2121">
        <v>12.2</v>
      </c>
      <c r="L2121" s="2">
        <v>0.06</v>
      </c>
      <c r="M2121" s="3">
        <v>2.8965277777777776</v>
      </c>
      <c r="N2121">
        <v>2016</v>
      </c>
    </row>
    <row r="2122" spans="1:14">
      <c r="A2122" t="s">
        <v>371</v>
      </c>
      <c r="B2122" t="s">
        <v>467</v>
      </c>
      <c r="C2122" t="s">
        <v>24</v>
      </c>
      <c r="D2122">
        <v>24.6</v>
      </c>
      <c r="E2122">
        <v>87.2</v>
      </c>
      <c r="F2122">
        <v>19.100000000000001</v>
      </c>
      <c r="G2122">
        <v>60.9</v>
      </c>
      <c r="H2122">
        <v>28.8</v>
      </c>
      <c r="I2122" t="s">
        <v>22</v>
      </c>
      <c r="J2122" s="1">
        <v>17638</v>
      </c>
      <c r="K2122">
        <v>14.4</v>
      </c>
      <c r="L2122" s="2">
        <v>0.27</v>
      </c>
      <c r="M2122" s="3">
        <v>2.2409722222222221</v>
      </c>
      <c r="N2122">
        <v>2016</v>
      </c>
    </row>
    <row r="2123" spans="1:14">
      <c r="A2123" t="s">
        <v>371</v>
      </c>
      <c r="B2123" t="s">
        <v>441</v>
      </c>
      <c r="C2123" t="s">
        <v>76</v>
      </c>
      <c r="D2123">
        <v>36.5</v>
      </c>
      <c r="E2123">
        <v>43.2</v>
      </c>
      <c r="F2123">
        <v>36.9</v>
      </c>
      <c r="G2123">
        <v>39</v>
      </c>
      <c r="H2123">
        <v>69.599999999999994</v>
      </c>
      <c r="I2123" t="s">
        <v>22</v>
      </c>
      <c r="J2123" s="1">
        <v>22401</v>
      </c>
      <c r="K2123">
        <v>62.7</v>
      </c>
      <c r="L2123" s="2">
        <v>0.12</v>
      </c>
      <c r="M2123" s="3">
        <v>1.7493055555555557</v>
      </c>
      <c r="N2123">
        <v>2016</v>
      </c>
    </row>
    <row r="2124" spans="1:14">
      <c r="A2124" t="s">
        <v>371</v>
      </c>
      <c r="B2124" t="s">
        <v>308</v>
      </c>
      <c r="C2124" t="s">
        <v>63</v>
      </c>
      <c r="D2124">
        <v>28.5</v>
      </c>
      <c r="E2124">
        <v>90</v>
      </c>
      <c r="F2124">
        <v>27.2</v>
      </c>
      <c r="G2124">
        <v>52.3</v>
      </c>
      <c r="H2124">
        <v>33.1</v>
      </c>
      <c r="I2124" t="s">
        <v>22</v>
      </c>
      <c r="J2124" s="1">
        <v>27930</v>
      </c>
      <c r="K2124">
        <v>20</v>
      </c>
      <c r="L2124" s="2">
        <v>0.44</v>
      </c>
      <c r="M2124" s="3">
        <v>2.3229166666666665</v>
      </c>
      <c r="N2124">
        <v>2016</v>
      </c>
    </row>
    <row r="2125" spans="1:14">
      <c r="A2125" t="s">
        <v>371</v>
      </c>
      <c r="B2125" t="s">
        <v>591</v>
      </c>
      <c r="C2125" t="s">
        <v>15</v>
      </c>
      <c r="D2125">
        <v>25.4</v>
      </c>
      <c r="E2125">
        <v>30.4</v>
      </c>
      <c r="F2125">
        <v>12.1</v>
      </c>
      <c r="G2125">
        <v>85.2</v>
      </c>
      <c r="H2125">
        <v>31.8</v>
      </c>
      <c r="I2125" t="s">
        <v>22</v>
      </c>
      <c r="J2125" s="1">
        <v>1211</v>
      </c>
      <c r="K2125">
        <v>0.6</v>
      </c>
      <c r="L2125" s="2">
        <v>0.05</v>
      </c>
      <c r="M2125" s="3">
        <v>2.036111111111111</v>
      </c>
      <c r="N2125">
        <v>2016</v>
      </c>
    </row>
    <row r="2126" spans="1:14">
      <c r="A2126" t="s">
        <v>371</v>
      </c>
      <c r="B2126" t="s">
        <v>315</v>
      </c>
      <c r="C2126" t="s">
        <v>312</v>
      </c>
      <c r="D2126">
        <v>30.5</v>
      </c>
      <c r="E2126">
        <v>37.700000000000003</v>
      </c>
      <c r="F2126">
        <v>24.2</v>
      </c>
      <c r="G2126">
        <v>64.8</v>
      </c>
      <c r="H2126">
        <v>40.9</v>
      </c>
      <c r="I2126" t="s">
        <v>22</v>
      </c>
      <c r="J2126" s="1">
        <v>58618</v>
      </c>
      <c r="K2126">
        <v>24.3</v>
      </c>
      <c r="L2126" s="2">
        <v>0.05</v>
      </c>
      <c r="M2126" s="3">
        <v>2.5277777777777777</v>
      </c>
      <c r="N2126">
        <v>2016</v>
      </c>
    </row>
    <row r="2127" spans="1:14">
      <c r="A2127" t="s">
        <v>371</v>
      </c>
      <c r="B2127" t="s">
        <v>316</v>
      </c>
      <c r="C2127" t="s">
        <v>312</v>
      </c>
      <c r="D2127">
        <v>24.3</v>
      </c>
      <c r="E2127">
        <v>34.299999999999997</v>
      </c>
      <c r="F2127">
        <v>25.5</v>
      </c>
      <c r="G2127">
        <v>65.8</v>
      </c>
      <c r="H2127">
        <v>46.6</v>
      </c>
      <c r="I2127" t="s">
        <v>22</v>
      </c>
      <c r="J2127" s="1">
        <v>33370</v>
      </c>
      <c r="K2127">
        <v>72.5</v>
      </c>
      <c r="L2127" s="2">
        <v>0.05</v>
      </c>
      <c r="M2127" s="3">
        <v>2.5277777777777777</v>
      </c>
      <c r="N2127">
        <v>2016</v>
      </c>
    </row>
    <row r="2128" spans="1:14">
      <c r="A2128" t="s">
        <v>371</v>
      </c>
      <c r="B2128" t="s">
        <v>352</v>
      </c>
      <c r="C2128" t="s">
        <v>68</v>
      </c>
      <c r="D2128">
        <v>38.700000000000003</v>
      </c>
      <c r="E2128">
        <v>54.4</v>
      </c>
      <c r="F2128">
        <v>16.7</v>
      </c>
      <c r="G2128">
        <v>59.5</v>
      </c>
      <c r="H2128">
        <v>31.9</v>
      </c>
      <c r="I2128" t="s">
        <v>22</v>
      </c>
      <c r="J2128" s="1">
        <v>36731</v>
      </c>
      <c r="K2128">
        <v>18.399999999999999</v>
      </c>
      <c r="L2128" s="2">
        <v>0.14000000000000001</v>
      </c>
      <c r="M2128" s="3">
        <v>2.1590277777777778</v>
      </c>
      <c r="N2128">
        <v>2016</v>
      </c>
    </row>
    <row r="2129" spans="1:14">
      <c r="A2129" t="s">
        <v>371</v>
      </c>
      <c r="B2129" t="s">
        <v>282</v>
      </c>
      <c r="C2129" t="s">
        <v>50</v>
      </c>
      <c r="D2129">
        <v>40.799999999999997</v>
      </c>
      <c r="E2129">
        <v>27.4</v>
      </c>
      <c r="F2129">
        <v>38.9</v>
      </c>
      <c r="G2129">
        <v>40.1</v>
      </c>
      <c r="H2129">
        <v>91.4</v>
      </c>
      <c r="I2129" t="s">
        <v>22</v>
      </c>
      <c r="J2129" s="1">
        <v>15529</v>
      </c>
      <c r="K2129">
        <v>7.9</v>
      </c>
      <c r="L2129" s="2">
        <v>0.1</v>
      </c>
      <c r="M2129" t="s">
        <v>283</v>
      </c>
      <c r="N2129">
        <v>2016</v>
      </c>
    </row>
    <row r="2130" spans="1:14">
      <c r="A2130" t="s">
        <v>371</v>
      </c>
      <c r="B2130" t="s">
        <v>592</v>
      </c>
      <c r="C2130" t="s">
        <v>312</v>
      </c>
      <c r="D2130">
        <v>24.7</v>
      </c>
      <c r="E2130">
        <v>21.1</v>
      </c>
      <c r="F2130">
        <v>14.8</v>
      </c>
      <c r="G2130">
        <v>81.3</v>
      </c>
      <c r="H2130">
        <v>47.4</v>
      </c>
      <c r="I2130" t="s">
        <v>22</v>
      </c>
      <c r="J2130" s="1">
        <v>83653</v>
      </c>
      <c r="K2130">
        <v>64.2</v>
      </c>
      <c r="L2130" s="2">
        <v>0.01</v>
      </c>
      <c r="N2130">
        <v>2016</v>
      </c>
    </row>
    <row r="2131" spans="1:14">
      <c r="A2131" t="s">
        <v>371</v>
      </c>
      <c r="B2131" t="s">
        <v>229</v>
      </c>
      <c r="C2131" t="s">
        <v>144</v>
      </c>
      <c r="D2131">
        <v>32.9</v>
      </c>
      <c r="E2131">
        <v>32</v>
      </c>
      <c r="F2131">
        <v>45.4</v>
      </c>
      <c r="G2131">
        <v>34.200000000000003</v>
      </c>
      <c r="H2131">
        <v>96.9</v>
      </c>
      <c r="I2131" t="s">
        <v>22</v>
      </c>
      <c r="J2131" s="1">
        <v>12646</v>
      </c>
      <c r="K2131">
        <v>16.600000000000001</v>
      </c>
      <c r="L2131" s="2">
        <v>0.05</v>
      </c>
      <c r="M2131" t="s">
        <v>80</v>
      </c>
      <c r="N2131">
        <v>2016</v>
      </c>
    </row>
    <row r="2132" spans="1:14">
      <c r="A2132" t="s">
        <v>371</v>
      </c>
      <c r="B2132" t="s">
        <v>490</v>
      </c>
      <c r="C2132" t="s">
        <v>351</v>
      </c>
      <c r="D2132">
        <v>43.9</v>
      </c>
      <c r="E2132">
        <v>27.5</v>
      </c>
      <c r="F2132">
        <v>24.1</v>
      </c>
      <c r="G2132">
        <v>52.8</v>
      </c>
      <c r="H2132">
        <v>28.1</v>
      </c>
      <c r="I2132" t="s">
        <v>22</v>
      </c>
      <c r="J2132" s="1">
        <v>7801</v>
      </c>
      <c r="K2132">
        <v>7.3</v>
      </c>
      <c r="L2132" s="2">
        <v>7.0000000000000007E-2</v>
      </c>
      <c r="M2132" t="s">
        <v>283</v>
      </c>
      <c r="N2132">
        <v>2016</v>
      </c>
    </row>
    <row r="2133" spans="1:14">
      <c r="A2133" t="s">
        <v>371</v>
      </c>
      <c r="B2133" t="s">
        <v>389</v>
      </c>
      <c r="C2133" t="s">
        <v>144</v>
      </c>
      <c r="D2133">
        <v>31.7</v>
      </c>
      <c r="E2133">
        <v>30.5</v>
      </c>
      <c r="F2133">
        <v>43.1</v>
      </c>
      <c r="G2133">
        <v>39.1</v>
      </c>
      <c r="H2133">
        <v>92.2</v>
      </c>
      <c r="I2133" t="s">
        <v>22</v>
      </c>
      <c r="J2133" s="1">
        <v>7446</v>
      </c>
      <c r="K2133">
        <v>17.399999999999999</v>
      </c>
      <c r="L2133" s="2">
        <v>0.11</v>
      </c>
      <c r="M2133" t="s">
        <v>349</v>
      </c>
      <c r="N2133">
        <v>2016</v>
      </c>
    </row>
    <row r="2134" spans="1:14">
      <c r="A2134" t="s">
        <v>371</v>
      </c>
      <c r="B2134" t="s">
        <v>537</v>
      </c>
      <c r="C2134" t="s">
        <v>187</v>
      </c>
      <c r="D2134">
        <v>31.9</v>
      </c>
      <c r="E2134">
        <v>52.6</v>
      </c>
      <c r="F2134">
        <v>20.8</v>
      </c>
      <c r="G2134">
        <v>57.5</v>
      </c>
      <c r="H2134">
        <v>63.5</v>
      </c>
      <c r="I2134" t="s">
        <v>22</v>
      </c>
      <c r="J2134" s="1">
        <v>11259</v>
      </c>
      <c r="K2134">
        <v>10.6</v>
      </c>
      <c r="L2134" s="2">
        <v>0.16</v>
      </c>
      <c r="M2134" s="3">
        <v>2.1999999999999997</v>
      </c>
      <c r="N2134">
        <v>2016</v>
      </c>
    </row>
    <row r="2135" spans="1:14">
      <c r="A2135" t="s">
        <v>371</v>
      </c>
      <c r="B2135" t="s">
        <v>527</v>
      </c>
      <c r="C2135" t="s">
        <v>15</v>
      </c>
      <c r="D2135">
        <v>30.1</v>
      </c>
      <c r="E2135">
        <v>45.8</v>
      </c>
      <c r="F2135">
        <v>30.2</v>
      </c>
      <c r="G2135">
        <v>53.5</v>
      </c>
      <c r="H2135">
        <v>35.6</v>
      </c>
      <c r="I2135" t="s">
        <v>22</v>
      </c>
      <c r="J2135" s="1">
        <v>21789</v>
      </c>
      <c r="K2135">
        <v>16.399999999999999</v>
      </c>
      <c r="L2135" s="2">
        <v>0.09</v>
      </c>
      <c r="M2135" s="3">
        <v>1.9541666666666666</v>
      </c>
      <c r="N2135">
        <v>2016</v>
      </c>
    </row>
    <row r="2136" spans="1:14">
      <c r="A2136" t="s">
        <v>371</v>
      </c>
      <c r="B2136" t="s">
        <v>593</v>
      </c>
      <c r="C2136" t="s">
        <v>74</v>
      </c>
      <c r="D2136">
        <v>18.3</v>
      </c>
      <c r="E2136">
        <v>39.4</v>
      </c>
      <c r="F2136">
        <v>10.4</v>
      </c>
      <c r="G2136">
        <v>87.8</v>
      </c>
      <c r="H2136">
        <v>29.8</v>
      </c>
      <c r="I2136" t="s">
        <v>22</v>
      </c>
      <c r="J2136" s="1">
        <v>8788</v>
      </c>
      <c r="K2136">
        <v>15.8</v>
      </c>
      <c r="L2136" s="2">
        <v>0.02</v>
      </c>
      <c r="M2136" s="3">
        <v>2.5687500000000001</v>
      </c>
      <c r="N2136">
        <v>2016</v>
      </c>
    </row>
    <row r="2137" spans="1:14">
      <c r="A2137" t="s">
        <v>371</v>
      </c>
      <c r="B2137" t="s">
        <v>492</v>
      </c>
      <c r="C2137" t="s">
        <v>15</v>
      </c>
      <c r="D2137">
        <v>21.2</v>
      </c>
      <c r="E2137">
        <v>33.5</v>
      </c>
      <c r="F2137">
        <v>22.7</v>
      </c>
      <c r="G2137">
        <v>72.599999999999994</v>
      </c>
      <c r="H2137">
        <v>30.8</v>
      </c>
      <c r="I2137" t="s">
        <v>22</v>
      </c>
      <c r="J2137" s="1">
        <v>24418</v>
      </c>
      <c r="K2137">
        <v>20.2</v>
      </c>
      <c r="L2137" s="2">
        <v>0.11</v>
      </c>
      <c r="M2137" s="3">
        <v>2.1999999999999997</v>
      </c>
      <c r="N2137">
        <v>2016</v>
      </c>
    </row>
    <row r="2138" spans="1:14">
      <c r="A2138" t="s">
        <v>371</v>
      </c>
      <c r="B2138" t="s">
        <v>318</v>
      </c>
      <c r="C2138" t="s">
        <v>312</v>
      </c>
      <c r="D2138">
        <v>25.7</v>
      </c>
      <c r="E2138">
        <v>37.9</v>
      </c>
      <c r="F2138">
        <v>22.6</v>
      </c>
      <c r="G2138">
        <v>74.599999999999994</v>
      </c>
      <c r="H2138">
        <v>32.6</v>
      </c>
      <c r="I2138" t="s">
        <v>22</v>
      </c>
      <c r="J2138" s="1">
        <v>62577</v>
      </c>
      <c r="K2138">
        <v>18.3</v>
      </c>
      <c r="L2138" s="2">
        <v>0.04</v>
      </c>
      <c r="M2138" s="3">
        <v>2.3638888888888889</v>
      </c>
      <c r="N2138">
        <v>2016</v>
      </c>
    </row>
    <row r="2139" spans="1:14">
      <c r="A2139" t="s">
        <v>371</v>
      </c>
      <c r="B2139" t="s">
        <v>506</v>
      </c>
      <c r="C2139" t="s">
        <v>312</v>
      </c>
      <c r="D2139">
        <v>25</v>
      </c>
      <c r="E2139">
        <v>40.5</v>
      </c>
      <c r="F2139">
        <v>22.5</v>
      </c>
      <c r="G2139">
        <v>65.099999999999994</v>
      </c>
      <c r="H2139">
        <v>69.400000000000006</v>
      </c>
      <c r="I2139" t="s">
        <v>22</v>
      </c>
      <c r="J2139" s="1">
        <v>22958</v>
      </c>
      <c r="K2139">
        <v>40.6</v>
      </c>
      <c r="L2139" s="2">
        <v>0.06</v>
      </c>
      <c r="M2139" s="3">
        <v>2.3638888888888889</v>
      </c>
      <c r="N2139">
        <v>2016</v>
      </c>
    </row>
    <row r="2140" spans="1:14">
      <c r="A2140" t="s">
        <v>371</v>
      </c>
      <c r="B2140" t="s">
        <v>390</v>
      </c>
      <c r="C2140" t="s">
        <v>24</v>
      </c>
      <c r="D2140">
        <v>19.3</v>
      </c>
      <c r="E2140">
        <v>64</v>
      </c>
      <c r="F2140">
        <v>18</v>
      </c>
      <c r="G2140">
        <v>75.2</v>
      </c>
      <c r="H2140">
        <v>28.5</v>
      </c>
      <c r="I2140" t="s">
        <v>22</v>
      </c>
      <c r="J2140" s="1">
        <v>24121</v>
      </c>
      <c r="K2140">
        <v>25.9</v>
      </c>
      <c r="L2140" s="2">
        <v>0.13</v>
      </c>
      <c r="M2140" s="3">
        <v>2.1999999999999997</v>
      </c>
      <c r="N2140">
        <v>2016</v>
      </c>
    </row>
    <row r="2141" spans="1:14">
      <c r="A2141" t="s">
        <v>371</v>
      </c>
      <c r="B2141" t="s">
        <v>393</v>
      </c>
      <c r="C2141" t="s">
        <v>65</v>
      </c>
      <c r="D2141">
        <v>37.799999999999997</v>
      </c>
      <c r="E2141">
        <v>27.5</v>
      </c>
      <c r="F2141">
        <v>45.2</v>
      </c>
      <c r="G2141">
        <v>34</v>
      </c>
      <c r="H2141">
        <v>92.9</v>
      </c>
      <c r="I2141" t="s">
        <v>22</v>
      </c>
      <c r="J2141" s="1">
        <v>38191</v>
      </c>
      <c r="K2141">
        <v>12.8</v>
      </c>
      <c r="L2141" s="2">
        <v>0.06</v>
      </c>
      <c r="M2141" t="s">
        <v>19</v>
      </c>
      <c r="N2141">
        <v>2016</v>
      </c>
    </row>
    <row r="2142" spans="1:14">
      <c r="A2142" t="s">
        <v>371</v>
      </c>
      <c r="B2142" t="s">
        <v>335</v>
      </c>
      <c r="C2142" t="s">
        <v>165</v>
      </c>
      <c r="D2142">
        <v>19.2</v>
      </c>
      <c r="E2142">
        <v>71.8</v>
      </c>
      <c r="F2142">
        <v>14.7</v>
      </c>
      <c r="G2142">
        <v>79.7</v>
      </c>
      <c r="H2142">
        <v>28</v>
      </c>
      <c r="I2142" t="s">
        <v>22</v>
      </c>
      <c r="J2142" s="1">
        <v>22210</v>
      </c>
      <c r="K2142">
        <v>12.7</v>
      </c>
      <c r="L2142" s="2">
        <v>0.16</v>
      </c>
      <c r="M2142" s="3">
        <v>2.1999999999999997</v>
      </c>
      <c r="N2142">
        <v>2016</v>
      </c>
    </row>
    <row r="2143" spans="1:14">
      <c r="A2143" t="s">
        <v>371</v>
      </c>
      <c r="B2143" t="s">
        <v>329</v>
      </c>
      <c r="C2143" t="s">
        <v>146</v>
      </c>
      <c r="D2143">
        <v>28.2</v>
      </c>
      <c r="E2143">
        <v>49.8</v>
      </c>
      <c r="F2143">
        <v>35</v>
      </c>
      <c r="G2143">
        <v>46.9</v>
      </c>
      <c r="H2143">
        <v>100</v>
      </c>
      <c r="I2143" t="s">
        <v>22</v>
      </c>
      <c r="J2143" s="1">
        <v>21849</v>
      </c>
      <c r="K2143">
        <v>23</v>
      </c>
      <c r="L2143" s="2">
        <v>0.08</v>
      </c>
      <c r="M2143" s="3">
        <v>2.2409722222222221</v>
      </c>
      <c r="N2143">
        <v>2016</v>
      </c>
    </row>
    <row r="2144" spans="1:14">
      <c r="A2144" t="s">
        <v>371</v>
      </c>
      <c r="B2144" t="s">
        <v>297</v>
      </c>
      <c r="C2144" t="s">
        <v>68</v>
      </c>
      <c r="D2144">
        <v>25.5</v>
      </c>
      <c r="E2144">
        <v>71.599999999999994</v>
      </c>
      <c r="F2144">
        <v>23.4</v>
      </c>
      <c r="G2144">
        <v>64.400000000000006</v>
      </c>
      <c r="H2144">
        <v>32.799999999999997</v>
      </c>
      <c r="I2144" t="s">
        <v>22</v>
      </c>
      <c r="J2144" s="1">
        <v>46208</v>
      </c>
      <c r="K2144">
        <v>17.8</v>
      </c>
      <c r="L2144" s="2">
        <v>0.21</v>
      </c>
      <c r="M2144" s="3">
        <v>2.4458333333333333</v>
      </c>
      <c r="N2144">
        <v>2016</v>
      </c>
    </row>
    <row r="2145" spans="1:14">
      <c r="A2145" t="s">
        <v>371</v>
      </c>
      <c r="B2145" t="s">
        <v>594</v>
      </c>
      <c r="C2145" t="s">
        <v>76</v>
      </c>
      <c r="D2145">
        <v>34.200000000000003</v>
      </c>
      <c r="E2145">
        <v>40.799999999999997</v>
      </c>
      <c r="F2145">
        <v>29.8</v>
      </c>
      <c r="G2145">
        <v>55.3</v>
      </c>
      <c r="H2145">
        <v>48.6</v>
      </c>
      <c r="I2145" t="s">
        <v>22</v>
      </c>
      <c r="J2145" s="1">
        <v>29143</v>
      </c>
      <c r="K2145">
        <v>88.9</v>
      </c>
      <c r="L2145" s="2">
        <v>0.1</v>
      </c>
      <c r="M2145" s="3">
        <v>1.9951388888888888</v>
      </c>
      <c r="N2145">
        <v>2016</v>
      </c>
    </row>
    <row r="2146" spans="1:14">
      <c r="A2146" t="s">
        <v>371</v>
      </c>
      <c r="B2146" t="s">
        <v>285</v>
      </c>
      <c r="C2146" t="s">
        <v>255</v>
      </c>
      <c r="D2146">
        <v>30.8</v>
      </c>
      <c r="E2146">
        <v>61.9</v>
      </c>
      <c r="F2146">
        <v>33.299999999999997</v>
      </c>
      <c r="G2146">
        <v>52.1</v>
      </c>
      <c r="H2146">
        <v>28.8</v>
      </c>
      <c r="I2146" t="s">
        <v>22</v>
      </c>
      <c r="J2146" s="1">
        <v>13855</v>
      </c>
      <c r="K2146">
        <v>19.399999999999999</v>
      </c>
      <c r="L2146" s="2">
        <v>0.04</v>
      </c>
      <c r="M2146" t="s">
        <v>286</v>
      </c>
      <c r="N2146">
        <v>2016</v>
      </c>
    </row>
    <row r="2147" spans="1:14">
      <c r="A2147" t="s">
        <v>371</v>
      </c>
      <c r="B2147" t="s">
        <v>595</v>
      </c>
      <c r="C2147" t="s">
        <v>68</v>
      </c>
      <c r="D2147">
        <v>18.600000000000001</v>
      </c>
      <c r="E2147">
        <v>66.7</v>
      </c>
      <c r="F2147">
        <v>35.700000000000003</v>
      </c>
      <c r="G2147">
        <v>56.3</v>
      </c>
      <c r="H2147">
        <v>32.5</v>
      </c>
      <c r="I2147" t="s">
        <v>22</v>
      </c>
      <c r="J2147" s="1">
        <v>19011</v>
      </c>
      <c r="K2147">
        <v>43.8</v>
      </c>
      <c r="L2147" s="2">
        <v>0.19</v>
      </c>
      <c r="M2147" s="3">
        <v>2.4868055555555553</v>
      </c>
      <c r="N2147">
        <v>2016</v>
      </c>
    </row>
    <row r="2148" spans="1:14">
      <c r="A2148" t="s">
        <v>371</v>
      </c>
      <c r="B2148" t="s">
        <v>319</v>
      </c>
      <c r="C2148" t="s">
        <v>312</v>
      </c>
      <c r="D2148">
        <v>26.5</v>
      </c>
      <c r="E2148">
        <v>47.3</v>
      </c>
      <c r="F2148">
        <v>18.5</v>
      </c>
      <c r="G2148">
        <v>74.099999999999994</v>
      </c>
      <c r="H2148">
        <v>32.299999999999997</v>
      </c>
      <c r="I2148" t="s">
        <v>22</v>
      </c>
      <c r="J2148" s="1">
        <v>18135</v>
      </c>
      <c r="K2148">
        <v>25.8</v>
      </c>
      <c r="L2148" s="2">
        <v>0.09</v>
      </c>
      <c r="M2148" s="3">
        <v>2.3638888888888889</v>
      </c>
      <c r="N2148">
        <v>2016</v>
      </c>
    </row>
    <row r="2149" spans="1:14">
      <c r="A2149" t="s">
        <v>371</v>
      </c>
      <c r="B2149" t="s">
        <v>496</v>
      </c>
      <c r="C2149" t="s">
        <v>312</v>
      </c>
      <c r="D2149">
        <v>27.4</v>
      </c>
      <c r="E2149">
        <v>38.799999999999997</v>
      </c>
      <c r="F2149">
        <v>22.3</v>
      </c>
      <c r="G2149">
        <v>67.5</v>
      </c>
      <c r="H2149">
        <v>54.2</v>
      </c>
      <c r="I2149" t="s">
        <v>22</v>
      </c>
      <c r="J2149" s="1">
        <v>67552</v>
      </c>
      <c r="K2149">
        <v>66</v>
      </c>
      <c r="L2149" s="2">
        <v>0.06</v>
      </c>
      <c r="M2149" s="3">
        <v>2.6097222222222221</v>
      </c>
      <c r="N2149">
        <v>2016</v>
      </c>
    </row>
    <row r="2150" spans="1:14">
      <c r="A2150" t="s">
        <v>371</v>
      </c>
      <c r="B2150" t="s">
        <v>474</v>
      </c>
      <c r="C2150" t="s">
        <v>137</v>
      </c>
      <c r="D2150">
        <v>27.1</v>
      </c>
      <c r="E2150">
        <v>66.2</v>
      </c>
      <c r="F2150">
        <v>21.2</v>
      </c>
      <c r="G2150">
        <v>65.8</v>
      </c>
      <c r="H2150">
        <v>31.2</v>
      </c>
      <c r="I2150" t="s">
        <v>22</v>
      </c>
      <c r="J2150" s="1">
        <v>12326</v>
      </c>
      <c r="K2150">
        <v>14.6</v>
      </c>
      <c r="L2150" s="2">
        <v>0.05</v>
      </c>
      <c r="M2150" s="3">
        <v>2.5687500000000001</v>
      </c>
      <c r="N2150">
        <v>2016</v>
      </c>
    </row>
    <row r="2151" spans="1:14">
      <c r="A2151" t="s">
        <v>371</v>
      </c>
      <c r="B2151" t="s">
        <v>422</v>
      </c>
      <c r="C2151" t="s">
        <v>160</v>
      </c>
      <c r="D2151">
        <v>28.7</v>
      </c>
      <c r="E2151">
        <v>64.5</v>
      </c>
      <c r="F2151">
        <v>24.5</v>
      </c>
      <c r="G2151">
        <v>56.8</v>
      </c>
      <c r="H2151">
        <v>77.099999999999994</v>
      </c>
      <c r="I2151" t="s">
        <v>22</v>
      </c>
      <c r="J2151" s="1">
        <v>9020</v>
      </c>
      <c r="K2151">
        <v>17.100000000000001</v>
      </c>
      <c r="L2151" s="2">
        <v>0.16</v>
      </c>
      <c r="M2151" s="3">
        <v>2.3229166666666665</v>
      </c>
      <c r="N2151">
        <v>2016</v>
      </c>
    </row>
    <row r="2152" spans="1:14">
      <c r="A2152" t="s">
        <v>371</v>
      </c>
      <c r="B2152" t="s">
        <v>596</v>
      </c>
      <c r="C2152" t="s">
        <v>379</v>
      </c>
      <c r="D2152">
        <v>18.8</v>
      </c>
      <c r="E2152">
        <v>22.3</v>
      </c>
      <c r="F2152">
        <v>15.7</v>
      </c>
      <c r="G2152">
        <v>85.5</v>
      </c>
      <c r="H2152">
        <v>32.1</v>
      </c>
      <c r="I2152" t="s">
        <v>22</v>
      </c>
      <c r="J2152" s="1">
        <v>14991</v>
      </c>
      <c r="K2152">
        <v>23.9</v>
      </c>
      <c r="L2152" s="2">
        <v>0.05</v>
      </c>
      <c r="M2152" s="3">
        <v>2.0770833333333334</v>
      </c>
      <c r="N2152">
        <v>2016</v>
      </c>
    </row>
    <row r="2153" spans="1:14">
      <c r="A2153" t="s">
        <v>371</v>
      </c>
      <c r="B2153" t="s">
        <v>241</v>
      </c>
      <c r="C2153" t="s">
        <v>53</v>
      </c>
      <c r="D2153">
        <v>37.200000000000003</v>
      </c>
      <c r="E2153">
        <v>41.5</v>
      </c>
      <c r="F2153">
        <v>34.1</v>
      </c>
      <c r="G2153">
        <v>39.4</v>
      </c>
      <c r="H2153">
        <v>75.900000000000006</v>
      </c>
      <c r="I2153" t="s">
        <v>22</v>
      </c>
      <c r="J2153" s="1">
        <v>24774</v>
      </c>
      <c r="K2153">
        <v>11.6</v>
      </c>
      <c r="L2153" s="2">
        <v>0.14000000000000001</v>
      </c>
      <c r="N2153">
        <v>2016</v>
      </c>
    </row>
    <row r="2154" spans="1:14">
      <c r="A2154" t="s">
        <v>371</v>
      </c>
      <c r="B2154" t="s">
        <v>370</v>
      </c>
      <c r="C2154" t="s">
        <v>38</v>
      </c>
      <c r="D2154">
        <v>30.2</v>
      </c>
      <c r="E2154">
        <v>58.2</v>
      </c>
      <c r="F2154">
        <v>30.8</v>
      </c>
      <c r="G2154">
        <v>49.1</v>
      </c>
      <c r="H2154">
        <v>33.200000000000003</v>
      </c>
      <c r="I2154" t="s">
        <v>22</v>
      </c>
      <c r="J2154" s="1">
        <v>48007</v>
      </c>
      <c r="K2154">
        <v>39.4</v>
      </c>
      <c r="L2154" s="2">
        <v>0.09</v>
      </c>
      <c r="M2154" s="3">
        <v>2.4868055555555553</v>
      </c>
      <c r="N2154">
        <v>2016</v>
      </c>
    </row>
    <row r="2155" spans="1:14">
      <c r="A2155" t="s">
        <v>509</v>
      </c>
      <c r="B2155" t="s">
        <v>150</v>
      </c>
      <c r="C2155" t="s">
        <v>151</v>
      </c>
      <c r="D2155">
        <v>22.6</v>
      </c>
      <c r="E2155">
        <v>47.5</v>
      </c>
      <c r="F2155">
        <v>17.5</v>
      </c>
      <c r="G2155">
        <v>64.099999999999994</v>
      </c>
      <c r="H2155">
        <v>30.2</v>
      </c>
      <c r="I2155" t="s">
        <v>22</v>
      </c>
      <c r="N2155">
        <v>2016</v>
      </c>
    </row>
    <row r="2156" spans="1:14">
      <c r="A2156" t="s">
        <v>509</v>
      </c>
      <c r="B2156" t="s">
        <v>375</v>
      </c>
      <c r="C2156" t="s">
        <v>15</v>
      </c>
      <c r="D2156">
        <v>22.7</v>
      </c>
      <c r="E2156">
        <v>53.6</v>
      </c>
      <c r="F2156">
        <v>17.399999999999999</v>
      </c>
      <c r="G2156">
        <v>62</v>
      </c>
      <c r="H2156">
        <v>34</v>
      </c>
      <c r="I2156" t="s">
        <v>22</v>
      </c>
      <c r="J2156" s="1">
        <v>15799</v>
      </c>
      <c r="K2156">
        <v>23.3</v>
      </c>
      <c r="L2156" s="2">
        <v>0.14000000000000001</v>
      </c>
      <c r="M2156" s="3">
        <v>2.036111111111111</v>
      </c>
      <c r="N2156">
        <v>2016</v>
      </c>
    </row>
    <row r="2157" spans="1:14">
      <c r="A2157" t="s">
        <v>509</v>
      </c>
      <c r="B2157" t="s">
        <v>359</v>
      </c>
      <c r="C2157" t="s">
        <v>360</v>
      </c>
      <c r="D2157">
        <v>18.600000000000001</v>
      </c>
      <c r="E2157">
        <v>47</v>
      </c>
      <c r="F2157">
        <v>19.2</v>
      </c>
      <c r="G2157">
        <v>73.599999999999994</v>
      </c>
      <c r="H2157">
        <v>34.5</v>
      </c>
      <c r="I2157" t="s">
        <v>22</v>
      </c>
      <c r="J2157" s="1">
        <v>14650</v>
      </c>
      <c r="K2157">
        <v>26.9</v>
      </c>
      <c r="L2157" s="2">
        <v>0.05</v>
      </c>
      <c r="M2157" s="3">
        <v>2.6506944444444445</v>
      </c>
      <c r="N2157">
        <v>2016</v>
      </c>
    </row>
    <row r="2158" spans="1:14">
      <c r="A2158" t="s">
        <v>509</v>
      </c>
      <c r="B2158" t="s">
        <v>597</v>
      </c>
      <c r="C2158" t="s">
        <v>598</v>
      </c>
      <c r="D2158">
        <v>18</v>
      </c>
      <c r="E2158">
        <v>74.7</v>
      </c>
      <c r="F2158">
        <v>28.5</v>
      </c>
      <c r="G2158">
        <v>56.7</v>
      </c>
      <c r="H2158">
        <v>30</v>
      </c>
      <c r="I2158" t="s">
        <v>22</v>
      </c>
      <c r="J2158" s="1">
        <v>6880</v>
      </c>
      <c r="K2158">
        <v>22.9</v>
      </c>
      <c r="L2158" s="2">
        <v>0.08</v>
      </c>
      <c r="M2158" s="3">
        <v>2.8965277777777776</v>
      </c>
      <c r="N2158">
        <v>2016</v>
      </c>
    </row>
    <row r="2159" spans="1:14">
      <c r="A2159" t="s">
        <v>509</v>
      </c>
      <c r="B2159" t="s">
        <v>239</v>
      </c>
      <c r="C2159" t="s">
        <v>15</v>
      </c>
      <c r="D2159">
        <v>31.2</v>
      </c>
      <c r="E2159">
        <v>46.3</v>
      </c>
      <c r="F2159">
        <v>14.6</v>
      </c>
      <c r="G2159">
        <v>57.7</v>
      </c>
      <c r="H2159">
        <v>36.299999999999997</v>
      </c>
      <c r="I2159" t="s">
        <v>22</v>
      </c>
      <c r="J2159" s="1">
        <v>20713</v>
      </c>
      <c r="K2159">
        <v>10.8</v>
      </c>
      <c r="L2159" s="2">
        <v>0.18</v>
      </c>
      <c r="M2159" s="3">
        <v>2.036111111111111</v>
      </c>
      <c r="N2159">
        <v>2016</v>
      </c>
    </row>
    <row r="2160" spans="1:14">
      <c r="A2160" t="s">
        <v>509</v>
      </c>
      <c r="B2160" t="s">
        <v>401</v>
      </c>
      <c r="C2160" t="s">
        <v>137</v>
      </c>
      <c r="D2160">
        <v>24.8</v>
      </c>
      <c r="E2160">
        <v>46.1</v>
      </c>
      <c r="F2160">
        <v>20.7</v>
      </c>
      <c r="G2160">
        <v>65.099999999999994</v>
      </c>
      <c r="H2160">
        <v>33.299999999999997</v>
      </c>
      <c r="I2160" t="s">
        <v>22</v>
      </c>
      <c r="J2160" s="1">
        <v>10798</v>
      </c>
      <c r="K2160">
        <v>17.3</v>
      </c>
      <c r="L2160" s="2">
        <v>0.06</v>
      </c>
      <c r="M2160" s="3">
        <v>2.6916666666666664</v>
      </c>
      <c r="N2160">
        <v>2016</v>
      </c>
    </row>
    <row r="2161" spans="1:14">
      <c r="A2161" t="s">
        <v>509</v>
      </c>
      <c r="B2161" t="s">
        <v>536</v>
      </c>
      <c r="C2161" t="s">
        <v>312</v>
      </c>
      <c r="D2161">
        <v>21.7</v>
      </c>
      <c r="E2161">
        <v>38.5</v>
      </c>
      <c r="F2161">
        <v>20.399999999999999</v>
      </c>
      <c r="G2161">
        <v>72.099999999999994</v>
      </c>
      <c r="H2161">
        <v>35.9</v>
      </c>
      <c r="I2161" t="s">
        <v>22</v>
      </c>
      <c r="J2161" s="1">
        <v>54290</v>
      </c>
      <c r="K2161">
        <v>17.2</v>
      </c>
      <c r="L2161" s="2">
        <v>7.0000000000000007E-2</v>
      </c>
      <c r="M2161" s="3">
        <v>2.4868055555555553</v>
      </c>
      <c r="N2161">
        <v>2016</v>
      </c>
    </row>
    <row r="2162" spans="1:14">
      <c r="A2162" t="s">
        <v>509</v>
      </c>
      <c r="B2162" t="s">
        <v>599</v>
      </c>
      <c r="C2162" t="s">
        <v>34</v>
      </c>
      <c r="D2162">
        <v>25.8</v>
      </c>
      <c r="E2162">
        <v>97.6</v>
      </c>
      <c r="F2162">
        <v>11.2</v>
      </c>
      <c r="G2162">
        <v>53.5</v>
      </c>
      <c r="H2162">
        <v>41.8</v>
      </c>
      <c r="I2162" t="s">
        <v>22</v>
      </c>
      <c r="J2162" s="1">
        <v>6848</v>
      </c>
      <c r="K2162">
        <v>10.8</v>
      </c>
      <c r="L2162" s="2">
        <v>0.34</v>
      </c>
      <c r="M2162" t="s">
        <v>91</v>
      </c>
      <c r="N2162">
        <v>2016</v>
      </c>
    </row>
    <row r="2163" spans="1:14">
      <c r="A2163" t="s">
        <v>509</v>
      </c>
      <c r="B2163" t="s">
        <v>600</v>
      </c>
      <c r="C2163" t="s">
        <v>237</v>
      </c>
      <c r="D2163">
        <v>26</v>
      </c>
      <c r="E2163">
        <v>69.3</v>
      </c>
      <c r="F2163">
        <v>15.8</v>
      </c>
      <c r="G2163">
        <v>52.9</v>
      </c>
      <c r="H2163">
        <v>77.2</v>
      </c>
      <c r="I2163" t="s">
        <v>22</v>
      </c>
      <c r="J2163" s="1">
        <v>7542</v>
      </c>
      <c r="K2163">
        <v>12.5</v>
      </c>
      <c r="L2163" s="2">
        <v>0.16</v>
      </c>
      <c r="M2163" s="4">
        <v>0.97083333333333333</v>
      </c>
      <c r="N2163">
        <v>2016</v>
      </c>
    </row>
    <row r="2164" spans="1:14">
      <c r="A2164" t="s">
        <v>509</v>
      </c>
      <c r="B2164" t="s">
        <v>361</v>
      </c>
      <c r="C2164" t="s">
        <v>38</v>
      </c>
      <c r="D2164">
        <v>28</v>
      </c>
      <c r="E2164">
        <v>53.6</v>
      </c>
      <c r="F2164">
        <v>34.200000000000003</v>
      </c>
      <c r="G2164">
        <v>44.4</v>
      </c>
      <c r="H2164">
        <v>47.4</v>
      </c>
      <c r="I2164" t="s">
        <v>22</v>
      </c>
      <c r="J2164" s="1">
        <v>21643</v>
      </c>
      <c r="K2164">
        <v>28.3</v>
      </c>
      <c r="L2164" s="2">
        <v>0.04</v>
      </c>
      <c r="M2164" s="3">
        <v>2.5277777777777777</v>
      </c>
      <c r="N2164">
        <v>2016</v>
      </c>
    </row>
    <row r="2165" spans="1:14">
      <c r="A2165" t="s">
        <v>509</v>
      </c>
      <c r="B2165" t="s">
        <v>531</v>
      </c>
      <c r="C2165" t="s">
        <v>53</v>
      </c>
      <c r="D2165">
        <v>33.9</v>
      </c>
      <c r="E2165">
        <v>54.3</v>
      </c>
      <c r="F2165">
        <v>32.6</v>
      </c>
      <c r="G2165">
        <v>31.1</v>
      </c>
      <c r="H2165">
        <v>87.9</v>
      </c>
      <c r="I2165" t="s">
        <v>22</v>
      </c>
      <c r="J2165" s="1">
        <v>16729</v>
      </c>
      <c r="K2165">
        <v>10.4</v>
      </c>
      <c r="L2165" s="2">
        <v>0.19</v>
      </c>
      <c r="N2165">
        <v>2016</v>
      </c>
    </row>
    <row r="2166" spans="1:14">
      <c r="A2166" t="s">
        <v>509</v>
      </c>
      <c r="B2166" t="s">
        <v>149</v>
      </c>
      <c r="C2166" t="s">
        <v>44</v>
      </c>
      <c r="D2166">
        <v>22.6</v>
      </c>
      <c r="E2166">
        <v>75</v>
      </c>
      <c r="F2166">
        <v>12.1</v>
      </c>
      <c r="G2166">
        <v>67.900000000000006</v>
      </c>
      <c r="H2166">
        <v>28.8</v>
      </c>
      <c r="I2166" t="s">
        <v>22</v>
      </c>
      <c r="J2166" s="1">
        <v>10441</v>
      </c>
      <c r="K2166">
        <v>11</v>
      </c>
      <c r="L2166" s="2">
        <v>0.25</v>
      </c>
      <c r="M2166" s="3">
        <v>2.5687500000000001</v>
      </c>
      <c r="N2166">
        <v>2016</v>
      </c>
    </row>
    <row r="2167" spans="1:14">
      <c r="A2167" t="s">
        <v>509</v>
      </c>
      <c r="B2167" t="s">
        <v>404</v>
      </c>
      <c r="C2167" t="s">
        <v>15</v>
      </c>
      <c r="D2167">
        <v>34.9</v>
      </c>
      <c r="E2167">
        <v>33.9</v>
      </c>
      <c r="F2167">
        <v>26.5</v>
      </c>
      <c r="G2167">
        <v>52</v>
      </c>
      <c r="H2167">
        <v>42.3</v>
      </c>
      <c r="I2167" t="s">
        <v>22</v>
      </c>
      <c r="J2167" s="1">
        <v>40325</v>
      </c>
      <c r="K2167">
        <v>43.7</v>
      </c>
      <c r="L2167" s="2">
        <v>0.09</v>
      </c>
      <c r="M2167" s="3">
        <v>2.1180555555555558</v>
      </c>
      <c r="N2167">
        <v>2016</v>
      </c>
    </row>
    <row r="2168" spans="1:14">
      <c r="A2168" t="s">
        <v>509</v>
      </c>
      <c r="B2168" t="s">
        <v>381</v>
      </c>
      <c r="C2168" t="s">
        <v>382</v>
      </c>
      <c r="D2168">
        <v>37.799999999999997</v>
      </c>
      <c r="E2168">
        <v>17.7</v>
      </c>
      <c r="F2168">
        <v>28.6</v>
      </c>
      <c r="G2168">
        <v>48.5</v>
      </c>
      <c r="H2168">
        <v>42.3</v>
      </c>
      <c r="I2168" t="s">
        <v>22</v>
      </c>
      <c r="J2168" s="1">
        <v>8327</v>
      </c>
      <c r="K2168">
        <v>14.9</v>
      </c>
      <c r="L2168" s="2">
        <v>0.01</v>
      </c>
      <c r="M2168" s="4">
        <v>0.72499999999999998</v>
      </c>
      <c r="N2168">
        <v>2016</v>
      </c>
    </row>
    <row r="2169" spans="1:14">
      <c r="A2169" t="s">
        <v>509</v>
      </c>
      <c r="B2169" t="s">
        <v>601</v>
      </c>
      <c r="C2169" t="s">
        <v>399</v>
      </c>
      <c r="D2169">
        <v>22.2</v>
      </c>
      <c r="E2169">
        <v>43.7</v>
      </c>
      <c r="F2169">
        <v>25</v>
      </c>
      <c r="G2169">
        <v>59.8</v>
      </c>
      <c r="H2169">
        <v>38.799999999999997</v>
      </c>
      <c r="I2169" t="s">
        <v>22</v>
      </c>
      <c r="J2169" s="1">
        <v>11778</v>
      </c>
      <c r="K2169">
        <v>16.899999999999999</v>
      </c>
      <c r="L2169" s="2">
        <v>0.09</v>
      </c>
      <c r="M2169" t="s">
        <v>80</v>
      </c>
      <c r="N2169">
        <v>2016</v>
      </c>
    </row>
    <row r="2170" spans="1:14">
      <c r="A2170" t="s">
        <v>509</v>
      </c>
      <c r="B2170" t="s">
        <v>518</v>
      </c>
      <c r="C2170" t="s">
        <v>137</v>
      </c>
      <c r="D2170">
        <v>28.2</v>
      </c>
      <c r="E2170">
        <v>47.1</v>
      </c>
      <c r="F2170">
        <v>25.5</v>
      </c>
      <c r="G2170">
        <v>55.5</v>
      </c>
      <c r="H2170">
        <v>34.200000000000003</v>
      </c>
      <c r="I2170" t="s">
        <v>22</v>
      </c>
      <c r="J2170" s="1">
        <v>9703</v>
      </c>
      <c r="K2170">
        <v>15.2</v>
      </c>
      <c r="L2170" s="2">
        <v>0.05</v>
      </c>
      <c r="M2170" s="3">
        <v>2.6097222222222221</v>
      </c>
      <c r="N2170">
        <v>2016</v>
      </c>
    </row>
    <row r="2171" spans="1:14">
      <c r="A2171" t="s">
        <v>509</v>
      </c>
      <c r="B2171" t="s">
        <v>440</v>
      </c>
      <c r="C2171" t="s">
        <v>63</v>
      </c>
      <c r="D2171">
        <v>27</v>
      </c>
      <c r="E2171">
        <v>78</v>
      </c>
      <c r="F2171">
        <v>28.5</v>
      </c>
      <c r="G2171">
        <v>45.4</v>
      </c>
      <c r="H2171">
        <v>43.7</v>
      </c>
      <c r="I2171" t="s">
        <v>22</v>
      </c>
      <c r="J2171" s="1">
        <v>22037</v>
      </c>
      <c r="K2171">
        <v>29</v>
      </c>
      <c r="L2171" s="2">
        <v>0.27</v>
      </c>
      <c r="M2171" s="3">
        <v>2.6506944444444445</v>
      </c>
      <c r="N2171">
        <v>2016</v>
      </c>
    </row>
    <row r="2172" spans="1:14">
      <c r="A2172" t="s">
        <v>509</v>
      </c>
      <c r="B2172" t="s">
        <v>443</v>
      </c>
      <c r="C2172" t="s">
        <v>24</v>
      </c>
      <c r="D2172">
        <v>31.2</v>
      </c>
      <c r="E2172">
        <v>72.900000000000006</v>
      </c>
      <c r="F2172">
        <v>32.200000000000003</v>
      </c>
      <c r="G2172">
        <v>41.3</v>
      </c>
      <c r="H2172">
        <v>36.6</v>
      </c>
      <c r="I2172" t="s">
        <v>22</v>
      </c>
      <c r="J2172" s="1">
        <v>13951</v>
      </c>
      <c r="K2172">
        <v>15.9</v>
      </c>
      <c r="L2172" s="2">
        <v>0.22</v>
      </c>
      <c r="M2172" t="s">
        <v>339</v>
      </c>
      <c r="N2172">
        <v>2016</v>
      </c>
    </row>
    <row r="2173" spans="1:14">
      <c r="A2173" t="s">
        <v>509</v>
      </c>
      <c r="B2173" t="s">
        <v>407</v>
      </c>
      <c r="C2173" t="s">
        <v>38</v>
      </c>
      <c r="D2173">
        <v>27.1</v>
      </c>
      <c r="E2173">
        <v>57.8</v>
      </c>
      <c r="F2173">
        <v>26.9</v>
      </c>
      <c r="G2173">
        <v>49.7</v>
      </c>
      <c r="H2173">
        <v>41.8</v>
      </c>
      <c r="I2173" t="s">
        <v>22</v>
      </c>
      <c r="J2173" s="1">
        <v>28576</v>
      </c>
      <c r="K2173">
        <v>27.8</v>
      </c>
      <c r="L2173" s="2">
        <v>0.11</v>
      </c>
      <c r="M2173" s="3">
        <v>2.3229166666666665</v>
      </c>
      <c r="N2173">
        <v>2016</v>
      </c>
    </row>
    <row r="2174" spans="1:14">
      <c r="A2174" t="s">
        <v>509</v>
      </c>
      <c r="B2174" t="s">
        <v>317</v>
      </c>
      <c r="C2174" t="s">
        <v>15</v>
      </c>
      <c r="D2174">
        <v>31.2</v>
      </c>
      <c r="E2174">
        <v>31</v>
      </c>
      <c r="F2174">
        <v>21</v>
      </c>
      <c r="G2174">
        <v>60.2</v>
      </c>
      <c r="H2174">
        <v>31.1</v>
      </c>
      <c r="I2174" t="s">
        <v>22</v>
      </c>
      <c r="J2174" s="1">
        <v>29885</v>
      </c>
      <c r="K2174">
        <v>14.1</v>
      </c>
      <c r="L2174" s="2">
        <v>0.05</v>
      </c>
      <c r="M2174" s="3">
        <v>2.2409722222222221</v>
      </c>
      <c r="N2174">
        <v>2016</v>
      </c>
    </row>
    <row r="2175" spans="1:14">
      <c r="A2175" t="s">
        <v>509</v>
      </c>
      <c r="B2175" t="s">
        <v>409</v>
      </c>
      <c r="C2175" t="s">
        <v>312</v>
      </c>
      <c r="D2175">
        <v>18.7</v>
      </c>
      <c r="E2175">
        <v>34.200000000000003</v>
      </c>
      <c r="F2175">
        <v>15.6</v>
      </c>
      <c r="G2175">
        <v>72.900000000000006</v>
      </c>
      <c r="H2175">
        <v>32.299999999999997</v>
      </c>
      <c r="I2175" t="s">
        <v>22</v>
      </c>
      <c r="J2175" s="1">
        <v>19693</v>
      </c>
      <c r="K2175">
        <v>25.3</v>
      </c>
      <c r="L2175" s="2">
        <v>0.06</v>
      </c>
      <c r="M2175" s="3">
        <v>2.2819444444444446</v>
      </c>
      <c r="N2175">
        <v>2016</v>
      </c>
    </row>
    <row r="2176" spans="1:14">
      <c r="A2176" t="s">
        <v>509</v>
      </c>
      <c r="B2176" t="s">
        <v>495</v>
      </c>
      <c r="C2176" t="s">
        <v>15</v>
      </c>
      <c r="D2176">
        <v>30.8</v>
      </c>
      <c r="E2176">
        <v>21.5</v>
      </c>
      <c r="F2176">
        <v>13.6</v>
      </c>
      <c r="G2176">
        <v>65.5</v>
      </c>
      <c r="H2176">
        <v>31</v>
      </c>
      <c r="I2176" t="s">
        <v>22</v>
      </c>
      <c r="J2176" s="1">
        <v>12470</v>
      </c>
      <c r="K2176">
        <v>15.2</v>
      </c>
      <c r="L2176" s="2">
        <v>0.03</v>
      </c>
      <c r="M2176" s="3">
        <v>2.2819444444444446</v>
      </c>
      <c r="N2176">
        <v>2016</v>
      </c>
    </row>
    <row r="2177" spans="1:14">
      <c r="A2177" t="s">
        <v>509</v>
      </c>
      <c r="B2177" t="s">
        <v>451</v>
      </c>
      <c r="C2177" t="s">
        <v>110</v>
      </c>
      <c r="D2177">
        <v>24.6</v>
      </c>
      <c r="E2177">
        <v>75.599999999999994</v>
      </c>
      <c r="F2177">
        <v>22.8</v>
      </c>
      <c r="G2177">
        <v>50.2</v>
      </c>
      <c r="H2177">
        <v>36.6</v>
      </c>
      <c r="I2177" t="s">
        <v>22</v>
      </c>
      <c r="J2177" s="1">
        <v>7653</v>
      </c>
      <c r="K2177">
        <v>28</v>
      </c>
      <c r="L2177" s="2">
        <v>0.11</v>
      </c>
      <c r="M2177" s="3">
        <v>2.3229166666666665</v>
      </c>
      <c r="N2177">
        <v>2016</v>
      </c>
    </row>
    <row r="2178" spans="1:14">
      <c r="A2178" t="s">
        <v>509</v>
      </c>
      <c r="B2178" t="s">
        <v>555</v>
      </c>
      <c r="C2178" t="s">
        <v>15</v>
      </c>
      <c r="D2178">
        <v>37</v>
      </c>
      <c r="E2178">
        <v>37.700000000000003</v>
      </c>
      <c r="F2178">
        <v>13.3</v>
      </c>
      <c r="G2178">
        <v>64.400000000000006</v>
      </c>
      <c r="H2178">
        <v>33.6</v>
      </c>
      <c r="I2178" t="s">
        <v>22</v>
      </c>
      <c r="J2178" s="1">
        <v>2857</v>
      </c>
      <c r="K2178">
        <v>2.6</v>
      </c>
      <c r="L2178" s="2">
        <v>0.08</v>
      </c>
      <c r="M2178" s="3">
        <v>2.8145833333333332</v>
      </c>
      <c r="N2178">
        <v>2016</v>
      </c>
    </row>
    <row r="2179" spans="1:14">
      <c r="A2179" t="s">
        <v>509</v>
      </c>
      <c r="B2179" t="s">
        <v>546</v>
      </c>
      <c r="C2179" t="s">
        <v>15</v>
      </c>
      <c r="D2179">
        <v>25.6</v>
      </c>
      <c r="E2179">
        <v>28.6</v>
      </c>
      <c r="F2179">
        <v>15.4</v>
      </c>
      <c r="G2179">
        <v>74.5</v>
      </c>
      <c r="H2179">
        <v>37</v>
      </c>
      <c r="I2179" t="s">
        <v>22</v>
      </c>
      <c r="N2179">
        <v>2016</v>
      </c>
    </row>
    <row r="2180" spans="1:14">
      <c r="A2180" t="s">
        <v>509</v>
      </c>
      <c r="B2180" t="s">
        <v>326</v>
      </c>
      <c r="C2180" t="s">
        <v>179</v>
      </c>
      <c r="D2180">
        <v>16.3</v>
      </c>
      <c r="E2180">
        <v>59.9</v>
      </c>
      <c r="F2180">
        <v>25.8</v>
      </c>
      <c r="G2180">
        <v>59.8</v>
      </c>
      <c r="H2180">
        <v>51.8</v>
      </c>
      <c r="I2180" t="s">
        <v>22</v>
      </c>
      <c r="J2180" s="1">
        <v>17381</v>
      </c>
      <c r="K2180">
        <v>13.9</v>
      </c>
      <c r="L2180" s="2">
        <v>0.09</v>
      </c>
      <c r="M2180" s="3">
        <v>1.9541666666666666</v>
      </c>
      <c r="N2180">
        <v>2016</v>
      </c>
    </row>
    <row r="2181" spans="1:14">
      <c r="A2181" t="s">
        <v>509</v>
      </c>
      <c r="B2181" t="s">
        <v>602</v>
      </c>
      <c r="C2181" t="s">
        <v>137</v>
      </c>
      <c r="D2181">
        <v>23.1</v>
      </c>
      <c r="E2181">
        <v>56.9</v>
      </c>
      <c r="F2181">
        <v>15.9</v>
      </c>
      <c r="G2181">
        <v>62.3</v>
      </c>
      <c r="H2181">
        <v>30.9</v>
      </c>
      <c r="I2181" t="s">
        <v>22</v>
      </c>
      <c r="J2181" s="1">
        <v>14056</v>
      </c>
      <c r="K2181">
        <v>8.5</v>
      </c>
      <c r="L2181" s="2">
        <v>0.06</v>
      </c>
      <c r="M2181" s="3">
        <v>2.0770833333333334</v>
      </c>
      <c r="N2181">
        <v>2016</v>
      </c>
    </row>
    <row r="2182" spans="1:14">
      <c r="A2182" t="s">
        <v>509</v>
      </c>
      <c r="B2182" t="s">
        <v>603</v>
      </c>
      <c r="C2182" t="s">
        <v>68</v>
      </c>
      <c r="D2182">
        <v>53.2</v>
      </c>
      <c r="E2182">
        <v>47.6</v>
      </c>
      <c r="F2182">
        <v>47.6</v>
      </c>
      <c r="G2182">
        <v>6.8</v>
      </c>
      <c r="H2182">
        <v>28.3</v>
      </c>
      <c r="I2182" t="s">
        <v>22</v>
      </c>
      <c r="J2182" s="1">
        <v>42215</v>
      </c>
      <c r="K2182">
        <v>34.299999999999997</v>
      </c>
      <c r="L2182" s="2">
        <v>0.2</v>
      </c>
      <c r="M2182" s="3">
        <v>2.4868055555555553</v>
      </c>
      <c r="N2182">
        <v>2016</v>
      </c>
    </row>
    <row r="2183" spans="1:14">
      <c r="A2183" t="s">
        <v>509</v>
      </c>
      <c r="B2183" t="s">
        <v>456</v>
      </c>
      <c r="C2183" t="s">
        <v>312</v>
      </c>
      <c r="D2183">
        <v>23.7</v>
      </c>
      <c r="E2183">
        <v>50.6</v>
      </c>
      <c r="F2183">
        <v>18.600000000000001</v>
      </c>
      <c r="G2183">
        <v>65.900000000000006</v>
      </c>
      <c r="H2183">
        <v>42.5</v>
      </c>
      <c r="I2183" t="s">
        <v>22</v>
      </c>
      <c r="J2183" s="1">
        <v>27709</v>
      </c>
      <c r="K2183">
        <v>19.600000000000001</v>
      </c>
      <c r="L2183" s="2">
        <v>0.16</v>
      </c>
      <c r="M2183" t="s">
        <v>283</v>
      </c>
      <c r="N2183">
        <v>2016</v>
      </c>
    </row>
    <row r="2184" spans="1:14">
      <c r="A2184" t="s">
        <v>509</v>
      </c>
      <c r="B2184" t="s">
        <v>561</v>
      </c>
      <c r="C2184" t="s">
        <v>312</v>
      </c>
      <c r="D2184">
        <v>23.1</v>
      </c>
      <c r="E2184">
        <v>35.9</v>
      </c>
      <c r="F2184">
        <v>21</v>
      </c>
      <c r="G2184">
        <v>64.8</v>
      </c>
      <c r="H2184">
        <v>37.5</v>
      </c>
      <c r="I2184" t="s">
        <v>22</v>
      </c>
      <c r="J2184" s="1">
        <v>36353</v>
      </c>
      <c r="K2184">
        <v>61.2</v>
      </c>
      <c r="L2184" s="2">
        <v>0.05</v>
      </c>
      <c r="M2184" s="3">
        <v>2.4868055555555553</v>
      </c>
      <c r="N2184">
        <v>2016</v>
      </c>
    </row>
    <row r="2185" spans="1:14">
      <c r="A2185" t="s">
        <v>509</v>
      </c>
      <c r="B2185" t="s">
        <v>541</v>
      </c>
      <c r="C2185" t="s">
        <v>151</v>
      </c>
      <c r="D2185">
        <v>22.3</v>
      </c>
      <c r="E2185">
        <v>42.7</v>
      </c>
      <c r="F2185">
        <v>32.299999999999997</v>
      </c>
      <c r="G2185">
        <v>52.8</v>
      </c>
      <c r="H2185">
        <v>70</v>
      </c>
      <c r="I2185" t="s">
        <v>22</v>
      </c>
      <c r="J2185" s="1">
        <v>2739</v>
      </c>
      <c r="K2185">
        <v>15.9</v>
      </c>
      <c r="L2185" s="2">
        <v>0.06</v>
      </c>
      <c r="M2185" t="s">
        <v>42</v>
      </c>
      <c r="N2185">
        <v>2016</v>
      </c>
    </row>
    <row r="2186" spans="1:14">
      <c r="A2186" t="s">
        <v>509</v>
      </c>
      <c r="B2186" t="s">
        <v>535</v>
      </c>
      <c r="C2186" t="s">
        <v>15</v>
      </c>
      <c r="D2186">
        <v>20.3</v>
      </c>
      <c r="E2186">
        <v>25.9</v>
      </c>
      <c r="F2186">
        <v>27</v>
      </c>
      <c r="G2186">
        <v>62.7</v>
      </c>
      <c r="H2186">
        <v>29.3</v>
      </c>
      <c r="I2186" t="s">
        <v>22</v>
      </c>
      <c r="J2186" s="1">
        <v>27420</v>
      </c>
      <c r="K2186">
        <v>31.7</v>
      </c>
      <c r="L2186" s="2">
        <v>0.05</v>
      </c>
      <c r="M2186" s="3">
        <v>2.4048611111111113</v>
      </c>
      <c r="N2186">
        <v>2016</v>
      </c>
    </row>
    <row r="2187" spans="1:14">
      <c r="A2187" t="s">
        <v>509</v>
      </c>
      <c r="B2187" t="s">
        <v>470</v>
      </c>
      <c r="C2187" t="s">
        <v>63</v>
      </c>
      <c r="D2187">
        <v>26.4</v>
      </c>
      <c r="E2187">
        <v>89</v>
      </c>
      <c r="F2187">
        <v>26.7</v>
      </c>
      <c r="G2187">
        <v>41.2</v>
      </c>
      <c r="H2187">
        <v>85.9</v>
      </c>
      <c r="I2187" t="s">
        <v>22</v>
      </c>
      <c r="J2187" s="1">
        <v>18971</v>
      </c>
      <c r="K2187">
        <v>26.2</v>
      </c>
      <c r="L2187" s="2">
        <v>0.32</v>
      </c>
      <c r="M2187" s="3">
        <v>2.4868055555555553</v>
      </c>
      <c r="N2187">
        <v>2016</v>
      </c>
    </row>
    <row r="2188" spans="1:14">
      <c r="A2188" t="s">
        <v>509</v>
      </c>
      <c r="B2188" t="s">
        <v>296</v>
      </c>
      <c r="C2188" t="s">
        <v>15</v>
      </c>
      <c r="D2188">
        <v>31.1</v>
      </c>
      <c r="E2188">
        <v>24.5</v>
      </c>
      <c r="F2188">
        <v>21.5</v>
      </c>
      <c r="G2188">
        <v>58.7</v>
      </c>
      <c r="H2188">
        <v>30.3</v>
      </c>
      <c r="I2188" t="s">
        <v>22</v>
      </c>
      <c r="J2188" s="1">
        <v>29336</v>
      </c>
      <c r="K2188">
        <v>16.3</v>
      </c>
      <c r="L2188" s="2">
        <v>0.01</v>
      </c>
      <c r="M2188" s="3">
        <v>2.3229166666666665</v>
      </c>
      <c r="N2188">
        <v>2016</v>
      </c>
    </row>
    <row r="2189" spans="1:14">
      <c r="A2189" t="s">
        <v>509</v>
      </c>
      <c r="B2189" t="s">
        <v>604</v>
      </c>
      <c r="C2189" t="s">
        <v>15</v>
      </c>
      <c r="D2189">
        <v>29.3</v>
      </c>
      <c r="E2189">
        <v>17.100000000000001</v>
      </c>
      <c r="F2189">
        <v>12.1</v>
      </c>
      <c r="G2189">
        <v>70.400000000000006</v>
      </c>
      <c r="H2189">
        <v>28</v>
      </c>
      <c r="I2189" t="s">
        <v>22</v>
      </c>
      <c r="J2189" s="1">
        <v>8003</v>
      </c>
      <c r="K2189">
        <v>17.100000000000001</v>
      </c>
      <c r="L2189" s="2">
        <v>0.02</v>
      </c>
      <c r="M2189" s="3">
        <v>2.5687500000000001</v>
      </c>
      <c r="N2189">
        <v>2016</v>
      </c>
    </row>
    <row r="2190" spans="1:14">
      <c r="A2190" t="s">
        <v>509</v>
      </c>
      <c r="B2190" t="s">
        <v>354</v>
      </c>
      <c r="C2190" t="s">
        <v>271</v>
      </c>
      <c r="D2190">
        <v>44.6</v>
      </c>
      <c r="E2190">
        <v>21.1</v>
      </c>
      <c r="F2190">
        <v>42.3</v>
      </c>
      <c r="G2190">
        <v>22.6</v>
      </c>
      <c r="H2190">
        <v>49.4</v>
      </c>
      <c r="I2190" t="s">
        <v>22</v>
      </c>
      <c r="J2190" s="1">
        <v>27095</v>
      </c>
      <c r="K2190">
        <v>15.3</v>
      </c>
      <c r="L2190" s="2">
        <v>0.03</v>
      </c>
      <c r="M2190" s="3">
        <v>2.036111111111111</v>
      </c>
      <c r="N2190">
        <v>2016</v>
      </c>
    </row>
    <row r="2191" spans="1:14">
      <c r="A2191" t="s">
        <v>509</v>
      </c>
      <c r="B2191" t="s">
        <v>414</v>
      </c>
      <c r="C2191" t="s">
        <v>24</v>
      </c>
      <c r="D2191">
        <v>22.6</v>
      </c>
      <c r="E2191">
        <v>77.7</v>
      </c>
      <c r="F2191">
        <v>23.5</v>
      </c>
      <c r="G2191">
        <v>59.1</v>
      </c>
      <c r="H2191">
        <v>30.4</v>
      </c>
      <c r="I2191" t="s">
        <v>22</v>
      </c>
      <c r="J2191" s="1">
        <v>7828</v>
      </c>
      <c r="K2191">
        <v>15.9</v>
      </c>
      <c r="L2191" s="2">
        <v>0.22</v>
      </c>
      <c r="M2191" s="3">
        <v>2.5687500000000001</v>
      </c>
      <c r="N2191">
        <v>2016</v>
      </c>
    </row>
    <row r="2192" spans="1:14">
      <c r="A2192" t="s">
        <v>509</v>
      </c>
      <c r="B2192" t="s">
        <v>219</v>
      </c>
      <c r="C2192" t="s">
        <v>65</v>
      </c>
      <c r="D2192">
        <v>31.9</v>
      </c>
      <c r="E2192">
        <v>37</v>
      </c>
      <c r="F2192">
        <v>24.6</v>
      </c>
      <c r="G2192">
        <v>45.7</v>
      </c>
      <c r="H2192">
        <v>79.400000000000006</v>
      </c>
      <c r="I2192" t="s">
        <v>22</v>
      </c>
      <c r="J2192" s="1">
        <v>51351</v>
      </c>
      <c r="K2192">
        <v>16.600000000000001</v>
      </c>
      <c r="L2192" s="2">
        <v>0.08</v>
      </c>
      <c r="M2192" s="3">
        <v>2.1590277777777778</v>
      </c>
      <c r="N2192">
        <v>2016</v>
      </c>
    </row>
    <row r="2193" spans="1:14">
      <c r="A2193" t="s">
        <v>509</v>
      </c>
      <c r="B2193" t="s">
        <v>461</v>
      </c>
      <c r="C2193" t="s">
        <v>24</v>
      </c>
      <c r="D2193">
        <v>22.2</v>
      </c>
      <c r="E2193">
        <v>72.400000000000006</v>
      </c>
      <c r="F2193">
        <v>23.8</v>
      </c>
      <c r="G2193">
        <v>58.2</v>
      </c>
      <c r="H2193">
        <v>32.700000000000003</v>
      </c>
      <c r="I2193" t="s">
        <v>22</v>
      </c>
      <c r="J2193" s="1">
        <v>12801</v>
      </c>
      <c r="K2193">
        <v>17.100000000000001</v>
      </c>
      <c r="L2193" s="2">
        <v>0.2</v>
      </c>
      <c r="M2193" s="3">
        <v>2.0770833333333334</v>
      </c>
      <c r="N2193">
        <v>2016</v>
      </c>
    </row>
    <row r="2194" spans="1:14">
      <c r="A2194" t="s">
        <v>509</v>
      </c>
      <c r="B2194" t="s">
        <v>462</v>
      </c>
      <c r="C2194" t="s">
        <v>63</v>
      </c>
      <c r="D2194">
        <v>21.5</v>
      </c>
      <c r="E2194">
        <v>84.8</v>
      </c>
      <c r="F2194">
        <v>20.2</v>
      </c>
      <c r="G2194">
        <v>53.4</v>
      </c>
      <c r="H2194">
        <v>32.200000000000003</v>
      </c>
      <c r="I2194" t="s">
        <v>22</v>
      </c>
      <c r="J2194" s="1">
        <v>20314</v>
      </c>
      <c r="K2194">
        <v>36.5</v>
      </c>
      <c r="L2194" s="2">
        <v>0.33</v>
      </c>
      <c r="M2194" s="3">
        <v>1.872222222222222</v>
      </c>
      <c r="N2194">
        <v>2016</v>
      </c>
    </row>
    <row r="2195" spans="1:14">
      <c r="A2195" t="s">
        <v>509</v>
      </c>
      <c r="B2195" t="s">
        <v>472</v>
      </c>
      <c r="C2195" t="s">
        <v>473</v>
      </c>
      <c r="D2195">
        <v>23.8</v>
      </c>
      <c r="E2195">
        <v>46.1</v>
      </c>
      <c r="F2195">
        <v>22.8</v>
      </c>
      <c r="G2195">
        <v>64.2</v>
      </c>
      <c r="H2195">
        <v>31.5</v>
      </c>
      <c r="I2195" t="s">
        <v>22</v>
      </c>
      <c r="J2195" s="1">
        <v>10269</v>
      </c>
      <c r="K2195">
        <v>13</v>
      </c>
      <c r="L2195" s="2">
        <v>0.03</v>
      </c>
      <c r="M2195" s="3">
        <v>2.7736111111111108</v>
      </c>
      <c r="N2195">
        <v>2016</v>
      </c>
    </row>
    <row r="2196" spans="1:14">
      <c r="A2196" t="s">
        <v>509</v>
      </c>
      <c r="B2196" t="s">
        <v>516</v>
      </c>
      <c r="C2196" t="s">
        <v>15</v>
      </c>
      <c r="D2196">
        <v>34</v>
      </c>
      <c r="E2196">
        <v>28.6</v>
      </c>
      <c r="F2196">
        <v>18.2</v>
      </c>
      <c r="G2196">
        <v>58.3</v>
      </c>
      <c r="H2196">
        <v>41.6</v>
      </c>
      <c r="I2196" t="s">
        <v>22</v>
      </c>
      <c r="J2196" s="1">
        <v>33268</v>
      </c>
      <c r="K2196">
        <v>13.3</v>
      </c>
      <c r="L2196" s="2">
        <v>0.05</v>
      </c>
      <c r="M2196" s="3">
        <v>2.1590277777777778</v>
      </c>
      <c r="N2196">
        <v>2016</v>
      </c>
    </row>
    <row r="2197" spans="1:14">
      <c r="A2197" t="s">
        <v>509</v>
      </c>
      <c r="B2197" t="s">
        <v>368</v>
      </c>
      <c r="C2197" t="s">
        <v>15</v>
      </c>
      <c r="D2197">
        <v>18.100000000000001</v>
      </c>
      <c r="E2197">
        <v>29.6</v>
      </c>
      <c r="F2197">
        <v>16.600000000000001</v>
      </c>
      <c r="G2197">
        <v>74.900000000000006</v>
      </c>
      <c r="H2197">
        <v>28.6</v>
      </c>
      <c r="I2197" t="s">
        <v>22</v>
      </c>
      <c r="J2197" s="1">
        <v>27520</v>
      </c>
      <c r="K2197">
        <v>26.9</v>
      </c>
      <c r="L2197" s="2">
        <v>0.06</v>
      </c>
      <c r="M2197" s="3">
        <v>2.036111111111111</v>
      </c>
      <c r="N2197">
        <v>2016</v>
      </c>
    </row>
    <row r="2198" spans="1:14">
      <c r="A2198" t="s">
        <v>509</v>
      </c>
      <c r="B2198" t="s">
        <v>357</v>
      </c>
      <c r="C2198" t="s">
        <v>179</v>
      </c>
      <c r="D2198">
        <v>26.5</v>
      </c>
      <c r="E2198">
        <v>66.099999999999994</v>
      </c>
      <c r="F2198">
        <v>18.7</v>
      </c>
      <c r="G2198">
        <v>58.8</v>
      </c>
      <c r="H2198">
        <v>36.799999999999997</v>
      </c>
      <c r="I2198" t="s">
        <v>22</v>
      </c>
      <c r="J2198" s="1">
        <v>10398</v>
      </c>
      <c r="K2198">
        <v>12.2</v>
      </c>
      <c r="L2198" s="2">
        <v>0.1</v>
      </c>
      <c r="M2198" s="3">
        <v>2.5277777777777777</v>
      </c>
      <c r="N2198">
        <v>2016</v>
      </c>
    </row>
    <row r="2199" spans="1:14">
      <c r="A2199" t="s">
        <v>509</v>
      </c>
      <c r="B2199" t="s">
        <v>300</v>
      </c>
      <c r="C2199" t="s">
        <v>160</v>
      </c>
      <c r="D2199">
        <v>26.1</v>
      </c>
      <c r="E2199">
        <v>84.5</v>
      </c>
      <c r="F2199">
        <v>28.3</v>
      </c>
      <c r="G2199">
        <v>47.9</v>
      </c>
      <c r="H2199">
        <v>39.1</v>
      </c>
      <c r="I2199" t="s">
        <v>22</v>
      </c>
      <c r="J2199" s="1">
        <v>23819</v>
      </c>
      <c r="K2199">
        <v>26.1</v>
      </c>
      <c r="L2199" s="2">
        <v>0.32</v>
      </c>
      <c r="M2199" s="3">
        <v>2.2819444444444446</v>
      </c>
      <c r="N2199">
        <v>2016</v>
      </c>
    </row>
    <row r="2200" spans="1:14">
      <c r="A2200" t="s">
        <v>509</v>
      </c>
      <c r="B2200" t="s">
        <v>605</v>
      </c>
      <c r="C2200" t="s">
        <v>68</v>
      </c>
      <c r="D2200">
        <v>15.1</v>
      </c>
      <c r="E2200">
        <v>39.4</v>
      </c>
      <c r="F2200">
        <v>9.5</v>
      </c>
      <c r="G2200">
        <v>81.7</v>
      </c>
      <c r="H2200">
        <v>31.5</v>
      </c>
      <c r="I2200" t="s">
        <v>22</v>
      </c>
      <c r="J2200" s="1">
        <v>26894</v>
      </c>
      <c r="K2200">
        <v>38.5</v>
      </c>
      <c r="L2200" s="2">
        <v>0.08</v>
      </c>
      <c r="M2200" s="3">
        <v>2.4458333333333333</v>
      </c>
      <c r="N2200">
        <v>2016</v>
      </c>
    </row>
    <row r="2201" spans="1:14">
      <c r="A2201" t="s">
        <v>509</v>
      </c>
      <c r="B2201" t="s">
        <v>397</v>
      </c>
      <c r="C2201" t="s">
        <v>110</v>
      </c>
      <c r="D2201">
        <v>28.6</v>
      </c>
      <c r="E2201">
        <v>75.5</v>
      </c>
      <c r="F2201">
        <v>23.8</v>
      </c>
      <c r="G2201">
        <v>48.4</v>
      </c>
      <c r="H2201">
        <v>47.1</v>
      </c>
      <c r="I2201" t="s">
        <v>22</v>
      </c>
      <c r="J2201" s="1">
        <v>15805</v>
      </c>
      <c r="K2201">
        <v>22.3</v>
      </c>
      <c r="L2201" s="2">
        <v>0.15</v>
      </c>
      <c r="M2201" s="3">
        <v>2.3229166666666665</v>
      </c>
      <c r="N2201">
        <v>2016</v>
      </c>
    </row>
    <row r="2202" spans="1:14">
      <c r="A2202" t="s">
        <v>509</v>
      </c>
      <c r="B2202" t="s">
        <v>606</v>
      </c>
      <c r="C2202" t="s">
        <v>312</v>
      </c>
      <c r="D2202">
        <v>23.6</v>
      </c>
      <c r="E2202">
        <v>38.299999999999997</v>
      </c>
      <c r="F2202">
        <v>13.1</v>
      </c>
      <c r="G2202">
        <v>76.099999999999994</v>
      </c>
      <c r="H2202">
        <v>36.6</v>
      </c>
      <c r="I2202" t="s">
        <v>22</v>
      </c>
      <c r="J2202" s="1">
        <v>25250</v>
      </c>
      <c r="K2202">
        <v>19.7</v>
      </c>
      <c r="L2202" s="2">
        <v>7.0000000000000007E-2</v>
      </c>
      <c r="M2202" s="3">
        <v>2.7326388888888888</v>
      </c>
      <c r="N2202">
        <v>2016</v>
      </c>
    </row>
    <row r="2203" spans="1:14">
      <c r="A2203" t="s">
        <v>509</v>
      </c>
      <c r="B2203" t="s">
        <v>341</v>
      </c>
      <c r="C2203" t="s">
        <v>191</v>
      </c>
      <c r="D2203">
        <v>26</v>
      </c>
      <c r="E2203">
        <v>88.8</v>
      </c>
      <c r="F2203">
        <v>28.7</v>
      </c>
      <c r="G2203">
        <v>44.3</v>
      </c>
      <c r="H2203">
        <v>45.6</v>
      </c>
      <c r="I2203" t="s">
        <v>22</v>
      </c>
      <c r="J2203" s="1">
        <v>17142</v>
      </c>
      <c r="K2203">
        <v>21.1</v>
      </c>
      <c r="L2203" s="2">
        <v>0.21</v>
      </c>
      <c r="M2203" s="3">
        <v>2.3229166666666665</v>
      </c>
      <c r="N2203">
        <v>2016</v>
      </c>
    </row>
    <row r="2204" spans="1:14">
      <c r="A2204" t="s">
        <v>509</v>
      </c>
      <c r="B2204" t="s">
        <v>423</v>
      </c>
      <c r="C2204" t="s">
        <v>15</v>
      </c>
      <c r="D2204">
        <v>29</v>
      </c>
      <c r="E2204">
        <v>39.6</v>
      </c>
      <c r="F2204">
        <v>28.2</v>
      </c>
      <c r="G2204">
        <v>49.6</v>
      </c>
      <c r="H2204">
        <v>57.1</v>
      </c>
      <c r="I2204" t="s">
        <v>22</v>
      </c>
      <c r="J2204" s="1">
        <v>24550</v>
      </c>
      <c r="K2204">
        <v>18.3</v>
      </c>
      <c r="L2204" s="2">
        <v>7.0000000000000007E-2</v>
      </c>
      <c r="M2204" s="3">
        <v>2.1180555555555558</v>
      </c>
      <c r="N2204">
        <v>2016</v>
      </c>
    </row>
    <row r="2205" spans="1:14">
      <c r="A2205" t="s">
        <v>509</v>
      </c>
      <c r="B2205" t="s">
        <v>343</v>
      </c>
      <c r="C2205" t="s">
        <v>15</v>
      </c>
      <c r="D2205">
        <v>31.9</v>
      </c>
      <c r="E2205">
        <v>29.6</v>
      </c>
      <c r="F2205">
        <v>14.2</v>
      </c>
      <c r="G2205">
        <v>65.3</v>
      </c>
      <c r="H2205">
        <v>41.7</v>
      </c>
      <c r="I2205" t="s">
        <v>22</v>
      </c>
      <c r="J2205" s="1">
        <v>23065</v>
      </c>
      <c r="K2205">
        <v>10.7</v>
      </c>
      <c r="L2205" s="2">
        <v>7.0000000000000007E-2</v>
      </c>
      <c r="M2205" s="3">
        <v>2.4048611111111113</v>
      </c>
      <c r="N2205">
        <v>2016</v>
      </c>
    </row>
    <row r="2206" spans="1:14">
      <c r="A2206" t="s">
        <v>607</v>
      </c>
      <c r="B2206" t="s">
        <v>608</v>
      </c>
      <c r="C2206" t="s">
        <v>15</v>
      </c>
      <c r="D2206">
        <v>42.2</v>
      </c>
      <c r="E2206">
        <v>28.9</v>
      </c>
      <c r="F2206">
        <v>16.5</v>
      </c>
      <c r="G2206">
        <v>41.1</v>
      </c>
      <c r="H2206">
        <v>35.9</v>
      </c>
      <c r="I2206" t="s">
        <v>22</v>
      </c>
      <c r="J2206" s="1">
        <v>11604</v>
      </c>
      <c r="K2206">
        <v>12</v>
      </c>
      <c r="L2206" s="2">
        <v>0.12</v>
      </c>
      <c r="M2206" s="3">
        <v>2.5277777777777777</v>
      </c>
      <c r="N2206">
        <v>2016</v>
      </c>
    </row>
    <row r="2207" spans="1:14">
      <c r="A2207" t="s">
        <v>607</v>
      </c>
      <c r="B2207" t="s">
        <v>425</v>
      </c>
      <c r="C2207" t="s">
        <v>609</v>
      </c>
      <c r="D2207">
        <v>18.399999999999999</v>
      </c>
      <c r="E2207">
        <v>92.5</v>
      </c>
      <c r="F2207">
        <v>20.399999999999999</v>
      </c>
      <c r="G2207">
        <v>51.9</v>
      </c>
      <c r="H2207">
        <v>34.6</v>
      </c>
      <c r="I2207" t="s">
        <v>22</v>
      </c>
      <c r="N2207">
        <v>2016</v>
      </c>
    </row>
    <row r="2208" spans="1:14">
      <c r="A2208" t="s">
        <v>607</v>
      </c>
      <c r="B2208" t="s">
        <v>398</v>
      </c>
      <c r="C2208" t="s">
        <v>399</v>
      </c>
      <c r="D2208">
        <v>24.8</v>
      </c>
      <c r="E2208">
        <v>45.9</v>
      </c>
      <c r="F2208">
        <v>26.5</v>
      </c>
      <c r="G2208">
        <v>43.6</v>
      </c>
      <c r="H2208">
        <v>40.1</v>
      </c>
      <c r="I2208" t="s">
        <v>22</v>
      </c>
      <c r="J2208" s="1">
        <v>10791</v>
      </c>
      <c r="K2208">
        <v>17.8</v>
      </c>
      <c r="L2208" s="2">
        <v>0.1</v>
      </c>
      <c r="M2208" s="3">
        <v>2.1590277777777778</v>
      </c>
      <c r="N2208">
        <v>2016</v>
      </c>
    </row>
    <row r="2209" spans="1:14">
      <c r="A2209" t="s">
        <v>607</v>
      </c>
      <c r="B2209" t="s">
        <v>464</v>
      </c>
      <c r="C2209" t="s">
        <v>312</v>
      </c>
      <c r="D2209">
        <v>28.7</v>
      </c>
      <c r="E2209">
        <v>31.7</v>
      </c>
      <c r="F2209">
        <v>21.6</v>
      </c>
      <c r="G2209">
        <v>48.8</v>
      </c>
      <c r="H2209">
        <v>45.4</v>
      </c>
      <c r="I2209" t="s">
        <v>22</v>
      </c>
      <c r="J2209" s="1">
        <v>51560</v>
      </c>
      <c r="K2209">
        <v>65.099999999999994</v>
      </c>
      <c r="L2209" s="2">
        <v>0.02</v>
      </c>
      <c r="M2209" s="3">
        <v>2.7326388888888888</v>
      </c>
      <c r="N2209">
        <v>2016</v>
      </c>
    </row>
    <row r="2210" spans="1:14">
      <c r="A2210" t="s">
        <v>607</v>
      </c>
      <c r="B2210" t="s">
        <v>374</v>
      </c>
      <c r="C2210" t="s">
        <v>255</v>
      </c>
      <c r="D2210">
        <v>22.6</v>
      </c>
      <c r="E2210">
        <v>49.4</v>
      </c>
      <c r="F2210">
        <v>21.3</v>
      </c>
      <c r="G2210">
        <v>42.3</v>
      </c>
      <c r="H2210">
        <v>28.9</v>
      </c>
      <c r="I2210" t="s">
        <v>22</v>
      </c>
      <c r="J2210" s="1">
        <v>17503</v>
      </c>
      <c r="K2210">
        <v>16</v>
      </c>
      <c r="L2210" s="2">
        <v>0.05</v>
      </c>
      <c r="M2210" s="3">
        <v>2.4868055555555553</v>
      </c>
      <c r="N2210">
        <v>2016</v>
      </c>
    </row>
    <row r="2211" spans="1:14">
      <c r="A2211" t="s">
        <v>607</v>
      </c>
      <c r="B2211" t="s">
        <v>610</v>
      </c>
      <c r="C2211" t="s">
        <v>24</v>
      </c>
      <c r="D2211">
        <v>32</v>
      </c>
      <c r="E2211">
        <v>70.599999999999994</v>
      </c>
      <c r="F2211">
        <v>12.6</v>
      </c>
      <c r="G2211">
        <v>35.200000000000003</v>
      </c>
      <c r="H2211">
        <v>28.8</v>
      </c>
      <c r="I2211" t="s">
        <v>22</v>
      </c>
      <c r="J2211" s="1">
        <v>14907</v>
      </c>
      <c r="K2211">
        <v>25.9</v>
      </c>
      <c r="L2211" s="2">
        <v>0.18</v>
      </c>
      <c r="M2211" s="3">
        <v>2.2409722222222221</v>
      </c>
      <c r="N2211">
        <v>2016</v>
      </c>
    </row>
    <row r="2212" spans="1:14">
      <c r="A2212" t="s">
        <v>607</v>
      </c>
      <c r="B2212" t="s">
        <v>611</v>
      </c>
      <c r="C2212" t="s">
        <v>312</v>
      </c>
      <c r="D2212">
        <v>15.6</v>
      </c>
      <c r="E2212">
        <v>36.6</v>
      </c>
      <c r="F2212">
        <v>14.8</v>
      </c>
      <c r="G2212">
        <v>72.3</v>
      </c>
      <c r="H2212">
        <v>35.799999999999997</v>
      </c>
      <c r="I2212" t="s">
        <v>22</v>
      </c>
      <c r="J2212" s="1">
        <v>14076</v>
      </c>
      <c r="K2212">
        <v>25</v>
      </c>
      <c r="L2212" s="2">
        <v>7.0000000000000007E-2</v>
      </c>
      <c r="M2212" s="3">
        <v>2.036111111111111</v>
      </c>
      <c r="N2212">
        <v>2016</v>
      </c>
    </row>
    <row r="2213" spans="1:14">
      <c r="A2213" t="s">
        <v>607</v>
      </c>
      <c r="B2213" t="s">
        <v>612</v>
      </c>
      <c r="C2213" t="s">
        <v>379</v>
      </c>
      <c r="D2213">
        <v>18</v>
      </c>
      <c r="E2213">
        <v>35.799999999999997</v>
      </c>
      <c r="F2213">
        <v>14.7</v>
      </c>
      <c r="G2213">
        <v>55.8</v>
      </c>
      <c r="H2213">
        <v>33.700000000000003</v>
      </c>
      <c r="I2213" t="s">
        <v>22</v>
      </c>
      <c r="J2213" s="1">
        <v>23694</v>
      </c>
      <c r="K2213">
        <v>21.3</v>
      </c>
      <c r="L2213" s="2">
        <v>0.15</v>
      </c>
      <c r="M2213" t="s">
        <v>80</v>
      </c>
      <c r="N2213">
        <v>2016</v>
      </c>
    </row>
    <row r="2214" spans="1:14">
      <c r="A2214" t="s">
        <v>607</v>
      </c>
      <c r="B2214" t="s">
        <v>322</v>
      </c>
      <c r="C2214" t="s">
        <v>24</v>
      </c>
      <c r="D2214">
        <v>24.8</v>
      </c>
      <c r="E2214">
        <v>91.8</v>
      </c>
      <c r="F2214">
        <v>23.3</v>
      </c>
      <c r="G2214">
        <v>39.5</v>
      </c>
      <c r="H2214">
        <v>34.700000000000003</v>
      </c>
      <c r="I2214" t="s">
        <v>22</v>
      </c>
      <c r="J2214" s="1">
        <v>12613</v>
      </c>
      <c r="K2214">
        <v>17.600000000000001</v>
      </c>
      <c r="L2214" s="2">
        <v>0.38</v>
      </c>
      <c r="M2214" s="3">
        <v>1.9541666666666666</v>
      </c>
      <c r="N2214">
        <v>2016</v>
      </c>
    </row>
    <row r="2215" spans="1:14">
      <c r="A2215" t="s">
        <v>607</v>
      </c>
      <c r="B2215" t="s">
        <v>613</v>
      </c>
      <c r="C2215" t="s">
        <v>312</v>
      </c>
      <c r="D2215">
        <v>23.9</v>
      </c>
      <c r="E2215">
        <v>38.1</v>
      </c>
      <c r="F2215">
        <v>27.8</v>
      </c>
      <c r="G2215">
        <v>48.9</v>
      </c>
      <c r="H2215">
        <v>32.299999999999997</v>
      </c>
      <c r="I2215" t="s">
        <v>22</v>
      </c>
      <c r="J2215" s="1">
        <v>19267</v>
      </c>
      <c r="K2215">
        <v>38.299999999999997</v>
      </c>
      <c r="L2215" s="2">
        <v>7.0000000000000007E-2</v>
      </c>
      <c r="M2215" s="3">
        <v>2.7736111111111108</v>
      </c>
      <c r="N2215">
        <v>2016</v>
      </c>
    </row>
    <row r="2216" spans="1:14">
      <c r="A2216" t="s">
        <v>607</v>
      </c>
      <c r="B2216" t="s">
        <v>614</v>
      </c>
      <c r="C2216" t="s">
        <v>312</v>
      </c>
      <c r="D2216">
        <v>19.399999999999999</v>
      </c>
      <c r="E2216">
        <v>32.6</v>
      </c>
      <c r="F2216">
        <v>13.2</v>
      </c>
      <c r="G2216">
        <v>56.8</v>
      </c>
      <c r="H2216">
        <v>33.6</v>
      </c>
      <c r="I2216" t="s">
        <v>22</v>
      </c>
      <c r="J2216" s="1">
        <v>30638</v>
      </c>
      <c r="K2216">
        <v>51</v>
      </c>
      <c r="L2216" s="2">
        <v>0.01</v>
      </c>
      <c r="M2216" s="3">
        <v>2.6097222222222221</v>
      </c>
      <c r="N2216">
        <v>2016</v>
      </c>
    </row>
    <row r="2217" spans="1:14">
      <c r="A2217" t="s">
        <v>607</v>
      </c>
      <c r="B2217" t="s">
        <v>400</v>
      </c>
      <c r="C2217" t="s">
        <v>191</v>
      </c>
      <c r="D2217">
        <v>23.5</v>
      </c>
      <c r="E2217">
        <v>91</v>
      </c>
      <c r="F2217">
        <v>22.5</v>
      </c>
      <c r="G2217">
        <v>38.9</v>
      </c>
      <c r="H2217">
        <v>52.1</v>
      </c>
      <c r="I2217" t="s">
        <v>22</v>
      </c>
      <c r="J2217" s="1">
        <v>12187</v>
      </c>
      <c r="K2217">
        <v>16.5</v>
      </c>
      <c r="L2217" s="2">
        <v>0.2</v>
      </c>
      <c r="M2217" s="3">
        <v>2.1590277777777778</v>
      </c>
      <c r="N2217">
        <v>2016</v>
      </c>
    </row>
    <row r="2218" spans="1:14">
      <c r="A2218" t="s">
        <v>607</v>
      </c>
      <c r="B2218" t="s">
        <v>615</v>
      </c>
      <c r="C2218" t="s">
        <v>312</v>
      </c>
      <c r="D2218">
        <v>18.600000000000001</v>
      </c>
      <c r="E2218">
        <v>39</v>
      </c>
      <c r="F2218">
        <v>11.3</v>
      </c>
      <c r="G2218">
        <v>55.4</v>
      </c>
      <c r="H2218">
        <v>38.700000000000003</v>
      </c>
      <c r="I2218" t="s">
        <v>22</v>
      </c>
      <c r="J2218" s="1">
        <v>30304</v>
      </c>
      <c r="K2218">
        <v>18.899999999999999</v>
      </c>
      <c r="L2218" s="2">
        <v>0.1</v>
      </c>
      <c r="N2218">
        <v>2016</v>
      </c>
    </row>
    <row r="2219" spans="1:14">
      <c r="A2219" t="s">
        <v>607</v>
      </c>
      <c r="B2219" t="s">
        <v>378</v>
      </c>
      <c r="C2219" t="s">
        <v>379</v>
      </c>
      <c r="D2219">
        <v>31.5</v>
      </c>
      <c r="E2219">
        <v>52.8</v>
      </c>
      <c r="F2219">
        <v>21.5</v>
      </c>
      <c r="G2219">
        <v>41</v>
      </c>
      <c r="H2219">
        <v>28.2</v>
      </c>
      <c r="I2219" t="s">
        <v>22</v>
      </c>
      <c r="J2219" s="1">
        <v>51438</v>
      </c>
      <c r="K2219">
        <v>13</v>
      </c>
      <c r="L2219" s="2">
        <v>0.15</v>
      </c>
      <c r="M2219" s="3">
        <v>2.6097222222222221</v>
      </c>
      <c r="N2219">
        <v>2016</v>
      </c>
    </row>
    <row r="2220" spans="1:14">
      <c r="A2220" t="s">
        <v>607</v>
      </c>
      <c r="B2220" t="s">
        <v>530</v>
      </c>
      <c r="C2220" t="s">
        <v>144</v>
      </c>
      <c r="D2220">
        <v>24</v>
      </c>
      <c r="E2220">
        <v>25.7</v>
      </c>
      <c r="F2220">
        <v>29.4</v>
      </c>
      <c r="G2220">
        <v>45</v>
      </c>
      <c r="H2220">
        <v>60.4</v>
      </c>
      <c r="I2220" t="s">
        <v>22</v>
      </c>
      <c r="J2220" s="1">
        <v>7983</v>
      </c>
      <c r="K2220">
        <v>15.4</v>
      </c>
      <c r="L2220" s="2">
        <v>0.08</v>
      </c>
      <c r="M2220" s="3">
        <v>2.2409722222222221</v>
      </c>
      <c r="N2220">
        <v>2016</v>
      </c>
    </row>
    <row r="2221" spans="1:14">
      <c r="A2221" t="s">
        <v>607</v>
      </c>
      <c r="B2221" t="s">
        <v>616</v>
      </c>
      <c r="C2221" t="s">
        <v>24</v>
      </c>
      <c r="D2221">
        <v>23.5</v>
      </c>
      <c r="E2221">
        <v>89.6</v>
      </c>
      <c r="F2221">
        <v>21.2</v>
      </c>
      <c r="G2221">
        <v>43.5</v>
      </c>
      <c r="H2221">
        <v>28.9</v>
      </c>
      <c r="I2221" t="s">
        <v>22</v>
      </c>
      <c r="J2221" s="1">
        <v>13053</v>
      </c>
      <c r="K2221">
        <v>17.8</v>
      </c>
      <c r="L2221" s="2">
        <v>0.5</v>
      </c>
      <c r="M2221" s="3">
        <v>2.3229166666666665</v>
      </c>
      <c r="N2221">
        <v>2016</v>
      </c>
    </row>
    <row r="2222" spans="1:14">
      <c r="A2222" t="s">
        <v>607</v>
      </c>
      <c r="B2222" t="s">
        <v>497</v>
      </c>
      <c r="C2222" t="s">
        <v>68</v>
      </c>
      <c r="D2222">
        <v>21.3</v>
      </c>
      <c r="E2222">
        <v>50.5</v>
      </c>
      <c r="F2222">
        <v>13.2</v>
      </c>
      <c r="G2222">
        <v>66.5</v>
      </c>
      <c r="H2222">
        <v>34.5</v>
      </c>
      <c r="I2222" t="s">
        <v>22</v>
      </c>
      <c r="J2222" s="1">
        <v>35308</v>
      </c>
      <c r="K2222">
        <v>16.100000000000001</v>
      </c>
      <c r="L2222" s="2">
        <v>0.11</v>
      </c>
      <c r="M2222" s="3">
        <v>2.1180555555555558</v>
      </c>
      <c r="N2222">
        <v>2016</v>
      </c>
    </row>
    <row r="2223" spans="1:14">
      <c r="A2223" t="s">
        <v>607</v>
      </c>
      <c r="B2223" t="s">
        <v>465</v>
      </c>
      <c r="C2223" t="s">
        <v>399</v>
      </c>
      <c r="D2223">
        <v>28.3</v>
      </c>
      <c r="E2223">
        <v>46.2</v>
      </c>
      <c r="F2223">
        <v>26.5</v>
      </c>
      <c r="G2223">
        <v>42.4</v>
      </c>
      <c r="H2223">
        <v>34.799999999999997</v>
      </c>
      <c r="I2223" t="s">
        <v>22</v>
      </c>
      <c r="J2223" s="1">
        <v>22795</v>
      </c>
      <c r="K2223">
        <v>19</v>
      </c>
      <c r="L2223" s="2">
        <v>0.11</v>
      </c>
      <c r="M2223" s="3">
        <v>2.3229166666666665</v>
      </c>
      <c r="N2223">
        <v>2016</v>
      </c>
    </row>
    <row r="2224" spans="1:14">
      <c r="A2224" t="s">
        <v>607</v>
      </c>
      <c r="B2224" t="s">
        <v>617</v>
      </c>
      <c r="C2224" t="s">
        <v>187</v>
      </c>
      <c r="D2224">
        <v>33.200000000000003</v>
      </c>
      <c r="E2224">
        <v>39.1</v>
      </c>
      <c r="F2224">
        <v>27.6</v>
      </c>
      <c r="G2224">
        <v>31.2</v>
      </c>
      <c r="H2224">
        <v>30.9</v>
      </c>
      <c r="I2224" t="s">
        <v>22</v>
      </c>
      <c r="J2224" s="1">
        <v>86519</v>
      </c>
      <c r="K2224">
        <v>17.5</v>
      </c>
      <c r="L2224" s="2">
        <v>0.13</v>
      </c>
      <c r="M2224" s="3">
        <v>2.6097222222222221</v>
      </c>
      <c r="N2224">
        <v>2016</v>
      </c>
    </row>
    <row r="2225" spans="1:14">
      <c r="A2225" t="s">
        <v>607</v>
      </c>
      <c r="B2225" t="s">
        <v>618</v>
      </c>
      <c r="C2225" t="s">
        <v>38</v>
      </c>
      <c r="D2225">
        <v>19.3</v>
      </c>
      <c r="E2225">
        <v>77.400000000000006</v>
      </c>
      <c r="F2225">
        <v>23.4</v>
      </c>
      <c r="G2225">
        <v>36.4</v>
      </c>
      <c r="H2225">
        <v>30.9</v>
      </c>
      <c r="I2225" t="s">
        <v>22</v>
      </c>
      <c r="J2225" s="1">
        <v>31017</v>
      </c>
      <c r="K2225">
        <v>30.3</v>
      </c>
      <c r="L2225" s="2">
        <v>0.27</v>
      </c>
      <c r="M2225" s="3">
        <v>2.1180555555555558</v>
      </c>
      <c r="N2225">
        <v>2016</v>
      </c>
    </row>
    <row r="2226" spans="1:14">
      <c r="A2226" t="s">
        <v>607</v>
      </c>
      <c r="B2226" t="s">
        <v>428</v>
      </c>
      <c r="C2226" t="s">
        <v>63</v>
      </c>
      <c r="D2226">
        <v>20.100000000000001</v>
      </c>
      <c r="E2226">
        <v>93.1</v>
      </c>
      <c r="F2226">
        <v>20.2</v>
      </c>
      <c r="G2226">
        <v>44.6</v>
      </c>
      <c r="H2226">
        <v>37.799999999999997</v>
      </c>
      <c r="I2226" t="s">
        <v>22</v>
      </c>
      <c r="J2226" s="1">
        <v>30333</v>
      </c>
      <c r="K2226">
        <v>17.100000000000001</v>
      </c>
      <c r="L2226" s="2">
        <v>0.38</v>
      </c>
      <c r="M2226" s="3">
        <v>2.2409722222222221</v>
      </c>
      <c r="N2226">
        <v>2016</v>
      </c>
    </row>
    <row r="2227" spans="1:14">
      <c r="A2227" t="s">
        <v>607</v>
      </c>
      <c r="B2227" t="s">
        <v>619</v>
      </c>
      <c r="C2227" t="s">
        <v>110</v>
      </c>
      <c r="D2227">
        <v>26.1</v>
      </c>
      <c r="E2227">
        <v>76.7</v>
      </c>
      <c r="F2227">
        <v>25.2</v>
      </c>
      <c r="G2227">
        <v>36.299999999999997</v>
      </c>
      <c r="H2227">
        <v>51.7</v>
      </c>
      <c r="I2227" t="s">
        <v>22</v>
      </c>
      <c r="J2227" s="1">
        <v>8546</v>
      </c>
      <c r="K2227">
        <v>22.9</v>
      </c>
      <c r="L2227" s="2">
        <v>0.17</v>
      </c>
      <c r="M2227" s="3">
        <v>2.1590277777777778</v>
      </c>
      <c r="N2227">
        <v>2016</v>
      </c>
    </row>
    <row r="2228" spans="1:14">
      <c r="A2228" t="s">
        <v>607</v>
      </c>
      <c r="B2228" t="s">
        <v>620</v>
      </c>
      <c r="C2228" t="s">
        <v>65</v>
      </c>
      <c r="D2228">
        <v>24.1</v>
      </c>
      <c r="E2228">
        <v>21.7</v>
      </c>
      <c r="F2228">
        <v>17.100000000000001</v>
      </c>
      <c r="G2228">
        <v>46.4</v>
      </c>
      <c r="H2228">
        <v>64.7</v>
      </c>
      <c r="I2228" t="s">
        <v>22</v>
      </c>
      <c r="J2228" s="1">
        <v>27140</v>
      </c>
      <c r="K2228">
        <v>15.5</v>
      </c>
      <c r="L2228" s="2">
        <v>0.05</v>
      </c>
      <c r="N2228">
        <v>2016</v>
      </c>
    </row>
    <row r="2229" spans="1:14">
      <c r="A2229" t="s">
        <v>607</v>
      </c>
      <c r="B2229" t="s">
        <v>557</v>
      </c>
      <c r="C2229" t="s">
        <v>53</v>
      </c>
      <c r="D2229">
        <v>23.9</v>
      </c>
      <c r="E2229">
        <v>34.299999999999997</v>
      </c>
      <c r="F2229">
        <v>18.3</v>
      </c>
      <c r="G2229">
        <v>50.4</v>
      </c>
      <c r="H2229">
        <v>57.6</v>
      </c>
      <c r="I2229" t="s">
        <v>22</v>
      </c>
      <c r="J2229" s="1">
        <v>17625</v>
      </c>
      <c r="K2229">
        <v>14.4</v>
      </c>
      <c r="L2229" s="2">
        <v>0.06</v>
      </c>
      <c r="M2229" s="3">
        <v>4.166666666666667</v>
      </c>
      <c r="N2229">
        <v>2016</v>
      </c>
    </row>
    <row r="2230" spans="1:14">
      <c r="A2230" t="s">
        <v>607</v>
      </c>
      <c r="B2230" t="s">
        <v>543</v>
      </c>
      <c r="C2230" t="s">
        <v>459</v>
      </c>
      <c r="D2230">
        <v>17.2</v>
      </c>
      <c r="E2230">
        <v>54.1</v>
      </c>
      <c r="F2230">
        <v>10.1</v>
      </c>
      <c r="G2230">
        <v>70.5</v>
      </c>
      <c r="H2230">
        <v>35.1</v>
      </c>
      <c r="I2230" t="s">
        <v>22</v>
      </c>
      <c r="J2230" s="1">
        <v>11718</v>
      </c>
      <c r="K2230">
        <v>34</v>
      </c>
      <c r="L2230" s="2">
        <v>0.02</v>
      </c>
      <c r="M2230" t="s">
        <v>544</v>
      </c>
      <c r="N2230">
        <v>2016</v>
      </c>
    </row>
    <row r="2231" spans="1:14">
      <c r="A2231" t="s">
        <v>607</v>
      </c>
      <c r="B2231" t="s">
        <v>402</v>
      </c>
      <c r="C2231" t="s">
        <v>312</v>
      </c>
      <c r="D2231">
        <v>17.7</v>
      </c>
      <c r="E2231">
        <v>41.8</v>
      </c>
      <c r="F2231">
        <v>17.2</v>
      </c>
      <c r="G2231">
        <v>63.3</v>
      </c>
      <c r="H2231">
        <v>35.9</v>
      </c>
      <c r="I2231" t="s">
        <v>22</v>
      </c>
      <c r="J2231" s="1">
        <v>18882</v>
      </c>
      <c r="K2231">
        <v>30.2</v>
      </c>
      <c r="L2231" s="2">
        <v>7.0000000000000007E-2</v>
      </c>
      <c r="M2231" s="3">
        <v>2.3638888888888889</v>
      </c>
      <c r="N2231">
        <v>2016</v>
      </c>
    </row>
    <row r="2232" spans="1:14">
      <c r="A2232" t="s">
        <v>607</v>
      </c>
      <c r="B2232" t="s">
        <v>621</v>
      </c>
      <c r="C2232" t="s">
        <v>15</v>
      </c>
      <c r="D2232">
        <v>25.7</v>
      </c>
      <c r="E2232">
        <v>32.799999999999997</v>
      </c>
      <c r="F2232">
        <v>18.100000000000001</v>
      </c>
      <c r="G2232">
        <v>49.4</v>
      </c>
      <c r="H2232">
        <v>32.700000000000003</v>
      </c>
      <c r="I2232" t="s">
        <v>22</v>
      </c>
      <c r="J2232" s="1">
        <v>32566</v>
      </c>
      <c r="K2232">
        <v>25.9</v>
      </c>
      <c r="L2232" s="2">
        <v>7.0000000000000007E-2</v>
      </c>
      <c r="M2232" s="3">
        <v>2.3638888888888889</v>
      </c>
      <c r="N2232">
        <v>2016</v>
      </c>
    </row>
    <row r="2233" spans="1:14">
      <c r="A2233" t="s">
        <v>607</v>
      </c>
      <c r="B2233" t="s">
        <v>622</v>
      </c>
      <c r="C2233" t="s">
        <v>312</v>
      </c>
      <c r="D2233">
        <v>27.2</v>
      </c>
      <c r="E2233">
        <v>38.799999999999997</v>
      </c>
      <c r="F2233">
        <v>14.2</v>
      </c>
      <c r="G2233">
        <v>59.3</v>
      </c>
      <c r="H2233">
        <v>42.3</v>
      </c>
      <c r="I2233" t="s">
        <v>22</v>
      </c>
      <c r="J2233" s="1">
        <v>37373</v>
      </c>
      <c r="K2233">
        <v>29.5</v>
      </c>
      <c r="L2233" s="2">
        <v>0.09</v>
      </c>
      <c r="M2233" s="3">
        <v>2.3638888888888889</v>
      </c>
      <c r="N2233">
        <v>2016</v>
      </c>
    </row>
    <row r="2234" spans="1:14">
      <c r="A2234" t="s">
        <v>607</v>
      </c>
      <c r="B2234" t="s">
        <v>431</v>
      </c>
      <c r="C2234" t="s">
        <v>15</v>
      </c>
      <c r="D2234">
        <v>26.3</v>
      </c>
      <c r="E2234">
        <v>29.5</v>
      </c>
      <c r="F2234">
        <v>19.5</v>
      </c>
      <c r="G2234">
        <v>52.9</v>
      </c>
      <c r="H2234">
        <v>28.7</v>
      </c>
      <c r="I2234" t="s">
        <v>22</v>
      </c>
      <c r="J2234" s="1">
        <v>28534</v>
      </c>
      <c r="K2234">
        <v>20.399999999999999</v>
      </c>
      <c r="L2234" s="2">
        <v>0.05</v>
      </c>
      <c r="M2234" s="3">
        <v>2.4868055555555553</v>
      </c>
      <c r="N2234">
        <v>2016</v>
      </c>
    </row>
    <row r="2235" spans="1:14">
      <c r="A2235" t="s">
        <v>607</v>
      </c>
      <c r="B2235" t="s">
        <v>333</v>
      </c>
      <c r="C2235" t="s">
        <v>237</v>
      </c>
      <c r="D2235">
        <v>24.9</v>
      </c>
      <c r="E2235">
        <v>68.900000000000006</v>
      </c>
      <c r="F2235">
        <v>16.3</v>
      </c>
      <c r="G2235">
        <v>53.3</v>
      </c>
      <c r="H2235">
        <v>29.3</v>
      </c>
      <c r="I2235" t="s">
        <v>22</v>
      </c>
      <c r="J2235" s="1">
        <v>20584</v>
      </c>
      <c r="K2235">
        <v>26.8</v>
      </c>
      <c r="L2235" s="2">
        <v>0.12</v>
      </c>
      <c r="M2235" s="3">
        <v>2.7326388888888888</v>
      </c>
      <c r="N2235">
        <v>2016</v>
      </c>
    </row>
    <row r="2236" spans="1:14">
      <c r="A2236" t="s">
        <v>607</v>
      </c>
      <c r="B2236" t="s">
        <v>434</v>
      </c>
      <c r="C2236" t="s">
        <v>24</v>
      </c>
      <c r="D2236">
        <v>23.4</v>
      </c>
      <c r="E2236">
        <v>90.1</v>
      </c>
      <c r="F2236">
        <v>22.4</v>
      </c>
      <c r="G2236">
        <v>36.4</v>
      </c>
      <c r="H2236">
        <v>45.6</v>
      </c>
      <c r="I2236" t="s">
        <v>22</v>
      </c>
      <c r="J2236" s="1">
        <v>8773</v>
      </c>
      <c r="K2236">
        <v>17.8</v>
      </c>
      <c r="L2236" s="2">
        <v>0.43</v>
      </c>
      <c r="M2236" s="3">
        <v>1.7493055555555557</v>
      </c>
      <c r="N2236">
        <v>2016</v>
      </c>
    </row>
    <row r="2237" spans="1:14">
      <c r="A2237" t="s">
        <v>607</v>
      </c>
      <c r="B2237" t="s">
        <v>347</v>
      </c>
      <c r="C2237" t="s">
        <v>50</v>
      </c>
      <c r="D2237">
        <v>40.299999999999997</v>
      </c>
      <c r="E2237">
        <v>27.9</v>
      </c>
      <c r="F2237">
        <v>32.799999999999997</v>
      </c>
      <c r="G2237">
        <v>29.3</v>
      </c>
      <c r="H2237">
        <v>53.7</v>
      </c>
      <c r="I2237" t="s">
        <v>22</v>
      </c>
      <c r="J2237" s="1">
        <v>18162</v>
      </c>
      <c r="K2237">
        <v>8.1999999999999993</v>
      </c>
      <c r="L2237" s="2">
        <v>0.09</v>
      </c>
      <c r="M2237" t="s">
        <v>283</v>
      </c>
      <c r="N2237">
        <v>2016</v>
      </c>
    </row>
    <row r="2238" spans="1:14">
      <c r="A2238" t="s">
        <v>607</v>
      </c>
      <c r="B2238" t="s">
        <v>623</v>
      </c>
      <c r="C2238" t="s">
        <v>15</v>
      </c>
      <c r="D2238">
        <v>38.799999999999997</v>
      </c>
      <c r="E2238">
        <v>30.3</v>
      </c>
      <c r="F2238">
        <v>11</v>
      </c>
      <c r="G2238">
        <v>44.5</v>
      </c>
      <c r="H2238" t="s">
        <v>22</v>
      </c>
      <c r="I2238" t="s">
        <v>22</v>
      </c>
      <c r="J2238" s="1">
        <v>10297</v>
      </c>
      <c r="K2238">
        <v>6.8</v>
      </c>
      <c r="L2238" s="2">
        <v>0.05</v>
      </c>
      <c r="M2238" s="3">
        <v>2.7326388888888888</v>
      </c>
      <c r="N2238">
        <v>2016</v>
      </c>
    </row>
    <row r="2239" spans="1:14">
      <c r="A2239" t="s">
        <v>607</v>
      </c>
      <c r="B2239" t="s">
        <v>405</v>
      </c>
      <c r="C2239" t="s">
        <v>24</v>
      </c>
      <c r="D2239">
        <v>22.4</v>
      </c>
      <c r="E2239">
        <v>73.2</v>
      </c>
      <c r="F2239">
        <v>16.100000000000001</v>
      </c>
      <c r="G2239">
        <v>41.1</v>
      </c>
      <c r="H2239">
        <v>31.8</v>
      </c>
      <c r="I2239" t="s">
        <v>22</v>
      </c>
      <c r="J2239" s="1">
        <v>15141</v>
      </c>
      <c r="K2239">
        <v>18.7</v>
      </c>
      <c r="L2239" s="2">
        <v>0.2</v>
      </c>
      <c r="M2239" s="3">
        <v>2.1999999999999997</v>
      </c>
      <c r="N2239">
        <v>2016</v>
      </c>
    </row>
    <row r="2240" spans="1:14">
      <c r="A2240" t="s">
        <v>607</v>
      </c>
      <c r="B2240" t="s">
        <v>466</v>
      </c>
      <c r="C2240" t="s">
        <v>15</v>
      </c>
      <c r="D2240">
        <v>28.3</v>
      </c>
      <c r="E2240">
        <v>32</v>
      </c>
      <c r="F2240">
        <v>19.399999999999999</v>
      </c>
      <c r="G2240">
        <v>40.799999999999997</v>
      </c>
      <c r="H2240">
        <v>32.4</v>
      </c>
      <c r="I2240" t="s">
        <v>22</v>
      </c>
      <c r="J2240" s="1">
        <v>11641</v>
      </c>
      <c r="K2240">
        <v>21.5</v>
      </c>
      <c r="L2240" s="2">
        <v>0.06</v>
      </c>
      <c r="M2240" s="3">
        <v>1.9951388888888888</v>
      </c>
      <c r="N2240">
        <v>2016</v>
      </c>
    </row>
    <row r="2241" spans="1:14">
      <c r="A2241" t="s">
        <v>607</v>
      </c>
      <c r="B2241" t="s">
        <v>532</v>
      </c>
      <c r="C2241" t="s">
        <v>382</v>
      </c>
      <c r="D2241">
        <v>35.799999999999997</v>
      </c>
      <c r="E2241">
        <v>15.5</v>
      </c>
      <c r="F2241">
        <v>25.8</v>
      </c>
      <c r="G2241">
        <v>33.4</v>
      </c>
      <c r="H2241">
        <v>62.8</v>
      </c>
      <c r="I2241" t="s">
        <v>22</v>
      </c>
      <c r="J2241" s="1">
        <v>8371</v>
      </c>
      <c r="K2241">
        <v>17.3</v>
      </c>
      <c r="L2241" s="2">
        <v>0.01</v>
      </c>
      <c r="M2241" s="4">
        <v>0.80694444444444446</v>
      </c>
      <c r="N2241">
        <v>2016</v>
      </c>
    </row>
    <row r="2242" spans="1:14">
      <c r="A2242" t="s">
        <v>607</v>
      </c>
      <c r="B2242" t="s">
        <v>486</v>
      </c>
      <c r="C2242" t="s">
        <v>382</v>
      </c>
      <c r="D2242">
        <v>33.200000000000003</v>
      </c>
      <c r="E2242">
        <v>13.3</v>
      </c>
      <c r="F2242">
        <v>30.5</v>
      </c>
      <c r="G2242">
        <v>41.4</v>
      </c>
      <c r="H2242">
        <v>31.7</v>
      </c>
      <c r="I2242" t="s">
        <v>22</v>
      </c>
      <c r="J2242" s="1">
        <v>9928</v>
      </c>
      <c r="K2242">
        <v>17.5</v>
      </c>
      <c r="L2242" s="2">
        <v>0</v>
      </c>
      <c r="M2242" s="4">
        <v>0.68402777777777779</v>
      </c>
      <c r="N2242">
        <v>2016</v>
      </c>
    </row>
    <row r="2243" spans="1:14">
      <c r="A2243" t="s">
        <v>607</v>
      </c>
      <c r="B2243" t="s">
        <v>624</v>
      </c>
      <c r="C2243" t="s">
        <v>382</v>
      </c>
      <c r="D2243">
        <v>34.6</v>
      </c>
      <c r="E2243">
        <v>16.100000000000001</v>
      </c>
      <c r="F2243">
        <v>20.7</v>
      </c>
      <c r="G2243">
        <v>31.4</v>
      </c>
      <c r="H2243">
        <v>88.9</v>
      </c>
      <c r="I2243" t="s">
        <v>22</v>
      </c>
      <c r="J2243" s="1">
        <v>8234</v>
      </c>
      <c r="K2243">
        <v>15.9</v>
      </c>
      <c r="L2243" s="2">
        <v>0.01</v>
      </c>
      <c r="M2243" s="4">
        <v>0.84791666666666676</v>
      </c>
      <c r="N2243">
        <v>2016</v>
      </c>
    </row>
    <row r="2244" spans="1:14">
      <c r="A2244" t="s">
        <v>607</v>
      </c>
      <c r="B2244" t="s">
        <v>625</v>
      </c>
      <c r="C2244" t="s">
        <v>360</v>
      </c>
      <c r="D2244">
        <v>14.5</v>
      </c>
      <c r="E2244">
        <v>36.9</v>
      </c>
      <c r="F2244">
        <v>17.7</v>
      </c>
      <c r="G2244">
        <v>56.4</v>
      </c>
      <c r="H2244">
        <v>32.9</v>
      </c>
      <c r="I2244" t="s">
        <v>22</v>
      </c>
      <c r="J2244" s="1">
        <v>20825</v>
      </c>
      <c r="K2244">
        <v>36.299999999999997</v>
      </c>
      <c r="L2244" s="2">
        <v>0.04</v>
      </c>
      <c r="M2244" s="3">
        <v>2.4458333333333333</v>
      </c>
      <c r="N2244">
        <v>2016</v>
      </c>
    </row>
    <row r="2245" spans="1:14">
      <c r="A2245" t="s">
        <v>607</v>
      </c>
      <c r="B2245" t="s">
        <v>626</v>
      </c>
      <c r="C2245" t="s">
        <v>395</v>
      </c>
      <c r="D2245">
        <v>25.9</v>
      </c>
      <c r="E2245">
        <v>12.2</v>
      </c>
      <c r="F2245">
        <v>26</v>
      </c>
      <c r="G2245">
        <v>42.3</v>
      </c>
      <c r="H2245">
        <v>61.2</v>
      </c>
      <c r="I2245" t="s">
        <v>22</v>
      </c>
      <c r="J2245" s="1">
        <v>10311</v>
      </c>
      <c r="K2245">
        <v>23.9</v>
      </c>
      <c r="L2245" s="2">
        <v>0</v>
      </c>
      <c r="M2245" t="s">
        <v>544</v>
      </c>
      <c r="N2245">
        <v>2016</v>
      </c>
    </row>
    <row r="2246" spans="1:14">
      <c r="A2246" t="s">
        <v>607</v>
      </c>
      <c r="B2246" t="s">
        <v>323</v>
      </c>
      <c r="C2246" t="s">
        <v>237</v>
      </c>
      <c r="D2246">
        <v>19.2</v>
      </c>
      <c r="E2246">
        <v>58.5</v>
      </c>
      <c r="F2246">
        <v>13.8</v>
      </c>
      <c r="G2246">
        <v>51.6</v>
      </c>
      <c r="H2246">
        <v>37.4</v>
      </c>
      <c r="I2246" t="s">
        <v>22</v>
      </c>
      <c r="J2246" s="1">
        <v>19646</v>
      </c>
      <c r="K2246">
        <v>29.1</v>
      </c>
      <c r="L2246" s="2">
        <v>0.1</v>
      </c>
      <c r="M2246" s="3">
        <v>2.036111111111111</v>
      </c>
      <c r="N2246">
        <v>2016</v>
      </c>
    </row>
    <row r="2247" spans="1:14">
      <c r="A2247" t="s">
        <v>607</v>
      </c>
      <c r="B2247" t="s">
        <v>627</v>
      </c>
      <c r="C2247" t="s">
        <v>76</v>
      </c>
      <c r="D2247">
        <v>29.6</v>
      </c>
      <c r="E2247">
        <v>44.1</v>
      </c>
      <c r="F2247">
        <v>22.6</v>
      </c>
      <c r="G2247">
        <v>47.5</v>
      </c>
      <c r="H2247">
        <v>80.2</v>
      </c>
      <c r="I2247" t="s">
        <v>22</v>
      </c>
      <c r="J2247" s="1">
        <v>14184</v>
      </c>
      <c r="K2247">
        <v>54.4</v>
      </c>
      <c r="L2247" s="2">
        <v>0.14000000000000001</v>
      </c>
      <c r="M2247" t="s">
        <v>436</v>
      </c>
      <c r="N2247">
        <v>2016</v>
      </c>
    </row>
    <row r="2248" spans="1:14">
      <c r="A2248" t="s">
        <v>607</v>
      </c>
      <c r="B2248" t="s">
        <v>385</v>
      </c>
      <c r="C2248" t="s">
        <v>24</v>
      </c>
      <c r="D2248">
        <v>20</v>
      </c>
      <c r="E2248">
        <v>72.7</v>
      </c>
      <c r="F2248">
        <v>17.600000000000001</v>
      </c>
      <c r="G2248">
        <v>53</v>
      </c>
      <c r="H2248">
        <v>29.3</v>
      </c>
      <c r="I2248" t="s">
        <v>22</v>
      </c>
      <c r="J2248" s="1">
        <v>8397</v>
      </c>
      <c r="K2248">
        <v>15.7</v>
      </c>
      <c r="L2248" s="2">
        <v>0.2</v>
      </c>
      <c r="M2248" s="3">
        <v>2.3229166666666665</v>
      </c>
      <c r="N2248">
        <v>2016</v>
      </c>
    </row>
    <row r="2249" spans="1:14">
      <c r="A2249" t="s">
        <v>607</v>
      </c>
      <c r="B2249" t="s">
        <v>519</v>
      </c>
      <c r="C2249" t="s">
        <v>146</v>
      </c>
      <c r="D2249">
        <v>20.3</v>
      </c>
      <c r="E2249">
        <v>58.6</v>
      </c>
      <c r="F2249">
        <v>25.7</v>
      </c>
      <c r="G2249">
        <v>41.5</v>
      </c>
      <c r="H2249">
        <v>38.200000000000003</v>
      </c>
      <c r="I2249" t="s">
        <v>22</v>
      </c>
      <c r="J2249" s="1">
        <v>30572</v>
      </c>
      <c r="K2249">
        <v>24.9</v>
      </c>
      <c r="L2249" s="2">
        <v>0.06</v>
      </c>
      <c r="M2249" s="3">
        <v>2.4458333333333333</v>
      </c>
      <c r="N2249">
        <v>2016</v>
      </c>
    </row>
    <row r="2250" spans="1:14">
      <c r="A2250" t="s">
        <v>607</v>
      </c>
      <c r="B2250" t="s">
        <v>439</v>
      </c>
      <c r="C2250" t="s">
        <v>53</v>
      </c>
      <c r="D2250">
        <v>26.1</v>
      </c>
      <c r="E2250">
        <v>46.4</v>
      </c>
      <c r="F2250">
        <v>27.6</v>
      </c>
      <c r="G2250">
        <v>39.200000000000003</v>
      </c>
      <c r="H2250">
        <v>89.4</v>
      </c>
      <c r="I2250" t="s">
        <v>22</v>
      </c>
      <c r="J2250" s="1">
        <v>24356</v>
      </c>
      <c r="K2250">
        <v>17.399999999999999</v>
      </c>
      <c r="L2250" s="2">
        <v>0.14000000000000001</v>
      </c>
      <c r="N2250">
        <v>2016</v>
      </c>
    </row>
    <row r="2251" spans="1:14">
      <c r="A2251" t="s">
        <v>607</v>
      </c>
      <c r="B2251" t="s">
        <v>324</v>
      </c>
      <c r="C2251" t="s">
        <v>50</v>
      </c>
      <c r="D2251">
        <v>36.5</v>
      </c>
      <c r="E2251">
        <v>26.4</v>
      </c>
      <c r="F2251">
        <v>27.5</v>
      </c>
      <c r="G2251">
        <v>31.8</v>
      </c>
      <c r="H2251">
        <v>83.2</v>
      </c>
      <c r="I2251" t="s">
        <v>22</v>
      </c>
      <c r="J2251" s="1">
        <v>18925</v>
      </c>
      <c r="K2251">
        <v>6.7</v>
      </c>
      <c r="L2251" s="2">
        <v>0.08</v>
      </c>
      <c r="M2251" t="s">
        <v>325</v>
      </c>
      <c r="N2251">
        <v>2016</v>
      </c>
    </row>
    <row r="2252" spans="1:14">
      <c r="A2252" t="s">
        <v>607</v>
      </c>
      <c r="B2252" t="s">
        <v>387</v>
      </c>
      <c r="C2252" t="s">
        <v>15</v>
      </c>
      <c r="D2252">
        <v>23.9</v>
      </c>
      <c r="E2252">
        <v>36</v>
      </c>
      <c r="F2252">
        <v>15</v>
      </c>
      <c r="G2252">
        <v>58.2</v>
      </c>
      <c r="H2252">
        <v>38.9</v>
      </c>
      <c r="I2252" t="s">
        <v>22</v>
      </c>
      <c r="J2252" s="1">
        <v>6300</v>
      </c>
      <c r="K2252">
        <v>11.3</v>
      </c>
      <c r="L2252" s="2">
        <v>0.15</v>
      </c>
      <c r="M2252" s="3">
        <v>1.872222222222222</v>
      </c>
      <c r="N2252">
        <v>2016</v>
      </c>
    </row>
    <row r="2253" spans="1:14">
      <c r="A2253" t="s">
        <v>607</v>
      </c>
      <c r="B2253" t="s">
        <v>628</v>
      </c>
      <c r="C2253" t="s">
        <v>15</v>
      </c>
      <c r="D2253">
        <v>26.8</v>
      </c>
      <c r="E2253">
        <v>26.1</v>
      </c>
      <c r="F2253">
        <v>27.7</v>
      </c>
      <c r="G2253">
        <v>37.799999999999997</v>
      </c>
      <c r="H2253" t="s">
        <v>22</v>
      </c>
      <c r="I2253" t="s">
        <v>22</v>
      </c>
      <c r="J2253" s="1">
        <v>28116</v>
      </c>
      <c r="K2253">
        <v>20.100000000000001</v>
      </c>
      <c r="L2253" s="2">
        <v>0.06</v>
      </c>
      <c r="M2253" s="3">
        <v>2.1999999999999997</v>
      </c>
      <c r="N2253">
        <v>2016</v>
      </c>
    </row>
    <row r="2254" spans="1:14">
      <c r="A2254" t="s">
        <v>607</v>
      </c>
      <c r="B2254" t="s">
        <v>549</v>
      </c>
      <c r="C2254" t="s">
        <v>550</v>
      </c>
      <c r="D2254">
        <v>18.5</v>
      </c>
      <c r="E2254">
        <v>98.4</v>
      </c>
      <c r="F2254">
        <v>17</v>
      </c>
      <c r="G2254">
        <v>49.7</v>
      </c>
      <c r="H2254">
        <v>34.9</v>
      </c>
      <c r="I2254" t="s">
        <v>22</v>
      </c>
      <c r="J2254" s="1">
        <v>8521</v>
      </c>
      <c r="K2254">
        <v>14.9</v>
      </c>
      <c r="L2254" s="2">
        <v>0.31</v>
      </c>
      <c r="M2254" s="3">
        <v>2.4458333333333333</v>
      </c>
      <c r="N2254">
        <v>2016</v>
      </c>
    </row>
    <row r="2255" spans="1:14">
      <c r="A2255" t="s">
        <v>607</v>
      </c>
      <c r="B2255" t="s">
        <v>629</v>
      </c>
      <c r="C2255" t="s">
        <v>630</v>
      </c>
      <c r="D2255">
        <v>15.1</v>
      </c>
      <c r="E2255">
        <v>58</v>
      </c>
      <c r="F2255">
        <v>10.6</v>
      </c>
      <c r="G2255">
        <v>70.7</v>
      </c>
      <c r="H2255">
        <v>28</v>
      </c>
      <c r="I2255" t="s">
        <v>22</v>
      </c>
      <c r="J2255" s="1">
        <v>37340</v>
      </c>
      <c r="K2255">
        <v>29.4</v>
      </c>
      <c r="L2255" s="2">
        <v>0.09</v>
      </c>
      <c r="M2255" s="3">
        <v>2.1180555555555558</v>
      </c>
      <c r="N2255">
        <v>2016</v>
      </c>
    </row>
    <row r="2256" spans="1:14">
      <c r="A2256" t="s">
        <v>607</v>
      </c>
      <c r="B2256" t="s">
        <v>631</v>
      </c>
      <c r="C2256" t="s">
        <v>312</v>
      </c>
      <c r="D2256">
        <v>15.2</v>
      </c>
      <c r="E2256">
        <v>27.3</v>
      </c>
      <c r="F2256">
        <v>11</v>
      </c>
      <c r="G2256">
        <v>80.2</v>
      </c>
      <c r="H2256">
        <v>28</v>
      </c>
      <c r="I2256" t="s">
        <v>22</v>
      </c>
      <c r="J2256" s="1">
        <v>16589</v>
      </c>
      <c r="K2256">
        <v>23</v>
      </c>
      <c r="L2256" s="2">
        <v>0.04</v>
      </c>
      <c r="M2256" s="3">
        <v>1.9131944444444444</v>
      </c>
      <c r="N2256">
        <v>2016</v>
      </c>
    </row>
    <row r="2257" spans="1:14">
      <c r="A2257" t="s">
        <v>607</v>
      </c>
      <c r="B2257" t="s">
        <v>408</v>
      </c>
      <c r="C2257" t="s">
        <v>15</v>
      </c>
      <c r="D2257">
        <v>21.3</v>
      </c>
      <c r="E2257">
        <v>28.2</v>
      </c>
      <c r="F2257">
        <v>18.2</v>
      </c>
      <c r="G2257">
        <v>61.3</v>
      </c>
      <c r="H2257">
        <v>31.7</v>
      </c>
      <c r="I2257" t="s">
        <v>22</v>
      </c>
      <c r="J2257" s="1">
        <v>13908</v>
      </c>
      <c r="K2257">
        <v>18.100000000000001</v>
      </c>
      <c r="L2257" s="2">
        <v>7.0000000000000007E-2</v>
      </c>
      <c r="M2257" s="3">
        <v>1.9541666666666666</v>
      </c>
      <c r="N2257">
        <v>2016</v>
      </c>
    </row>
    <row r="2258" spans="1:14">
      <c r="A2258" t="s">
        <v>607</v>
      </c>
      <c r="B2258" t="s">
        <v>501</v>
      </c>
      <c r="C2258" t="s">
        <v>63</v>
      </c>
      <c r="D2258">
        <v>18.7</v>
      </c>
      <c r="E2258">
        <v>88.3</v>
      </c>
      <c r="F2258">
        <v>19.600000000000001</v>
      </c>
      <c r="G2258">
        <v>51.2</v>
      </c>
      <c r="H2258">
        <v>36.5</v>
      </c>
      <c r="I2258" t="s">
        <v>22</v>
      </c>
      <c r="J2258" s="1">
        <v>16606</v>
      </c>
      <c r="K2258">
        <v>32.799999999999997</v>
      </c>
      <c r="L2258" s="2">
        <v>0.43</v>
      </c>
      <c r="M2258" s="3">
        <v>2.4868055555555553</v>
      </c>
      <c r="N2258">
        <v>2016</v>
      </c>
    </row>
    <row r="2259" spans="1:14">
      <c r="A2259" t="s">
        <v>607</v>
      </c>
      <c r="B2259" t="s">
        <v>632</v>
      </c>
      <c r="C2259" t="s">
        <v>68</v>
      </c>
      <c r="D2259">
        <v>19.600000000000001</v>
      </c>
      <c r="E2259">
        <v>35.1</v>
      </c>
      <c r="F2259">
        <v>12.2</v>
      </c>
      <c r="G2259">
        <v>69.400000000000006</v>
      </c>
      <c r="H2259" t="s">
        <v>22</v>
      </c>
      <c r="I2259" t="s">
        <v>22</v>
      </c>
      <c r="J2259" s="1">
        <v>33866</v>
      </c>
      <c r="K2259">
        <v>22.2</v>
      </c>
      <c r="L2259" s="2">
        <v>0.11</v>
      </c>
      <c r="M2259" s="3">
        <v>2.3638888888888889</v>
      </c>
      <c r="N2259">
        <v>2016</v>
      </c>
    </row>
    <row r="2260" spans="1:14">
      <c r="A2260" t="s">
        <v>607</v>
      </c>
      <c r="B2260" t="s">
        <v>633</v>
      </c>
      <c r="C2260" t="s">
        <v>360</v>
      </c>
      <c r="D2260">
        <v>26.7</v>
      </c>
      <c r="E2260">
        <v>39</v>
      </c>
      <c r="F2260">
        <v>16.3</v>
      </c>
      <c r="G2260">
        <v>45.8</v>
      </c>
      <c r="H2260" t="s">
        <v>22</v>
      </c>
      <c r="I2260" t="s">
        <v>22</v>
      </c>
      <c r="J2260" s="1">
        <v>63052</v>
      </c>
      <c r="K2260">
        <v>32.299999999999997</v>
      </c>
      <c r="L2260" s="2">
        <v>0.09</v>
      </c>
      <c r="M2260" s="3">
        <v>2.5687500000000001</v>
      </c>
      <c r="N2260">
        <v>2016</v>
      </c>
    </row>
    <row r="2261" spans="1:14">
      <c r="A2261" t="s">
        <v>607</v>
      </c>
      <c r="B2261" t="s">
        <v>512</v>
      </c>
      <c r="C2261" t="s">
        <v>513</v>
      </c>
      <c r="D2261">
        <v>42.7</v>
      </c>
      <c r="E2261">
        <v>35.9</v>
      </c>
      <c r="F2261">
        <v>40.200000000000003</v>
      </c>
      <c r="G2261">
        <v>14.8</v>
      </c>
      <c r="H2261">
        <v>63.7</v>
      </c>
      <c r="I2261" t="s">
        <v>22</v>
      </c>
      <c r="J2261" s="1">
        <v>137378</v>
      </c>
      <c r="K2261">
        <v>11.6</v>
      </c>
      <c r="L2261" s="2">
        <v>0.05</v>
      </c>
      <c r="M2261" s="3">
        <v>2.1590277777777778</v>
      </c>
      <c r="N2261">
        <v>2016</v>
      </c>
    </row>
    <row r="2262" spans="1:14">
      <c r="A2262" t="s">
        <v>607</v>
      </c>
      <c r="B2262" t="s">
        <v>502</v>
      </c>
      <c r="C2262" t="s">
        <v>144</v>
      </c>
      <c r="D2262">
        <v>29.8</v>
      </c>
      <c r="E2262">
        <v>27.7</v>
      </c>
      <c r="F2262">
        <v>40.200000000000003</v>
      </c>
      <c r="G2262">
        <v>27.2</v>
      </c>
      <c r="H2262">
        <v>100</v>
      </c>
      <c r="I2262" t="s">
        <v>22</v>
      </c>
      <c r="J2262" s="1">
        <v>21234</v>
      </c>
      <c r="K2262">
        <v>14.4</v>
      </c>
      <c r="L2262" s="2">
        <v>0.11</v>
      </c>
      <c r="M2262" t="s">
        <v>436</v>
      </c>
      <c r="N2262">
        <v>2016</v>
      </c>
    </row>
    <row r="2263" spans="1:14">
      <c r="A2263" t="s">
        <v>607</v>
      </c>
      <c r="B2263" t="s">
        <v>634</v>
      </c>
      <c r="C2263" t="s">
        <v>68</v>
      </c>
      <c r="D2263">
        <v>27</v>
      </c>
      <c r="E2263">
        <v>63.6</v>
      </c>
      <c r="F2263">
        <v>10.6</v>
      </c>
      <c r="G2263">
        <v>41.8</v>
      </c>
      <c r="H2263">
        <v>40.299999999999997</v>
      </c>
      <c r="I2263" t="s">
        <v>22</v>
      </c>
      <c r="J2263" s="1">
        <v>6137</v>
      </c>
      <c r="K2263">
        <v>8.1999999999999993</v>
      </c>
      <c r="L2263" s="2">
        <v>0.31</v>
      </c>
      <c r="M2263" t="s">
        <v>35</v>
      </c>
      <c r="N2263">
        <v>2016</v>
      </c>
    </row>
    <row r="2264" spans="1:14">
      <c r="A2264" t="s">
        <v>607</v>
      </c>
      <c r="B2264" t="s">
        <v>635</v>
      </c>
      <c r="C2264" t="s">
        <v>144</v>
      </c>
      <c r="D2264">
        <v>41.5</v>
      </c>
      <c r="E2264">
        <v>15.8</v>
      </c>
      <c r="F2264">
        <v>18.5</v>
      </c>
      <c r="G2264">
        <v>33.299999999999997</v>
      </c>
      <c r="H2264">
        <v>30.2</v>
      </c>
      <c r="I2264" t="s">
        <v>22</v>
      </c>
      <c r="J2264" s="1">
        <v>4496</v>
      </c>
      <c r="K2264">
        <v>5.4</v>
      </c>
      <c r="L2264" s="2">
        <v>0.02</v>
      </c>
      <c r="M2264" s="3">
        <v>2.036111111111111</v>
      </c>
      <c r="N2264">
        <v>2016</v>
      </c>
    </row>
    <row r="2265" spans="1:14">
      <c r="A2265" t="s">
        <v>607</v>
      </c>
      <c r="B2265" t="s">
        <v>636</v>
      </c>
      <c r="C2265" t="s">
        <v>34</v>
      </c>
      <c r="D2265">
        <v>24.2</v>
      </c>
      <c r="E2265">
        <v>91.4</v>
      </c>
      <c r="F2265">
        <v>14.7</v>
      </c>
      <c r="G2265">
        <v>48.2</v>
      </c>
      <c r="H2265" t="s">
        <v>22</v>
      </c>
      <c r="I2265" t="s">
        <v>22</v>
      </c>
      <c r="J2265" s="1">
        <v>4358</v>
      </c>
      <c r="K2265">
        <v>8.5</v>
      </c>
      <c r="L2265" s="2">
        <v>0.22</v>
      </c>
      <c r="M2265" s="3">
        <v>2.4868055555555553</v>
      </c>
      <c r="N2265">
        <v>2016</v>
      </c>
    </row>
    <row r="2266" spans="1:14">
      <c r="A2266" t="s">
        <v>607</v>
      </c>
      <c r="B2266" t="s">
        <v>453</v>
      </c>
      <c r="C2266" t="s">
        <v>399</v>
      </c>
      <c r="D2266">
        <v>26.9</v>
      </c>
      <c r="E2266">
        <v>44.5</v>
      </c>
      <c r="F2266">
        <v>21.9</v>
      </c>
      <c r="G2266">
        <v>38.299999999999997</v>
      </c>
      <c r="H2266">
        <v>41.3</v>
      </c>
      <c r="I2266" t="s">
        <v>22</v>
      </c>
      <c r="J2266" s="1">
        <v>18867</v>
      </c>
      <c r="K2266">
        <v>17.899999999999999</v>
      </c>
      <c r="L2266" s="2">
        <v>7.0000000000000007E-2</v>
      </c>
      <c r="M2266" s="3">
        <v>2.0770833333333334</v>
      </c>
      <c r="N2266">
        <v>2016</v>
      </c>
    </row>
    <row r="2267" spans="1:14">
      <c r="A2267" t="s">
        <v>607</v>
      </c>
      <c r="B2267" t="s">
        <v>637</v>
      </c>
      <c r="C2267" t="s">
        <v>68</v>
      </c>
      <c r="D2267">
        <v>21.4</v>
      </c>
      <c r="E2267">
        <v>79.5</v>
      </c>
      <c r="F2267">
        <v>16.100000000000001</v>
      </c>
      <c r="G2267">
        <v>53.7</v>
      </c>
      <c r="H2267">
        <v>28.5</v>
      </c>
      <c r="I2267" t="s">
        <v>22</v>
      </c>
      <c r="J2267" s="1">
        <v>27304</v>
      </c>
      <c r="K2267">
        <v>20.3</v>
      </c>
      <c r="L2267" s="2">
        <v>0.22</v>
      </c>
      <c r="M2267" s="3">
        <v>2.3638888888888889</v>
      </c>
      <c r="N2267">
        <v>2016</v>
      </c>
    </row>
    <row r="2268" spans="1:14">
      <c r="A2268" t="s">
        <v>607</v>
      </c>
      <c r="B2268" t="s">
        <v>552</v>
      </c>
      <c r="C2268" t="s">
        <v>351</v>
      </c>
      <c r="D2268">
        <v>41.4</v>
      </c>
      <c r="E2268">
        <v>32.4</v>
      </c>
      <c r="F2268">
        <v>30.8</v>
      </c>
      <c r="G2268">
        <v>26.2</v>
      </c>
      <c r="H2268">
        <v>38.200000000000003</v>
      </c>
      <c r="I2268" t="s">
        <v>22</v>
      </c>
      <c r="J2268" s="1">
        <v>7131</v>
      </c>
      <c r="K2268">
        <v>7.1</v>
      </c>
      <c r="L2268" s="2">
        <v>0.13</v>
      </c>
      <c r="M2268" s="3">
        <v>2.1999999999999997</v>
      </c>
      <c r="N2268">
        <v>2016</v>
      </c>
    </row>
    <row r="2269" spans="1:14">
      <c r="A2269" t="s">
        <v>607</v>
      </c>
      <c r="B2269" t="s">
        <v>638</v>
      </c>
      <c r="C2269" t="s">
        <v>24</v>
      </c>
      <c r="D2269">
        <v>21</v>
      </c>
      <c r="E2269">
        <v>51.5</v>
      </c>
      <c r="F2269">
        <v>13.8</v>
      </c>
      <c r="G2269">
        <v>60.3</v>
      </c>
      <c r="H2269">
        <v>28.4</v>
      </c>
      <c r="I2269" t="s">
        <v>22</v>
      </c>
      <c r="J2269" s="1">
        <v>76683</v>
      </c>
      <c r="K2269">
        <v>35.9</v>
      </c>
      <c r="L2269" s="2">
        <v>0.09</v>
      </c>
      <c r="M2269" s="3">
        <v>2.5687500000000001</v>
      </c>
      <c r="N2269">
        <v>2016</v>
      </c>
    </row>
    <row r="2270" spans="1:14">
      <c r="A2270" t="s">
        <v>607</v>
      </c>
      <c r="B2270" t="s">
        <v>639</v>
      </c>
      <c r="C2270" t="s">
        <v>24</v>
      </c>
      <c r="D2270">
        <v>25.7</v>
      </c>
      <c r="E2270">
        <v>68.900000000000006</v>
      </c>
      <c r="F2270">
        <v>18.8</v>
      </c>
      <c r="G2270">
        <v>42.7</v>
      </c>
      <c r="H2270">
        <v>28.4</v>
      </c>
      <c r="I2270" t="s">
        <v>22</v>
      </c>
      <c r="J2270" s="1">
        <v>14238</v>
      </c>
      <c r="K2270">
        <v>18.5</v>
      </c>
      <c r="L2270" s="2">
        <v>0.25</v>
      </c>
      <c r="M2270" s="3">
        <v>2.4048611111111113</v>
      </c>
      <c r="N2270">
        <v>2016</v>
      </c>
    </row>
    <row r="2271" spans="1:14">
      <c r="A2271" t="s">
        <v>607</v>
      </c>
      <c r="B2271" t="s">
        <v>640</v>
      </c>
      <c r="C2271" t="s">
        <v>312</v>
      </c>
      <c r="D2271">
        <v>15.3</v>
      </c>
      <c r="E2271">
        <v>23.6</v>
      </c>
      <c r="F2271">
        <v>9.1</v>
      </c>
      <c r="G2271">
        <v>77.400000000000006</v>
      </c>
      <c r="H2271">
        <v>28</v>
      </c>
      <c r="I2271" t="s">
        <v>22</v>
      </c>
      <c r="J2271" s="1">
        <v>43875</v>
      </c>
      <c r="K2271">
        <v>22.4</v>
      </c>
      <c r="L2271" s="2">
        <v>0.01</v>
      </c>
      <c r="M2271" s="3">
        <v>2.5277777777777777</v>
      </c>
      <c r="N2271">
        <v>2016</v>
      </c>
    </row>
    <row r="2272" spans="1:14">
      <c r="A2272" t="s">
        <v>607</v>
      </c>
      <c r="B2272" t="s">
        <v>641</v>
      </c>
      <c r="C2272" t="s">
        <v>312</v>
      </c>
      <c r="D2272">
        <v>17.7</v>
      </c>
      <c r="E2272">
        <v>36.799999999999997</v>
      </c>
      <c r="F2272">
        <v>16.600000000000001</v>
      </c>
      <c r="G2272">
        <v>56.4</v>
      </c>
      <c r="H2272">
        <v>37.1</v>
      </c>
      <c r="I2272" t="s">
        <v>22</v>
      </c>
      <c r="J2272" s="1">
        <v>26937</v>
      </c>
      <c r="K2272">
        <v>29.1</v>
      </c>
      <c r="L2272" s="2">
        <v>7.0000000000000007E-2</v>
      </c>
      <c r="M2272" s="3">
        <v>2.3638888888888889</v>
      </c>
      <c r="N2272">
        <v>2016</v>
      </c>
    </row>
    <row r="2273" spans="1:14">
      <c r="A2273" t="s">
        <v>607</v>
      </c>
      <c r="B2273" t="s">
        <v>411</v>
      </c>
      <c r="C2273" t="s">
        <v>312</v>
      </c>
      <c r="D2273">
        <v>21.6</v>
      </c>
      <c r="E2273">
        <v>31.1</v>
      </c>
      <c r="F2273">
        <v>18.899999999999999</v>
      </c>
      <c r="G2273">
        <v>64.5</v>
      </c>
      <c r="H2273">
        <v>31.4</v>
      </c>
      <c r="I2273" t="s">
        <v>22</v>
      </c>
      <c r="J2273" s="1">
        <v>47247</v>
      </c>
      <c r="K2273">
        <v>18</v>
      </c>
      <c r="L2273" s="2">
        <v>0.04</v>
      </c>
      <c r="M2273" s="3">
        <v>2.1999999999999997</v>
      </c>
      <c r="N2273">
        <v>2016</v>
      </c>
    </row>
    <row r="2274" spans="1:14">
      <c r="A2274" t="s">
        <v>607</v>
      </c>
      <c r="B2274" t="s">
        <v>455</v>
      </c>
      <c r="C2274" t="s">
        <v>187</v>
      </c>
      <c r="D2274">
        <v>25.2</v>
      </c>
      <c r="E2274">
        <v>63.9</v>
      </c>
      <c r="F2274">
        <v>14.8</v>
      </c>
      <c r="G2274">
        <v>44.7</v>
      </c>
      <c r="H2274">
        <v>40.9</v>
      </c>
      <c r="I2274" t="s">
        <v>22</v>
      </c>
      <c r="J2274" s="1">
        <v>22893</v>
      </c>
      <c r="K2274">
        <v>11.7</v>
      </c>
      <c r="L2274" s="2">
        <v>0.28000000000000003</v>
      </c>
      <c r="M2274" s="4">
        <v>0.56111111111111112</v>
      </c>
      <c r="N2274">
        <v>2016</v>
      </c>
    </row>
    <row r="2275" spans="1:14">
      <c r="A2275" t="s">
        <v>607</v>
      </c>
      <c r="B2275" t="s">
        <v>458</v>
      </c>
      <c r="C2275" t="s">
        <v>459</v>
      </c>
      <c r="D2275">
        <v>28.2</v>
      </c>
      <c r="E2275">
        <v>52.4</v>
      </c>
      <c r="F2275">
        <v>21.3</v>
      </c>
      <c r="G2275">
        <v>37</v>
      </c>
      <c r="H2275">
        <v>28</v>
      </c>
      <c r="I2275" t="s">
        <v>22</v>
      </c>
      <c r="J2275" s="1">
        <v>25075</v>
      </c>
      <c r="K2275">
        <v>15.3</v>
      </c>
      <c r="L2275" s="2">
        <v>7.0000000000000007E-2</v>
      </c>
      <c r="N2275">
        <v>2016</v>
      </c>
    </row>
    <row r="2276" spans="1:14">
      <c r="A2276" t="s">
        <v>607</v>
      </c>
      <c r="B2276" t="s">
        <v>412</v>
      </c>
      <c r="C2276" t="s">
        <v>399</v>
      </c>
      <c r="D2276">
        <v>32</v>
      </c>
      <c r="E2276">
        <v>45.4</v>
      </c>
      <c r="F2276">
        <v>28.2</v>
      </c>
      <c r="G2276">
        <v>37.200000000000003</v>
      </c>
      <c r="H2276">
        <v>38.700000000000003</v>
      </c>
      <c r="I2276" t="s">
        <v>22</v>
      </c>
      <c r="J2276" s="1">
        <v>32720</v>
      </c>
      <c r="K2276">
        <v>18.8</v>
      </c>
      <c r="L2276" s="2">
        <v>0.09</v>
      </c>
      <c r="M2276" s="3">
        <v>2.2819444444444446</v>
      </c>
      <c r="N2276">
        <v>2016</v>
      </c>
    </row>
    <row r="2277" spans="1:14">
      <c r="A2277" t="s">
        <v>607</v>
      </c>
      <c r="B2277" t="s">
        <v>507</v>
      </c>
      <c r="C2277" t="s">
        <v>24</v>
      </c>
      <c r="D2277">
        <v>17.2</v>
      </c>
      <c r="E2277">
        <v>79.3</v>
      </c>
      <c r="F2277">
        <v>10.9</v>
      </c>
      <c r="G2277">
        <v>58.2</v>
      </c>
      <c r="H2277">
        <v>28.9</v>
      </c>
      <c r="I2277" t="s">
        <v>22</v>
      </c>
      <c r="J2277" s="1">
        <v>20161</v>
      </c>
      <c r="K2277">
        <v>19.100000000000001</v>
      </c>
      <c r="L2277" s="2">
        <v>0.23</v>
      </c>
      <c r="M2277" s="3">
        <v>1.9131944444444444</v>
      </c>
      <c r="N2277">
        <v>2016</v>
      </c>
    </row>
    <row r="2278" spans="1:14">
      <c r="A2278" t="s">
        <v>607</v>
      </c>
      <c r="B2278" t="s">
        <v>642</v>
      </c>
      <c r="C2278" t="s">
        <v>63</v>
      </c>
      <c r="D2278">
        <v>24.7</v>
      </c>
      <c r="E2278">
        <v>82.1</v>
      </c>
      <c r="F2278">
        <v>17.7</v>
      </c>
      <c r="G2278">
        <v>44.6</v>
      </c>
      <c r="H2278">
        <v>37</v>
      </c>
      <c r="I2278" t="s">
        <v>22</v>
      </c>
      <c r="J2278" s="1">
        <v>29501</v>
      </c>
      <c r="K2278">
        <v>18.100000000000001</v>
      </c>
      <c r="L2278" s="2">
        <v>0.25</v>
      </c>
      <c r="M2278" s="3">
        <v>1.9951388888888888</v>
      </c>
      <c r="N2278">
        <v>2016</v>
      </c>
    </row>
    <row r="2279" spans="1:14">
      <c r="A2279" t="s">
        <v>607</v>
      </c>
      <c r="B2279" t="s">
        <v>643</v>
      </c>
      <c r="C2279" t="s">
        <v>312</v>
      </c>
      <c r="D2279">
        <v>23.5</v>
      </c>
      <c r="E2279">
        <v>36.5</v>
      </c>
      <c r="F2279">
        <v>17.2</v>
      </c>
      <c r="G2279">
        <v>64.5</v>
      </c>
      <c r="H2279">
        <v>34.700000000000003</v>
      </c>
      <c r="I2279" t="s">
        <v>22</v>
      </c>
      <c r="J2279" s="1">
        <v>33504</v>
      </c>
      <c r="K2279">
        <v>26.5</v>
      </c>
      <c r="L2279" s="2">
        <v>0.06</v>
      </c>
      <c r="M2279" s="3">
        <v>2.1999999999999997</v>
      </c>
      <c r="N2279">
        <v>2016</v>
      </c>
    </row>
    <row r="2280" spans="1:14">
      <c r="A2280" t="s">
        <v>607</v>
      </c>
      <c r="B2280" t="s">
        <v>538</v>
      </c>
      <c r="C2280" t="s">
        <v>187</v>
      </c>
      <c r="D2280">
        <v>20.8</v>
      </c>
      <c r="E2280">
        <v>41.5</v>
      </c>
      <c r="F2280">
        <v>14.8</v>
      </c>
      <c r="G2280">
        <v>66.900000000000006</v>
      </c>
      <c r="H2280">
        <v>30.9</v>
      </c>
      <c r="I2280" t="s">
        <v>22</v>
      </c>
      <c r="J2280" s="1">
        <v>12533</v>
      </c>
      <c r="K2280">
        <v>12.8</v>
      </c>
      <c r="L2280" s="2">
        <v>0.09</v>
      </c>
      <c r="M2280" s="3">
        <v>2.5687500000000001</v>
      </c>
      <c r="N2280">
        <v>2016</v>
      </c>
    </row>
    <row r="2281" spans="1:14">
      <c r="A2281" t="s">
        <v>607</v>
      </c>
      <c r="B2281" t="s">
        <v>460</v>
      </c>
      <c r="C2281" t="s">
        <v>351</v>
      </c>
      <c r="D2281">
        <v>47.9</v>
      </c>
      <c r="E2281">
        <v>33</v>
      </c>
      <c r="F2281">
        <v>31.4</v>
      </c>
      <c r="G2281">
        <v>14.5</v>
      </c>
      <c r="H2281">
        <v>29.5</v>
      </c>
      <c r="I2281" t="s">
        <v>22</v>
      </c>
      <c r="J2281" s="1">
        <v>20836</v>
      </c>
      <c r="K2281">
        <v>5.2</v>
      </c>
      <c r="L2281" s="2">
        <v>7.0000000000000007E-2</v>
      </c>
      <c r="M2281" s="3">
        <v>2.5277777777777777</v>
      </c>
      <c r="N2281">
        <v>2016</v>
      </c>
    </row>
    <row r="2282" spans="1:14">
      <c r="A2282" t="s">
        <v>607</v>
      </c>
      <c r="B2282" t="s">
        <v>469</v>
      </c>
      <c r="C2282" t="s">
        <v>312</v>
      </c>
      <c r="D2282">
        <v>29.6</v>
      </c>
      <c r="E2282">
        <v>24.5</v>
      </c>
      <c r="F2282">
        <v>13.2</v>
      </c>
      <c r="G2282">
        <v>53</v>
      </c>
      <c r="H2282">
        <v>36.200000000000003</v>
      </c>
      <c r="I2282" t="s">
        <v>22</v>
      </c>
      <c r="J2282" s="1">
        <v>19959</v>
      </c>
      <c r="K2282">
        <v>58.4</v>
      </c>
      <c r="L2282" s="2">
        <v>0.01</v>
      </c>
      <c r="M2282" s="3">
        <v>2.6916666666666664</v>
      </c>
      <c r="N2282">
        <v>2016</v>
      </c>
    </row>
    <row r="2283" spans="1:14">
      <c r="A2283" t="s">
        <v>607</v>
      </c>
      <c r="B2283" t="s">
        <v>644</v>
      </c>
      <c r="C2283" t="s">
        <v>15</v>
      </c>
      <c r="D2283">
        <v>34.200000000000003</v>
      </c>
      <c r="E2283">
        <v>40.1</v>
      </c>
      <c r="F2283">
        <v>12.9</v>
      </c>
      <c r="G2283">
        <v>43.8</v>
      </c>
      <c r="H2283">
        <v>28.6</v>
      </c>
      <c r="I2283" t="s">
        <v>22</v>
      </c>
      <c r="J2283" s="1">
        <v>10788</v>
      </c>
      <c r="K2283">
        <v>17</v>
      </c>
      <c r="L2283" s="2">
        <v>0.17</v>
      </c>
      <c r="M2283" s="3">
        <v>2.6506944444444445</v>
      </c>
      <c r="N2283">
        <v>2016</v>
      </c>
    </row>
    <row r="2284" spans="1:14">
      <c r="A2284" t="s">
        <v>607</v>
      </c>
      <c r="B2284" t="s">
        <v>645</v>
      </c>
      <c r="C2284" t="s">
        <v>38</v>
      </c>
      <c r="D2284">
        <v>30.8</v>
      </c>
      <c r="E2284">
        <v>52.9</v>
      </c>
      <c r="F2284">
        <v>22.4</v>
      </c>
      <c r="G2284">
        <v>39.700000000000003</v>
      </c>
      <c r="H2284">
        <v>62.9</v>
      </c>
      <c r="I2284" t="s">
        <v>22</v>
      </c>
      <c r="J2284" s="1">
        <v>19028</v>
      </c>
      <c r="K2284">
        <v>16.3</v>
      </c>
      <c r="L2284" s="2">
        <v>0.14000000000000001</v>
      </c>
      <c r="M2284" s="3">
        <v>2.4048611111111113</v>
      </c>
      <c r="N2284">
        <v>2016</v>
      </c>
    </row>
    <row r="2285" spans="1:14">
      <c r="A2285" t="s">
        <v>607</v>
      </c>
      <c r="B2285" t="s">
        <v>394</v>
      </c>
      <c r="C2285" t="s">
        <v>395</v>
      </c>
      <c r="D2285">
        <v>26.6</v>
      </c>
      <c r="E2285">
        <v>15.9</v>
      </c>
      <c r="F2285">
        <v>30.1</v>
      </c>
      <c r="G2285">
        <v>33.700000000000003</v>
      </c>
      <c r="H2285">
        <v>87.8</v>
      </c>
      <c r="I2285" t="s">
        <v>22</v>
      </c>
      <c r="J2285" s="1">
        <v>10977</v>
      </c>
      <c r="K2285">
        <v>18.7</v>
      </c>
      <c r="L2285" s="2">
        <v>0</v>
      </c>
      <c r="M2285" t="s">
        <v>80</v>
      </c>
      <c r="N2285">
        <v>2016</v>
      </c>
    </row>
    <row r="2286" spans="1:14">
      <c r="A2286" t="s">
        <v>607</v>
      </c>
      <c r="B2286" t="s">
        <v>646</v>
      </c>
      <c r="C2286" t="s">
        <v>312</v>
      </c>
      <c r="D2286">
        <v>23.7</v>
      </c>
      <c r="E2286">
        <v>39</v>
      </c>
      <c r="F2286">
        <v>17.8</v>
      </c>
      <c r="G2286">
        <v>45.2</v>
      </c>
      <c r="H2286">
        <v>33.200000000000003</v>
      </c>
      <c r="I2286" t="s">
        <v>22</v>
      </c>
      <c r="J2286" s="1">
        <v>18846</v>
      </c>
      <c r="K2286">
        <v>23.6</v>
      </c>
      <c r="L2286" s="2">
        <v>0.05</v>
      </c>
      <c r="M2286" s="3">
        <v>2.4868055555555553</v>
      </c>
      <c r="N2286">
        <v>2016</v>
      </c>
    </row>
    <row r="2287" spans="1:14">
      <c r="A2287" t="s">
        <v>607</v>
      </c>
      <c r="B2287" t="s">
        <v>647</v>
      </c>
      <c r="C2287" t="s">
        <v>63</v>
      </c>
      <c r="D2287">
        <v>18.899999999999999</v>
      </c>
      <c r="E2287">
        <v>52.7</v>
      </c>
      <c r="F2287">
        <v>18.3</v>
      </c>
      <c r="G2287">
        <v>53.3</v>
      </c>
      <c r="H2287">
        <v>37.700000000000003</v>
      </c>
      <c r="I2287" t="s">
        <v>22</v>
      </c>
      <c r="J2287" s="1">
        <v>9026</v>
      </c>
      <c r="K2287">
        <v>32.799999999999997</v>
      </c>
      <c r="L2287" s="2">
        <v>0.15</v>
      </c>
      <c r="M2287" s="3">
        <v>2.7736111111111108</v>
      </c>
      <c r="N2287">
        <v>2016</v>
      </c>
    </row>
    <row r="2288" spans="1:14">
      <c r="A2288" t="s">
        <v>607</v>
      </c>
      <c r="B2288" t="s">
        <v>309</v>
      </c>
      <c r="C2288" t="s">
        <v>15</v>
      </c>
      <c r="D2288">
        <v>25.6</v>
      </c>
      <c r="E2288">
        <v>31.4</v>
      </c>
      <c r="F2288">
        <v>35.299999999999997</v>
      </c>
      <c r="G2288">
        <v>35.5</v>
      </c>
      <c r="H2288">
        <v>28</v>
      </c>
      <c r="I2288" t="s">
        <v>22</v>
      </c>
      <c r="J2288" s="1">
        <v>15387</v>
      </c>
      <c r="K2288">
        <v>18.5</v>
      </c>
      <c r="L2288" s="2">
        <v>0.08</v>
      </c>
      <c r="M2288" s="3">
        <v>2.1590277777777778</v>
      </c>
      <c r="N2288">
        <v>2016</v>
      </c>
    </row>
    <row r="2289" spans="1:14">
      <c r="A2289" t="s">
        <v>607</v>
      </c>
      <c r="B2289" t="s">
        <v>471</v>
      </c>
      <c r="C2289" t="s">
        <v>24</v>
      </c>
      <c r="D2289">
        <v>25.9</v>
      </c>
      <c r="E2289">
        <v>71</v>
      </c>
      <c r="F2289">
        <v>28</v>
      </c>
      <c r="G2289">
        <v>31.8</v>
      </c>
      <c r="H2289">
        <v>44.1</v>
      </c>
      <c r="I2289" t="s">
        <v>22</v>
      </c>
      <c r="J2289" s="1">
        <v>15705</v>
      </c>
      <c r="K2289">
        <v>20.2</v>
      </c>
      <c r="L2289" s="2">
        <v>0.2</v>
      </c>
      <c r="M2289" s="3">
        <v>2.1180555555555558</v>
      </c>
      <c r="N2289">
        <v>2016</v>
      </c>
    </row>
    <row r="2290" spans="1:14">
      <c r="A2290" t="s">
        <v>607</v>
      </c>
      <c r="B2290" t="s">
        <v>416</v>
      </c>
      <c r="C2290" t="s">
        <v>137</v>
      </c>
      <c r="D2290">
        <v>23.5</v>
      </c>
      <c r="E2290">
        <v>41.9</v>
      </c>
      <c r="F2290">
        <v>13.7</v>
      </c>
      <c r="G2290">
        <v>63.7</v>
      </c>
      <c r="H2290">
        <v>40</v>
      </c>
      <c r="I2290" t="s">
        <v>22</v>
      </c>
      <c r="J2290" s="1">
        <v>10045</v>
      </c>
      <c r="K2290">
        <v>9.5</v>
      </c>
      <c r="L2290" s="2">
        <v>0.04</v>
      </c>
      <c r="M2290" s="3">
        <v>2.7736111111111108</v>
      </c>
      <c r="N2290">
        <v>2016</v>
      </c>
    </row>
    <row r="2291" spans="1:14">
      <c r="A2291" t="s">
        <v>607</v>
      </c>
      <c r="B2291" t="s">
        <v>648</v>
      </c>
      <c r="C2291" t="s">
        <v>137</v>
      </c>
      <c r="D2291">
        <v>23.1</v>
      </c>
      <c r="E2291">
        <v>54</v>
      </c>
      <c r="F2291">
        <v>17.2</v>
      </c>
      <c r="G2291">
        <v>45.5</v>
      </c>
      <c r="H2291">
        <v>67.5</v>
      </c>
      <c r="I2291" t="s">
        <v>22</v>
      </c>
      <c r="J2291" s="1">
        <v>6147</v>
      </c>
      <c r="K2291">
        <v>15.5</v>
      </c>
      <c r="L2291" s="2">
        <v>0.13</v>
      </c>
      <c r="M2291" s="4">
        <v>1.0118055555555556</v>
      </c>
      <c r="N2291">
        <v>2016</v>
      </c>
    </row>
    <row r="2292" spans="1:14">
      <c r="A2292" t="s">
        <v>607</v>
      </c>
      <c r="B2292" t="s">
        <v>356</v>
      </c>
      <c r="C2292" t="s">
        <v>50</v>
      </c>
      <c r="D2292">
        <v>39.299999999999997</v>
      </c>
      <c r="E2292">
        <v>23.1</v>
      </c>
      <c r="F2292">
        <v>18.3</v>
      </c>
      <c r="G2292">
        <v>36.6</v>
      </c>
      <c r="H2292">
        <v>59.5</v>
      </c>
      <c r="I2292" t="s">
        <v>22</v>
      </c>
      <c r="J2292" s="1">
        <v>2872</v>
      </c>
      <c r="K2292">
        <v>3.3</v>
      </c>
      <c r="L2292" s="2">
        <v>7.0000000000000007E-2</v>
      </c>
      <c r="M2292" s="3">
        <v>2.1590277777777778</v>
      </c>
      <c r="N2292">
        <v>2016</v>
      </c>
    </row>
    <row r="2293" spans="1:14">
      <c r="A2293" t="s">
        <v>607</v>
      </c>
      <c r="B2293" t="s">
        <v>310</v>
      </c>
      <c r="C2293" t="s">
        <v>50</v>
      </c>
      <c r="D2293">
        <v>21.6</v>
      </c>
      <c r="E2293">
        <v>19.899999999999999</v>
      </c>
      <c r="F2293">
        <v>11.4</v>
      </c>
      <c r="G2293">
        <v>72.2</v>
      </c>
      <c r="H2293">
        <v>30.9</v>
      </c>
      <c r="I2293" t="s">
        <v>22</v>
      </c>
      <c r="J2293" s="1">
        <v>9303</v>
      </c>
      <c r="K2293">
        <v>9.9</v>
      </c>
      <c r="L2293" s="2">
        <v>0.04</v>
      </c>
      <c r="M2293" t="s">
        <v>286</v>
      </c>
      <c r="N2293">
        <v>2016</v>
      </c>
    </row>
    <row r="2294" spans="1:14">
      <c r="A2294" t="s">
        <v>607</v>
      </c>
      <c r="B2294" t="s">
        <v>338</v>
      </c>
      <c r="C2294" t="s">
        <v>50</v>
      </c>
      <c r="D2294">
        <v>40</v>
      </c>
      <c r="E2294">
        <v>34.4</v>
      </c>
      <c r="F2294">
        <v>30</v>
      </c>
      <c r="G2294">
        <v>33.700000000000003</v>
      </c>
      <c r="H2294">
        <v>42.9</v>
      </c>
      <c r="I2294" t="s">
        <v>22</v>
      </c>
      <c r="J2294" s="1">
        <v>15930</v>
      </c>
      <c r="K2294">
        <v>12.6</v>
      </c>
      <c r="L2294" s="2">
        <v>0.16</v>
      </c>
      <c r="M2294" t="s">
        <v>339</v>
      </c>
      <c r="N2294">
        <v>2016</v>
      </c>
    </row>
    <row r="2295" spans="1:14">
      <c r="A2295" t="s">
        <v>607</v>
      </c>
      <c r="B2295" t="s">
        <v>649</v>
      </c>
      <c r="C2295" t="s">
        <v>53</v>
      </c>
      <c r="D2295">
        <v>19.5</v>
      </c>
      <c r="E2295">
        <v>18.600000000000001</v>
      </c>
      <c r="F2295">
        <v>20.5</v>
      </c>
      <c r="G2295">
        <v>54</v>
      </c>
      <c r="H2295">
        <v>64.7</v>
      </c>
      <c r="I2295" t="s">
        <v>22</v>
      </c>
      <c r="J2295" s="1">
        <v>14037</v>
      </c>
      <c r="K2295">
        <v>13.3</v>
      </c>
      <c r="L2295" s="2">
        <v>0.03</v>
      </c>
      <c r="N2295">
        <v>2016</v>
      </c>
    </row>
    <row r="2296" spans="1:14">
      <c r="A2296" t="s">
        <v>607</v>
      </c>
      <c r="B2296" t="s">
        <v>650</v>
      </c>
      <c r="C2296" t="s">
        <v>24</v>
      </c>
      <c r="D2296">
        <v>19.100000000000001</v>
      </c>
      <c r="E2296">
        <v>79</v>
      </c>
      <c r="F2296">
        <v>13.2</v>
      </c>
      <c r="G2296">
        <v>44.1</v>
      </c>
      <c r="H2296">
        <v>29.2</v>
      </c>
      <c r="I2296" t="s">
        <v>22</v>
      </c>
      <c r="J2296" s="1">
        <v>19622</v>
      </c>
      <c r="K2296">
        <v>15.8</v>
      </c>
      <c r="L2296" s="2">
        <v>0.15</v>
      </c>
      <c r="M2296" s="3">
        <v>2.3229166666666665</v>
      </c>
      <c r="N2296">
        <v>2016</v>
      </c>
    </row>
    <row r="2297" spans="1:14">
      <c r="A2297" t="s">
        <v>607</v>
      </c>
      <c r="B2297" t="s">
        <v>651</v>
      </c>
      <c r="C2297" t="s">
        <v>38</v>
      </c>
      <c r="D2297">
        <v>26.8</v>
      </c>
      <c r="E2297">
        <v>42.9</v>
      </c>
      <c r="F2297">
        <v>24.5</v>
      </c>
      <c r="G2297">
        <v>41.6</v>
      </c>
      <c r="H2297">
        <v>29.2</v>
      </c>
      <c r="I2297" t="s">
        <v>22</v>
      </c>
      <c r="J2297" s="1">
        <v>27046</v>
      </c>
      <c r="K2297">
        <v>24.7</v>
      </c>
      <c r="L2297" s="2">
        <v>0.09</v>
      </c>
      <c r="M2297" s="3">
        <v>2.5687500000000001</v>
      </c>
      <c r="N2297">
        <v>2016</v>
      </c>
    </row>
    <row r="2298" spans="1:14">
      <c r="A2298" t="s">
        <v>607</v>
      </c>
      <c r="B2298" t="s">
        <v>652</v>
      </c>
      <c r="C2298" t="s">
        <v>653</v>
      </c>
      <c r="D2298">
        <v>26.3</v>
      </c>
      <c r="E2298">
        <v>51.7</v>
      </c>
      <c r="F2298">
        <v>14.6</v>
      </c>
      <c r="G2298">
        <v>44.7</v>
      </c>
      <c r="H2298">
        <v>31.1</v>
      </c>
      <c r="I2298" t="s">
        <v>22</v>
      </c>
      <c r="J2298" s="1">
        <v>16270</v>
      </c>
      <c r="K2298">
        <v>9</v>
      </c>
      <c r="L2298" s="2">
        <v>0.13</v>
      </c>
      <c r="M2298" s="3">
        <v>1.83125</v>
      </c>
      <c r="N2298">
        <v>2016</v>
      </c>
    </row>
    <row r="2299" spans="1:14">
      <c r="A2299" t="s">
        <v>607</v>
      </c>
      <c r="B2299" t="s">
        <v>654</v>
      </c>
      <c r="C2299" t="s">
        <v>312</v>
      </c>
      <c r="D2299">
        <v>17.2</v>
      </c>
      <c r="E2299">
        <v>35</v>
      </c>
      <c r="F2299">
        <v>8.6999999999999993</v>
      </c>
      <c r="G2299">
        <v>66.8</v>
      </c>
      <c r="H2299">
        <v>31.2</v>
      </c>
      <c r="I2299" t="s">
        <v>22</v>
      </c>
      <c r="J2299" s="1">
        <v>13435</v>
      </c>
      <c r="K2299">
        <v>37.4</v>
      </c>
      <c r="L2299" s="2">
        <v>7.0000000000000007E-2</v>
      </c>
      <c r="M2299" s="3">
        <v>2.5687500000000001</v>
      </c>
      <c r="N2299">
        <v>2016</v>
      </c>
    </row>
    <row r="2300" spans="1:14">
      <c r="A2300" t="s">
        <v>607</v>
      </c>
      <c r="B2300" t="s">
        <v>418</v>
      </c>
      <c r="C2300" t="s">
        <v>187</v>
      </c>
      <c r="D2300">
        <v>22.7</v>
      </c>
      <c r="E2300">
        <v>40.5</v>
      </c>
      <c r="F2300">
        <v>16.899999999999999</v>
      </c>
      <c r="G2300">
        <v>49.6</v>
      </c>
      <c r="H2300">
        <v>31.3</v>
      </c>
      <c r="I2300" t="s">
        <v>22</v>
      </c>
      <c r="J2300" s="1">
        <v>58413</v>
      </c>
      <c r="K2300">
        <v>15.4</v>
      </c>
      <c r="L2300" s="2">
        <v>0.09</v>
      </c>
      <c r="M2300" s="3">
        <v>2.5277777777777777</v>
      </c>
      <c r="N2300">
        <v>2016</v>
      </c>
    </row>
    <row r="2301" spans="1:14">
      <c r="A2301" t="s">
        <v>607</v>
      </c>
      <c r="B2301" t="s">
        <v>419</v>
      </c>
      <c r="C2301" t="s">
        <v>191</v>
      </c>
      <c r="D2301">
        <v>19.3</v>
      </c>
      <c r="E2301">
        <v>87</v>
      </c>
      <c r="F2301">
        <v>18.2</v>
      </c>
      <c r="G2301">
        <v>53.7</v>
      </c>
      <c r="H2301">
        <v>30.7</v>
      </c>
      <c r="I2301" t="s">
        <v>22</v>
      </c>
      <c r="J2301" s="1">
        <v>10159</v>
      </c>
      <c r="K2301">
        <v>17</v>
      </c>
      <c r="L2301" s="2">
        <v>0.25</v>
      </c>
      <c r="M2301" s="3">
        <v>2.4048611111111113</v>
      </c>
      <c r="N2301">
        <v>2016</v>
      </c>
    </row>
    <row r="2302" spans="1:14">
      <c r="A2302" t="s">
        <v>607</v>
      </c>
      <c r="B2302" t="s">
        <v>563</v>
      </c>
      <c r="C2302" t="s">
        <v>63</v>
      </c>
      <c r="D2302">
        <v>20.100000000000001</v>
      </c>
      <c r="E2302">
        <v>54</v>
      </c>
      <c r="F2302">
        <v>24.6</v>
      </c>
      <c r="G2302">
        <v>52.3</v>
      </c>
      <c r="H2302">
        <v>30.7</v>
      </c>
      <c r="I2302" t="s">
        <v>22</v>
      </c>
      <c r="J2302" s="1">
        <v>30704</v>
      </c>
      <c r="K2302">
        <v>32.200000000000003</v>
      </c>
      <c r="L2302" s="2">
        <v>0.09</v>
      </c>
      <c r="M2302" s="3">
        <v>2.3638888888888889</v>
      </c>
      <c r="N2302">
        <v>2016</v>
      </c>
    </row>
    <row r="2303" spans="1:14">
      <c r="A2303" t="s">
        <v>607</v>
      </c>
      <c r="B2303" t="s">
        <v>478</v>
      </c>
      <c r="C2303" t="s">
        <v>65</v>
      </c>
      <c r="D2303">
        <v>38.200000000000003</v>
      </c>
      <c r="E2303">
        <v>36.700000000000003</v>
      </c>
      <c r="F2303">
        <v>26.8</v>
      </c>
      <c r="G2303">
        <v>18</v>
      </c>
      <c r="H2303">
        <v>97.8</v>
      </c>
      <c r="I2303" t="s">
        <v>22</v>
      </c>
      <c r="J2303" s="1">
        <v>46227</v>
      </c>
      <c r="K2303">
        <v>14.4</v>
      </c>
      <c r="L2303" s="2">
        <v>7.0000000000000007E-2</v>
      </c>
      <c r="N2303">
        <v>2016</v>
      </c>
    </row>
    <row r="2304" spans="1:14">
      <c r="A2304" t="s">
        <v>607</v>
      </c>
      <c r="B2304" t="s">
        <v>655</v>
      </c>
      <c r="C2304" t="s">
        <v>65</v>
      </c>
      <c r="D2304">
        <v>26.7</v>
      </c>
      <c r="E2304">
        <v>25</v>
      </c>
      <c r="F2304">
        <v>15.6</v>
      </c>
      <c r="G2304">
        <v>47</v>
      </c>
      <c r="H2304" t="s">
        <v>22</v>
      </c>
      <c r="I2304" t="s">
        <v>22</v>
      </c>
      <c r="J2304" s="1">
        <v>32921</v>
      </c>
      <c r="K2304">
        <v>12.3</v>
      </c>
      <c r="L2304" s="2">
        <v>0.05</v>
      </c>
      <c r="M2304" s="3">
        <v>2.1999999999999997</v>
      </c>
      <c r="N2304">
        <v>2016</v>
      </c>
    </row>
    <row r="2305" spans="1:14">
      <c r="A2305" t="s">
        <v>656</v>
      </c>
      <c r="B2305" t="s">
        <v>657</v>
      </c>
      <c r="C2305" t="s">
        <v>658</v>
      </c>
      <c r="D2305">
        <v>27.7</v>
      </c>
      <c r="E2305">
        <v>93</v>
      </c>
      <c r="F2305">
        <v>11.2</v>
      </c>
      <c r="G2305">
        <v>31.9</v>
      </c>
      <c r="H2305" t="s">
        <v>22</v>
      </c>
      <c r="I2305" t="s">
        <v>22</v>
      </c>
      <c r="J2305" s="1">
        <v>7695</v>
      </c>
      <c r="K2305">
        <v>8.9</v>
      </c>
      <c r="L2305" s="2">
        <v>0.25</v>
      </c>
      <c r="M2305" s="3">
        <v>2.1590277777777778</v>
      </c>
      <c r="N2305">
        <v>2016</v>
      </c>
    </row>
    <row r="2306" spans="1:14">
      <c r="A2306" t="s">
        <v>656</v>
      </c>
      <c r="B2306" t="s">
        <v>659</v>
      </c>
      <c r="C2306" t="s">
        <v>395</v>
      </c>
      <c r="D2306">
        <v>24.5</v>
      </c>
      <c r="E2306">
        <v>7.7</v>
      </c>
      <c r="F2306">
        <v>25.7</v>
      </c>
      <c r="G2306">
        <v>34.799999999999997</v>
      </c>
      <c r="H2306">
        <v>55.7</v>
      </c>
      <c r="I2306" t="s">
        <v>22</v>
      </c>
      <c r="J2306" s="1">
        <v>14080</v>
      </c>
      <c r="K2306">
        <v>25.6</v>
      </c>
      <c r="L2306" s="2">
        <v>0.01</v>
      </c>
      <c r="M2306" t="s">
        <v>349</v>
      </c>
      <c r="N2306">
        <v>2016</v>
      </c>
    </row>
    <row r="2307" spans="1:14">
      <c r="A2307" t="s">
        <v>656</v>
      </c>
      <c r="B2307" t="s">
        <v>522</v>
      </c>
      <c r="C2307" t="s">
        <v>523</v>
      </c>
      <c r="D2307">
        <v>21.2</v>
      </c>
      <c r="E2307">
        <v>51.7</v>
      </c>
      <c r="F2307">
        <v>13.8</v>
      </c>
      <c r="G2307">
        <v>31.2</v>
      </c>
      <c r="H2307">
        <v>28</v>
      </c>
      <c r="I2307" t="s">
        <v>22</v>
      </c>
      <c r="J2307" s="1">
        <v>15773</v>
      </c>
      <c r="K2307">
        <v>16.899999999999999</v>
      </c>
      <c r="L2307" s="2">
        <v>0.02</v>
      </c>
      <c r="M2307" s="3">
        <v>1.872222222222222</v>
      </c>
      <c r="N2307">
        <v>2016</v>
      </c>
    </row>
    <row r="2308" spans="1:14">
      <c r="A2308" t="s">
        <v>656</v>
      </c>
      <c r="B2308" t="s">
        <v>660</v>
      </c>
      <c r="C2308" t="s">
        <v>15</v>
      </c>
      <c r="D2308">
        <v>25.5</v>
      </c>
      <c r="E2308">
        <v>25.9</v>
      </c>
      <c r="F2308">
        <v>17.399999999999999</v>
      </c>
      <c r="G2308">
        <v>30.3</v>
      </c>
      <c r="H2308">
        <v>36.9</v>
      </c>
      <c r="I2308" t="s">
        <v>22</v>
      </c>
      <c r="J2308" s="1">
        <v>22819</v>
      </c>
      <c r="K2308">
        <v>21.2</v>
      </c>
      <c r="L2308" s="2">
        <v>0.05</v>
      </c>
      <c r="M2308" s="3">
        <v>2.1180555555555558</v>
      </c>
      <c r="N2308">
        <v>2016</v>
      </c>
    </row>
    <row r="2309" spans="1:14">
      <c r="A2309" t="s">
        <v>656</v>
      </c>
      <c r="B2309" t="s">
        <v>426</v>
      </c>
      <c r="C2309" t="s">
        <v>15</v>
      </c>
      <c r="D2309">
        <v>30.2</v>
      </c>
      <c r="E2309">
        <v>27.9</v>
      </c>
      <c r="F2309">
        <v>19.399999999999999</v>
      </c>
      <c r="G2309">
        <v>21</v>
      </c>
      <c r="H2309">
        <v>37.200000000000003</v>
      </c>
      <c r="I2309" t="s">
        <v>22</v>
      </c>
      <c r="J2309" s="1">
        <v>22386</v>
      </c>
      <c r="K2309">
        <v>17.600000000000001</v>
      </c>
      <c r="L2309" s="2">
        <v>0.04</v>
      </c>
      <c r="M2309" s="3">
        <v>2.1590277777777778</v>
      </c>
      <c r="N2309">
        <v>2016</v>
      </c>
    </row>
    <row r="2310" spans="1:14">
      <c r="A2310" t="s">
        <v>656</v>
      </c>
      <c r="B2310" t="s">
        <v>661</v>
      </c>
      <c r="C2310" t="s">
        <v>662</v>
      </c>
      <c r="D2310">
        <v>27.9</v>
      </c>
      <c r="E2310">
        <v>35.4</v>
      </c>
      <c r="F2310">
        <v>12.5</v>
      </c>
      <c r="G2310">
        <v>32.1</v>
      </c>
      <c r="H2310">
        <v>28.6</v>
      </c>
      <c r="I2310" t="s">
        <v>22</v>
      </c>
      <c r="J2310" s="1">
        <v>37915</v>
      </c>
      <c r="K2310">
        <v>23.5</v>
      </c>
      <c r="L2310" s="2">
        <v>0.02</v>
      </c>
      <c r="M2310" s="3">
        <v>2.8145833333333332</v>
      </c>
      <c r="N2310">
        <v>2016</v>
      </c>
    </row>
    <row r="2311" spans="1:14">
      <c r="A2311" t="s">
        <v>656</v>
      </c>
      <c r="B2311" t="s">
        <v>663</v>
      </c>
      <c r="C2311" t="s">
        <v>187</v>
      </c>
      <c r="D2311">
        <v>18.2</v>
      </c>
      <c r="E2311">
        <v>34.9</v>
      </c>
      <c r="F2311">
        <v>11.9</v>
      </c>
      <c r="G2311">
        <v>43.1</v>
      </c>
      <c r="H2311">
        <v>30.3</v>
      </c>
      <c r="I2311" t="s">
        <v>22</v>
      </c>
      <c r="J2311" s="1">
        <v>46373</v>
      </c>
      <c r="K2311">
        <v>15.3</v>
      </c>
      <c r="L2311" s="2">
        <v>0.05</v>
      </c>
      <c r="M2311" s="3">
        <v>2.2409722222222221</v>
      </c>
      <c r="N2311">
        <v>2016</v>
      </c>
    </row>
    <row r="2312" spans="1:14">
      <c r="A2312" t="s">
        <v>656</v>
      </c>
      <c r="B2312" t="s">
        <v>664</v>
      </c>
      <c r="C2312" t="s">
        <v>351</v>
      </c>
      <c r="D2312">
        <v>44</v>
      </c>
      <c r="E2312">
        <v>15.6</v>
      </c>
      <c r="F2312">
        <v>23.7</v>
      </c>
      <c r="G2312">
        <v>3.1</v>
      </c>
      <c r="H2312">
        <v>68.099999999999994</v>
      </c>
      <c r="I2312" t="s">
        <v>22</v>
      </c>
      <c r="J2312" s="1">
        <v>18808</v>
      </c>
      <c r="K2312">
        <v>4</v>
      </c>
      <c r="L2312" s="2">
        <v>0.04</v>
      </c>
      <c r="M2312" s="4">
        <v>1.0118055555555556</v>
      </c>
      <c r="N2312">
        <v>2016</v>
      </c>
    </row>
    <row r="2313" spans="1:14">
      <c r="A2313" t="s">
        <v>656</v>
      </c>
      <c r="B2313" t="s">
        <v>665</v>
      </c>
      <c r="C2313" t="s">
        <v>255</v>
      </c>
      <c r="D2313">
        <v>25.1</v>
      </c>
      <c r="E2313">
        <v>52.9</v>
      </c>
      <c r="F2313">
        <v>21.3</v>
      </c>
      <c r="G2313">
        <v>30.1</v>
      </c>
      <c r="H2313">
        <v>28.7</v>
      </c>
      <c r="I2313" t="s">
        <v>22</v>
      </c>
      <c r="J2313" s="1">
        <v>16695</v>
      </c>
      <c r="K2313">
        <v>12.6</v>
      </c>
      <c r="L2313" s="2">
        <v>0.02</v>
      </c>
      <c r="M2313" s="3">
        <v>2.0770833333333334</v>
      </c>
      <c r="N2313">
        <v>2016</v>
      </c>
    </row>
    <row r="2314" spans="1:14">
      <c r="A2314" t="s">
        <v>656</v>
      </c>
      <c r="B2314" t="s">
        <v>666</v>
      </c>
      <c r="C2314" t="s">
        <v>68</v>
      </c>
      <c r="D2314">
        <v>20.2</v>
      </c>
      <c r="E2314">
        <v>66.599999999999994</v>
      </c>
      <c r="F2314">
        <v>2.9</v>
      </c>
      <c r="G2314">
        <v>46.9</v>
      </c>
      <c r="H2314" t="s">
        <v>22</v>
      </c>
      <c r="I2314" t="s">
        <v>22</v>
      </c>
      <c r="J2314" s="1">
        <v>15619</v>
      </c>
      <c r="K2314">
        <v>7.1</v>
      </c>
      <c r="L2314" s="2">
        <v>0.17</v>
      </c>
      <c r="M2314" s="3">
        <v>2.3229166666666665</v>
      </c>
      <c r="N2314">
        <v>2016</v>
      </c>
    </row>
    <row r="2315" spans="1:14">
      <c r="A2315" t="s">
        <v>656</v>
      </c>
      <c r="B2315" t="s">
        <v>376</v>
      </c>
      <c r="C2315" t="s">
        <v>151</v>
      </c>
      <c r="D2315">
        <v>21.2</v>
      </c>
      <c r="E2315">
        <v>38.299999999999997</v>
      </c>
      <c r="F2315">
        <v>17.2</v>
      </c>
      <c r="G2315">
        <v>45.4</v>
      </c>
      <c r="H2315">
        <v>35.5</v>
      </c>
      <c r="I2315" t="s">
        <v>22</v>
      </c>
      <c r="J2315" s="1">
        <v>11506</v>
      </c>
      <c r="K2315">
        <v>25</v>
      </c>
      <c r="L2315" s="2">
        <v>7.0000000000000007E-2</v>
      </c>
      <c r="M2315" s="3">
        <v>2.1180555555555558</v>
      </c>
      <c r="N2315">
        <v>2016</v>
      </c>
    </row>
    <row r="2316" spans="1:14">
      <c r="A2316" t="s">
        <v>656</v>
      </c>
      <c r="B2316" t="s">
        <v>667</v>
      </c>
      <c r="C2316" t="s">
        <v>68</v>
      </c>
      <c r="D2316">
        <v>21.4</v>
      </c>
      <c r="E2316">
        <v>50.9</v>
      </c>
      <c r="F2316">
        <v>8.8000000000000007</v>
      </c>
      <c r="G2316">
        <v>46.3</v>
      </c>
      <c r="H2316" t="s">
        <v>22</v>
      </c>
      <c r="I2316" t="s">
        <v>22</v>
      </c>
      <c r="J2316" s="1">
        <v>26612</v>
      </c>
      <c r="K2316">
        <v>20.8</v>
      </c>
      <c r="L2316" s="2">
        <v>0.11</v>
      </c>
      <c r="M2316" s="3">
        <v>2.2819444444444446</v>
      </c>
      <c r="N2316">
        <v>2016</v>
      </c>
    </row>
    <row r="2317" spans="1:14">
      <c r="A2317" t="s">
        <v>656</v>
      </c>
      <c r="B2317" t="s">
        <v>668</v>
      </c>
      <c r="C2317" t="s">
        <v>63</v>
      </c>
      <c r="D2317">
        <v>18.399999999999999</v>
      </c>
      <c r="E2317">
        <v>54.6</v>
      </c>
      <c r="F2317">
        <v>19.3</v>
      </c>
      <c r="G2317">
        <v>29.8</v>
      </c>
      <c r="H2317">
        <v>36.200000000000003</v>
      </c>
      <c r="I2317" t="s">
        <v>22</v>
      </c>
      <c r="J2317" s="1">
        <v>11221</v>
      </c>
      <c r="K2317">
        <v>28.6</v>
      </c>
      <c r="L2317" s="2">
        <v>0.24</v>
      </c>
      <c r="M2317" s="3">
        <v>2.2819444444444446</v>
      </c>
      <c r="N2317">
        <v>2016</v>
      </c>
    </row>
    <row r="2318" spans="1:14">
      <c r="A2318" t="s">
        <v>656</v>
      </c>
      <c r="B2318" t="s">
        <v>302</v>
      </c>
      <c r="C2318" t="s">
        <v>38</v>
      </c>
      <c r="D2318">
        <v>19.899999999999999</v>
      </c>
      <c r="E2318">
        <v>61.3</v>
      </c>
      <c r="F2318">
        <v>24</v>
      </c>
      <c r="G2318">
        <v>32</v>
      </c>
      <c r="H2318">
        <v>30.4</v>
      </c>
      <c r="I2318" t="s">
        <v>22</v>
      </c>
      <c r="J2318" s="1">
        <v>25036</v>
      </c>
      <c r="K2318">
        <v>29.8</v>
      </c>
      <c r="L2318" s="2">
        <v>0.18</v>
      </c>
      <c r="M2318" s="3">
        <v>1.9951388888888888</v>
      </c>
      <c r="N2318">
        <v>2016</v>
      </c>
    </row>
    <row r="2319" spans="1:14">
      <c r="A2319" t="s">
        <v>656</v>
      </c>
      <c r="B2319" t="s">
        <v>669</v>
      </c>
      <c r="C2319" t="s">
        <v>312</v>
      </c>
      <c r="D2319">
        <v>19.2</v>
      </c>
      <c r="E2319">
        <v>25.3</v>
      </c>
      <c r="F2319">
        <v>15.9</v>
      </c>
      <c r="G2319">
        <v>52.9</v>
      </c>
      <c r="H2319">
        <v>29.5</v>
      </c>
      <c r="I2319" t="s">
        <v>22</v>
      </c>
      <c r="J2319" s="1">
        <v>55859</v>
      </c>
      <c r="K2319">
        <v>49.7</v>
      </c>
      <c r="L2319" s="2">
        <v>0.01</v>
      </c>
      <c r="M2319" s="3">
        <v>2.5687500000000001</v>
      </c>
      <c r="N2319">
        <v>2016</v>
      </c>
    </row>
    <row r="2320" spans="1:14">
      <c r="A2320" t="s">
        <v>656</v>
      </c>
      <c r="B2320" t="s">
        <v>670</v>
      </c>
      <c r="C2320" t="s">
        <v>63</v>
      </c>
      <c r="D2320">
        <v>20.9</v>
      </c>
      <c r="E2320">
        <v>50.8</v>
      </c>
      <c r="F2320">
        <v>11.4</v>
      </c>
      <c r="G2320">
        <v>43.7</v>
      </c>
      <c r="H2320">
        <v>32.5</v>
      </c>
      <c r="I2320" t="s">
        <v>22</v>
      </c>
      <c r="J2320" s="1">
        <v>11452</v>
      </c>
      <c r="K2320">
        <v>29.6</v>
      </c>
      <c r="L2320" s="2">
        <v>0.27</v>
      </c>
      <c r="M2320" s="3">
        <v>2.4868055555555553</v>
      </c>
      <c r="N2320">
        <v>2016</v>
      </c>
    </row>
    <row r="2321" spans="1:14">
      <c r="A2321" t="s">
        <v>656</v>
      </c>
      <c r="B2321" t="s">
        <v>671</v>
      </c>
      <c r="C2321" t="s">
        <v>459</v>
      </c>
      <c r="D2321">
        <v>28.3</v>
      </c>
      <c r="E2321">
        <v>44.1</v>
      </c>
      <c r="F2321">
        <v>19.600000000000001</v>
      </c>
      <c r="G2321">
        <v>30.5</v>
      </c>
      <c r="H2321" t="s">
        <v>22</v>
      </c>
      <c r="I2321" t="s">
        <v>22</v>
      </c>
      <c r="J2321" s="1">
        <v>29207</v>
      </c>
      <c r="K2321">
        <v>14.2</v>
      </c>
      <c r="L2321" s="2">
        <v>0.03</v>
      </c>
      <c r="M2321" s="3">
        <v>1.9951388888888888</v>
      </c>
      <c r="N2321">
        <v>2016</v>
      </c>
    </row>
    <row r="2322" spans="1:14">
      <c r="A2322" t="s">
        <v>656</v>
      </c>
      <c r="B2322" t="s">
        <v>672</v>
      </c>
      <c r="C2322" t="s">
        <v>65</v>
      </c>
      <c r="D2322">
        <v>35.799999999999997</v>
      </c>
      <c r="E2322">
        <v>17.600000000000001</v>
      </c>
      <c r="F2322">
        <v>24.9</v>
      </c>
      <c r="G2322">
        <v>22.6</v>
      </c>
      <c r="H2322">
        <v>52.3</v>
      </c>
      <c r="I2322" t="s">
        <v>22</v>
      </c>
      <c r="J2322" s="1">
        <v>19342</v>
      </c>
      <c r="K2322">
        <v>12</v>
      </c>
      <c r="L2322" s="2">
        <v>0.01</v>
      </c>
      <c r="M2322" s="3">
        <v>2.4048611111111113</v>
      </c>
      <c r="N2322">
        <v>2016</v>
      </c>
    </row>
    <row r="2323" spans="1:14">
      <c r="A2323" t="s">
        <v>656</v>
      </c>
      <c r="B2323" t="s">
        <v>673</v>
      </c>
      <c r="C2323" t="s">
        <v>53</v>
      </c>
      <c r="D2323">
        <v>29.9</v>
      </c>
      <c r="E2323">
        <v>43.7</v>
      </c>
      <c r="F2323">
        <v>27.6</v>
      </c>
      <c r="G2323">
        <v>17.399999999999999</v>
      </c>
      <c r="H2323">
        <v>61.3</v>
      </c>
      <c r="I2323" t="s">
        <v>22</v>
      </c>
      <c r="J2323" s="1">
        <v>13015</v>
      </c>
      <c r="K2323">
        <v>17.399999999999999</v>
      </c>
      <c r="L2323" s="2">
        <v>0.17</v>
      </c>
      <c r="M2323" s="3">
        <v>1.9131944444444444</v>
      </c>
      <c r="N2323">
        <v>2016</v>
      </c>
    </row>
    <row r="2324" spans="1:14">
      <c r="A2324" t="s">
        <v>656</v>
      </c>
      <c r="B2324" t="s">
        <v>674</v>
      </c>
      <c r="C2324" t="s">
        <v>379</v>
      </c>
      <c r="D2324">
        <v>20.6</v>
      </c>
      <c r="E2324">
        <v>25</v>
      </c>
      <c r="F2324">
        <v>9.3000000000000007</v>
      </c>
      <c r="G2324">
        <v>46.5</v>
      </c>
      <c r="H2324">
        <v>28.2</v>
      </c>
      <c r="I2324" t="s">
        <v>22</v>
      </c>
      <c r="J2324" s="1">
        <v>22751</v>
      </c>
      <c r="K2324">
        <v>12</v>
      </c>
      <c r="M2324" t="s">
        <v>22</v>
      </c>
      <c r="N2324">
        <v>2016</v>
      </c>
    </row>
    <row r="2325" spans="1:14">
      <c r="A2325" t="s">
        <v>656</v>
      </c>
      <c r="B2325" t="s">
        <v>675</v>
      </c>
      <c r="C2325" t="s">
        <v>24</v>
      </c>
      <c r="D2325">
        <v>16.8</v>
      </c>
      <c r="E2325">
        <v>58.4</v>
      </c>
      <c r="F2325">
        <v>10.1</v>
      </c>
      <c r="G2325">
        <v>40.1</v>
      </c>
      <c r="H2325">
        <v>28.5</v>
      </c>
      <c r="I2325" t="s">
        <v>22</v>
      </c>
      <c r="J2325" s="1">
        <v>16812</v>
      </c>
      <c r="K2325">
        <v>19.100000000000001</v>
      </c>
      <c r="L2325" s="2">
        <v>0.21</v>
      </c>
      <c r="M2325" s="3">
        <v>2.4048611111111113</v>
      </c>
      <c r="N2325">
        <v>2016</v>
      </c>
    </row>
    <row r="2326" spans="1:14">
      <c r="A2326" t="s">
        <v>656</v>
      </c>
      <c r="B2326" t="s">
        <v>676</v>
      </c>
      <c r="C2326" t="s">
        <v>65</v>
      </c>
      <c r="D2326">
        <v>24.6</v>
      </c>
      <c r="E2326">
        <v>30.6</v>
      </c>
      <c r="F2326">
        <v>14.7</v>
      </c>
      <c r="G2326">
        <v>43.3</v>
      </c>
      <c r="H2326">
        <v>42</v>
      </c>
      <c r="I2326" t="s">
        <v>22</v>
      </c>
      <c r="J2326" s="1">
        <v>29623</v>
      </c>
      <c r="K2326">
        <v>14</v>
      </c>
      <c r="L2326" s="2">
        <v>0.11</v>
      </c>
      <c r="M2326" s="3">
        <v>2.6506944444444445</v>
      </c>
      <c r="N2326">
        <v>2016</v>
      </c>
    </row>
    <row r="2327" spans="1:14">
      <c r="A2327" t="s">
        <v>656</v>
      </c>
      <c r="B2327" t="s">
        <v>677</v>
      </c>
      <c r="C2327" t="s">
        <v>63</v>
      </c>
      <c r="D2327">
        <v>18.899999999999999</v>
      </c>
      <c r="E2327">
        <v>68.7</v>
      </c>
      <c r="F2327">
        <v>16.100000000000001</v>
      </c>
      <c r="G2327">
        <v>35</v>
      </c>
      <c r="H2327">
        <v>34.5</v>
      </c>
      <c r="I2327" t="s">
        <v>22</v>
      </c>
      <c r="J2327" s="1">
        <v>27491</v>
      </c>
      <c r="K2327">
        <v>16.100000000000001</v>
      </c>
      <c r="L2327" s="2">
        <v>0.16</v>
      </c>
      <c r="M2327" s="3">
        <v>2.5687500000000001</v>
      </c>
      <c r="N2327">
        <v>2016</v>
      </c>
    </row>
    <row r="2328" spans="1:14">
      <c r="A2328" t="s">
        <v>656</v>
      </c>
      <c r="B2328" t="s">
        <v>678</v>
      </c>
      <c r="C2328" t="s">
        <v>271</v>
      </c>
      <c r="D2328">
        <v>32.4</v>
      </c>
      <c r="E2328">
        <v>25.1</v>
      </c>
      <c r="F2328">
        <v>19.7</v>
      </c>
      <c r="G2328">
        <v>18.3</v>
      </c>
      <c r="H2328">
        <v>42.9</v>
      </c>
      <c r="I2328" t="s">
        <v>22</v>
      </c>
      <c r="J2328" s="1">
        <v>52878</v>
      </c>
      <c r="K2328">
        <v>12.8</v>
      </c>
      <c r="L2328" s="2">
        <v>0.02</v>
      </c>
      <c r="M2328" s="3">
        <v>2.2819444444444446</v>
      </c>
      <c r="N2328">
        <v>2016</v>
      </c>
    </row>
    <row r="2329" spans="1:14">
      <c r="A2329" t="s">
        <v>656</v>
      </c>
      <c r="B2329" t="s">
        <v>679</v>
      </c>
      <c r="C2329" t="s">
        <v>187</v>
      </c>
      <c r="D2329">
        <v>24.3</v>
      </c>
      <c r="E2329">
        <v>36.4</v>
      </c>
      <c r="F2329">
        <v>14.7</v>
      </c>
      <c r="G2329">
        <v>45.8</v>
      </c>
      <c r="H2329">
        <v>29.4</v>
      </c>
      <c r="I2329" t="s">
        <v>22</v>
      </c>
      <c r="J2329" s="1">
        <v>53476</v>
      </c>
      <c r="K2329">
        <v>16</v>
      </c>
      <c r="L2329" s="2">
        <v>0.06</v>
      </c>
      <c r="M2329" s="3">
        <v>2.3638888888888889</v>
      </c>
      <c r="N2329">
        <v>2016</v>
      </c>
    </row>
    <row r="2330" spans="1:14">
      <c r="A2330" t="s">
        <v>656</v>
      </c>
      <c r="B2330" t="s">
        <v>680</v>
      </c>
      <c r="C2330" t="s">
        <v>255</v>
      </c>
      <c r="D2330">
        <v>25.5</v>
      </c>
      <c r="E2330">
        <v>34.700000000000003</v>
      </c>
      <c r="F2330">
        <v>29.5</v>
      </c>
      <c r="G2330">
        <v>26.2</v>
      </c>
      <c r="H2330">
        <v>30.3</v>
      </c>
      <c r="I2330" t="s">
        <v>22</v>
      </c>
      <c r="J2330" s="1">
        <v>17758</v>
      </c>
      <c r="K2330">
        <v>30.8</v>
      </c>
      <c r="L2330" s="2">
        <v>0.01</v>
      </c>
      <c r="M2330" s="3">
        <v>2.7326388888888888</v>
      </c>
      <c r="N2330">
        <v>2016</v>
      </c>
    </row>
    <row r="2331" spans="1:14">
      <c r="A2331" t="s">
        <v>656</v>
      </c>
      <c r="B2331" t="s">
        <v>433</v>
      </c>
      <c r="C2331" t="s">
        <v>65</v>
      </c>
      <c r="D2331">
        <v>29.4</v>
      </c>
      <c r="E2331">
        <v>25.6</v>
      </c>
      <c r="F2331">
        <v>27.3</v>
      </c>
      <c r="G2331">
        <v>15.7</v>
      </c>
      <c r="H2331">
        <v>99.8</v>
      </c>
      <c r="I2331" t="s">
        <v>22</v>
      </c>
      <c r="J2331" s="1">
        <v>31658</v>
      </c>
      <c r="K2331">
        <v>10.8</v>
      </c>
      <c r="L2331" s="2">
        <v>7.0000000000000007E-2</v>
      </c>
      <c r="M2331" t="s">
        <v>283</v>
      </c>
      <c r="N2331">
        <v>2016</v>
      </c>
    </row>
    <row r="2332" spans="1:14">
      <c r="A2332" t="s">
        <v>656</v>
      </c>
      <c r="B2332" t="s">
        <v>403</v>
      </c>
      <c r="C2332" t="s">
        <v>24</v>
      </c>
      <c r="D2332">
        <v>15.5</v>
      </c>
      <c r="E2332">
        <v>78.900000000000006</v>
      </c>
      <c r="F2332">
        <v>9.5</v>
      </c>
      <c r="G2332">
        <v>50.5</v>
      </c>
      <c r="H2332">
        <v>29.3</v>
      </c>
      <c r="I2332" t="s">
        <v>22</v>
      </c>
      <c r="J2332" s="1">
        <v>19665</v>
      </c>
      <c r="K2332">
        <v>19.399999999999999</v>
      </c>
      <c r="L2332" s="2">
        <v>0.27</v>
      </c>
      <c r="M2332" s="3">
        <v>2.2819444444444446</v>
      </c>
      <c r="N2332">
        <v>2016</v>
      </c>
    </row>
    <row r="2333" spans="1:14">
      <c r="A2333" t="s">
        <v>656</v>
      </c>
      <c r="B2333" t="s">
        <v>435</v>
      </c>
      <c r="C2333" t="s">
        <v>50</v>
      </c>
      <c r="D2333">
        <v>27.8</v>
      </c>
      <c r="E2333">
        <v>22.2</v>
      </c>
      <c r="F2333">
        <v>18.899999999999999</v>
      </c>
      <c r="G2333">
        <v>41.7</v>
      </c>
      <c r="H2333">
        <v>42.2</v>
      </c>
      <c r="I2333" t="s">
        <v>22</v>
      </c>
      <c r="J2333" s="1">
        <v>14686</v>
      </c>
      <c r="K2333">
        <v>8.1999999999999993</v>
      </c>
      <c r="L2333" s="2">
        <v>0.05</v>
      </c>
      <c r="M2333" t="s">
        <v>436</v>
      </c>
      <c r="N2333">
        <v>2016</v>
      </c>
    </row>
    <row r="2334" spans="1:14">
      <c r="A2334" t="s">
        <v>656</v>
      </c>
      <c r="B2334" t="s">
        <v>681</v>
      </c>
      <c r="C2334" t="s">
        <v>65</v>
      </c>
      <c r="D2334">
        <v>29.3</v>
      </c>
      <c r="E2334">
        <v>17.3</v>
      </c>
      <c r="F2334">
        <v>22.7</v>
      </c>
      <c r="G2334">
        <v>31.6</v>
      </c>
      <c r="H2334">
        <v>71.8</v>
      </c>
      <c r="I2334" t="s">
        <v>22</v>
      </c>
      <c r="J2334" s="1">
        <v>57242</v>
      </c>
      <c r="K2334">
        <v>17.7</v>
      </c>
      <c r="L2334" s="2">
        <v>0.04</v>
      </c>
      <c r="M2334" t="s">
        <v>349</v>
      </c>
      <c r="N2334">
        <v>2016</v>
      </c>
    </row>
    <row r="2335" spans="1:14">
      <c r="A2335" t="s">
        <v>656</v>
      </c>
      <c r="B2335" t="s">
        <v>682</v>
      </c>
      <c r="C2335" t="s">
        <v>382</v>
      </c>
      <c r="D2335">
        <v>24.3</v>
      </c>
      <c r="E2335">
        <v>12.9</v>
      </c>
      <c r="F2335">
        <v>20.7</v>
      </c>
      <c r="G2335">
        <v>42.6</v>
      </c>
      <c r="H2335">
        <v>32.299999999999997</v>
      </c>
      <c r="I2335" t="s">
        <v>22</v>
      </c>
      <c r="J2335" s="1">
        <v>4710</v>
      </c>
      <c r="K2335">
        <v>14.2</v>
      </c>
      <c r="L2335" s="2">
        <v>0.01</v>
      </c>
      <c r="M2335" s="4">
        <v>0.6430555555555556</v>
      </c>
      <c r="N2335">
        <v>2016</v>
      </c>
    </row>
    <row r="2336" spans="1:14">
      <c r="A2336" t="s">
        <v>656</v>
      </c>
      <c r="B2336" t="s">
        <v>533</v>
      </c>
      <c r="C2336" t="s">
        <v>382</v>
      </c>
      <c r="D2336">
        <v>33.1</v>
      </c>
      <c r="E2336">
        <v>16.399999999999999</v>
      </c>
      <c r="F2336">
        <v>15</v>
      </c>
      <c r="G2336">
        <v>31.5</v>
      </c>
      <c r="H2336">
        <v>28</v>
      </c>
      <c r="I2336" t="s">
        <v>22</v>
      </c>
      <c r="J2336" s="1">
        <v>6167</v>
      </c>
      <c r="K2336">
        <v>12.2</v>
      </c>
      <c r="L2336" s="2">
        <v>0</v>
      </c>
      <c r="M2336" s="4">
        <v>0.6020833333333333</v>
      </c>
      <c r="N2336">
        <v>2016</v>
      </c>
    </row>
    <row r="2337" spans="1:14">
      <c r="A2337" t="s">
        <v>656</v>
      </c>
      <c r="B2337" t="s">
        <v>510</v>
      </c>
      <c r="C2337" t="s">
        <v>382</v>
      </c>
      <c r="D2337">
        <v>29.7</v>
      </c>
      <c r="E2337">
        <v>13.9</v>
      </c>
      <c r="F2337">
        <v>17.5</v>
      </c>
      <c r="G2337">
        <v>37.200000000000003</v>
      </c>
      <c r="H2337">
        <v>81.400000000000006</v>
      </c>
      <c r="I2337" t="s">
        <v>22</v>
      </c>
      <c r="J2337" s="1">
        <v>8061</v>
      </c>
      <c r="K2337">
        <v>18.7</v>
      </c>
      <c r="L2337" s="2">
        <v>0.01</v>
      </c>
      <c r="M2337" s="4">
        <v>0.76597222222222217</v>
      </c>
      <c r="N2337">
        <v>2016</v>
      </c>
    </row>
    <row r="2338" spans="1:14">
      <c r="A2338" t="s">
        <v>656</v>
      </c>
      <c r="B2338" t="s">
        <v>558</v>
      </c>
      <c r="C2338" t="s">
        <v>395</v>
      </c>
      <c r="D2338">
        <v>18.100000000000001</v>
      </c>
      <c r="E2338">
        <v>17.2</v>
      </c>
      <c r="F2338">
        <v>23</v>
      </c>
      <c r="G2338">
        <v>39.5</v>
      </c>
      <c r="H2338">
        <v>99.5</v>
      </c>
      <c r="I2338" t="s">
        <v>22</v>
      </c>
      <c r="J2338" s="1">
        <v>10964</v>
      </c>
      <c r="K2338">
        <v>26.5</v>
      </c>
      <c r="L2338" s="2">
        <v>0.01</v>
      </c>
      <c r="M2338" t="s">
        <v>42</v>
      </c>
      <c r="N2338">
        <v>2016</v>
      </c>
    </row>
    <row r="2339" spans="1:14">
      <c r="A2339" t="s">
        <v>656</v>
      </c>
      <c r="B2339" t="s">
        <v>348</v>
      </c>
      <c r="C2339" t="s">
        <v>151</v>
      </c>
      <c r="D2339">
        <v>19.2</v>
      </c>
      <c r="E2339">
        <v>22.9</v>
      </c>
      <c r="F2339">
        <v>25.8</v>
      </c>
      <c r="G2339">
        <v>26.5</v>
      </c>
      <c r="H2339">
        <v>72.099999999999994</v>
      </c>
      <c r="I2339" t="s">
        <v>22</v>
      </c>
      <c r="J2339" s="1">
        <v>34550</v>
      </c>
      <c r="K2339">
        <v>16</v>
      </c>
      <c r="L2339" s="2">
        <v>0.05</v>
      </c>
      <c r="M2339" t="s">
        <v>349</v>
      </c>
      <c r="N2339">
        <v>2016</v>
      </c>
    </row>
    <row r="2340" spans="1:14">
      <c r="A2340" t="s">
        <v>656</v>
      </c>
      <c r="B2340" t="s">
        <v>683</v>
      </c>
      <c r="C2340" t="s">
        <v>382</v>
      </c>
      <c r="D2340">
        <v>32.799999999999997</v>
      </c>
      <c r="E2340">
        <v>7.7</v>
      </c>
      <c r="F2340">
        <v>22.2</v>
      </c>
      <c r="G2340">
        <v>31.8</v>
      </c>
      <c r="H2340">
        <v>33.799999999999997</v>
      </c>
      <c r="I2340" t="s">
        <v>22</v>
      </c>
      <c r="J2340" s="1">
        <v>10697</v>
      </c>
      <c r="K2340">
        <v>16.100000000000001</v>
      </c>
      <c r="L2340" s="2">
        <v>0</v>
      </c>
      <c r="M2340" t="s">
        <v>140</v>
      </c>
      <c r="N2340">
        <v>2016</v>
      </c>
    </row>
    <row r="2341" spans="1:14">
      <c r="A2341" t="s">
        <v>656</v>
      </c>
      <c r="B2341" t="s">
        <v>684</v>
      </c>
      <c r="C2341" t="s">
        <v>50</v>
      </c>
      <c r="D2341">
        <v>24.7</v>
      </c>
      <c r="E2341">
        <v>18.399999999999999</v>
      </c>
      <c r="F2341">
        <v>14.8</v>
      </c>
      <c r="G2341">
        <v>35.5</v>
      </c>
      <c r="H2341">
        <v>30.4</v>
      </c>
      <c r="I2341" t="s">
        <v>22</v>
      </c>
      <c r="J2341" s="1">
        <v>10546</v>
      </c>
      <c r="K2341">
        <v>10.4</v>
      </c>
      <c r="L2341" s="2">
        <v>0.05</v>
      </c>
      <c r="M2341" t="s">
        <v>436</v>
      </c>
      <c r="N2341">
        <v>2016</v>
      </c>
    </row>
    <row r="2342" spans="1:14">
      <c r="A2342" t="s">
        <v>656</v>
      </c>
      <c r="B2342" t="s">
        <v>437</v>
      </c>
      <c r="C2342" t="s">
        <v>15</v>
      </c>
      <c r="D2342">
        <v>22.9</v>
      </c>
      <c r="E2342">
        <v>41.7</v>
      </c>
      <c r="F2342">
        <v>17.5</v>
      </c>
      <c r="G2342">
        <v>39.299999999999997</v>
      </c>
      <c r="H2342">
        <v>43.1</v>
      </c>
      <c r="I2342" t="s">
        <v>22</v>
      </c>
      <c r="J2342" s="1">
        <v>21379</v>
      </c>
      <c r="K2342">
        <v>15.1</v>
      </c>
      <c r="L2342" s="2">
        <v>0.1</v>
      </c>
      <c r="M2342" s="3">
        <v>2.1180555555555558</v>
      </c>
      <c r="N2342">
        <v>2016</v>
      </c>
    </row>
    <row r="2343" spans="1:14">
      <c r="A2343" t="s">
        <v>656</v>
      </c>
      <c r="B2343" t="s">
        <v>386</v>
      </c>
      <c r="C2343" t="s">
        <v>50</v>
      </c>
      <c r="D2343">
        <v>25</v>
      </c>
      <c r="E2343">
        <v>22.7</v>
      </c>
      <c r="F2343">
        <v>17.5</v>
      </c>
      <c r="G2343">
        <v>28.5</v>
      </c>
      <c r="H2343">
        <v>41.4</v>
      </c>
      <c r="I2343" t="s">
        <v>22</v>
      </c>
      <c r="J2343" s="1">
        <v>33751</v>
      </c>
      <c r="K2343">
        <v>11.9</v>
      </c>
      <c r="L2343" s="2">
        <v>0.05</v>
      </c>
      <c r="M2343" t="s">
        <v>91</v>
      </c>
      <c r="N2343">
        <v>2016</v>
      </c>
    </row>
    <row r="2344" spans="1:14">
      <c r="A2344" t="s">
        <v>656</v>
      </c>
      <c r="B2344" t="s">
        <v>245</v>
      </c>
      <c r="C2344" t="s">
        <v>15</v>
      </c>
      <c r="D2344">
        <v>18.399999999999999</v>
      </c>
      <c r="E2344">
        <v>32.4</v>
      </c>
      <c r="F2344">
        <v>14.2</v>
      </c>
      <c r="G2344">
        <v>53.8</v>
      </c>
      <c r="H2344">
        <v>28.5</v>
      </c>
      <c r="I2344" t="s">
        <v>22</v>
      </c>
      <c r="J2344" s="1">
        <v>23122</v>
      </c>
      <c r="K2344">
        <v>19</v>
      </c>
      <c r="L2344" s="2">
        <v>0.08</v>
      </c>
      <c r="M2344" s="3">
        <v>2.4458333333333333</v>
      </c>
      <c r="N2344">
        <v>2016</v>
      </c>
    </row>
    <row r="2345" spans="1:14">
      <c r="A2345" t="s">
        <v>656</v>
      </c>
      <c r="B2345" t="s">
        <v>685</v>
      </c>
      <c r="C2345" t="s">
        <v>499</v>
      </c>
      <c r="D2345">
        <v>25.4</v>
      </c>
      <c r="E2345">
        <v>84.5</v>
      </c>
      <c r="F2345">
        <v>16.100000000000001</v>
      </c>
      <c r="G2345">
        <v>24.4</v>
      </c>
      <c r="H2345">
        <v>81.2</v>
      </c>
      <c r="I2345" t="s">
        <v>22</v>
      </c>
      <c r="J2345" s="1">
        <v>6898</v>
      </c>
      <c r="K2345">
        <v>7.1</v>
      </c>
      <c r="L2345" s="2">
        <v>0.2</v>
      </c>
      <c r="M2345" t="s">
        <v>22</v>
      </c>
      <c r="N2345">
        <v>2016</v>
      </c>
    </row>
    <row r="2346" spans="1:14">
      <c r="A2346" t="s">
        <v>656</v>
      </c>
      <c r="B2346" t="s">
        <v>534</v>
      </c>
      <c r="C2346" t="s">
        <v>499</v>
      </c>
      <c r="D2346">
        <v>20</v>
      </c>
      <c r="E2346">
        <v>75.5</v>
      </c>
      <c r="F2346">
        <v>17.5</v>
      </c>
      <c r="G2346">
        <v>22.3</v>
      </c>
      <c r="H2346">
        <v>57.4</v>
      </c>
      <c r="I2346" t="s">
        <v>22</v>
      </c>
      <c r="J2346" s="1">
        <v>40666</v>
      </c>
      <c r="K2346">
        <v>13.4</v>
      </c>
      <c r="L2346" s="2">
        <v>7.0000000000000007E-2</v>
      </c>
      <c r="N2346">
        <v>2016</v>
      </c>
    </row>
    <row r="2347" spans="1:14">
      <c r="A2347" t="s">
        <v>656</v>
      </c>
      <c r="B2347" t="s">
        <v>686</v>
      </c>
      <c r="C2347" t="s">
        <v>187</v>
      </c>
      <c r="D2347">
        <v>16.899999999999999</v>
      </c>
      <c r="E2347">
        <v>44.7</v>
      </c>
      <c r="F2347">
        <v>10</v>
      </c>
      <c r="G2347">
        <v>44.8</v>
      </c>
      <c r="H2347">
        <v>28.5</v>
      </c>
      <c r="I2347" t="s">
        <v>22</v>
      </c>
      <c r="J2347" s="1">
        <v>22422</v>
      </c>
      <c r="K2347">
        <v>14.9</v>
      </c>
      <c r="L2347" s="2">
        <v>0.05</v>
      </c>
      <c r="M2347" s="3">
        <v>2.4458333333333333</v>
      </c>
      <c r="N2347">
        <v>2016</v>
      </c>
    </row>
    <row r="2348" spans="1:14">
      <c r="A2348" t="s">
        <v>656</v>
      </c>
      <c r="B2348" t="s">
        <v>548</v>
      </c>
      <c r="C2348" t="s">
        <v>137</v>
      </c>
      <c r="D2348">
        <v>27.1</v>
      </c>
      <c r="E2348">
        <v>53</v>
      </c>
      <c r="F2348">
        <v>27.5</v>
      </c>
      <c r="G2348">
        <v>20.8</v>
      </c>
      <c r="H2348">
        <v>80.3</v>
      </c>
      <c r="I2348" t="s">
        <v>22</v>
      </c>
      <c r="J2348" s="1">
        <v>3486</v>
      </c>
      <c r="K2348">
        <v>23.9</v>
      </c>
      <c r="L2348" s="2">
        <v>0.19</v>
      </c>
      <c r="M2348" t="s">
        <v>35</v>
      </c>
      <c r="N2348">
        <v>2016</v>
      </c>
    </row>
    <row r="2349" spans="1:14">
      <c r="A2349" t="s">
        <v>656</v>
      </c>
      <c r="B2349" t="s">
        <v>687</v>
      </c>
      <c r="C2349" t="s">
        <v>110</v>
      </c>
      <c r="D2349">
        <v>19.8</v>
      </c>
      <c r="E2349">
        <v>76.5</v>
      </c>
      <c r="F2349">
        <v>16.3</v>
      </c>
      <c r="G2349">
        <v>36.6</v>
      </c>
      <c r="H2349">
        <v>34</v>
      </c>
      <c r="I2349" t="s">
        <v>22</v>
      </c>
      <c r="J2349" s="1">
        <v>12212</v>
      </c>
      <c r="K2349">
        <v>19.8</v>
      </c>
      <c r="L2349" s="2">
        <v>0.13</v>
      </c>
      <c r="M2349" s="3">
        <v>1.9541666666666666</v>
      </c>
      <c r="N2349">
        <v>2016</v>
      </c>
    </row>
    <row r="2350" spans="1:14">
      <c r="A2350" t="s">
        <v>656</v>
      </c>
      <c r="B2350" t="s">
        <v>560</v>
      </c>
      <c r="C2350" t="s">
        <v>399</v>
      </c>
      <c r="D2350">
        <v>25.9</v>
      </c>
      <c r="E2350">
        <v>46.6</v>
      </c>
      <c r="F2350">
        <v>18.3</v>
      </c>
      <c r="G2350">
        <v>32.4</v>
      </c>
      <c r="H2350">
        <v>35.4</v>
      </c>
      <c r="I2350" t="s">
        <v>22</v>
      </c>
      <c r="J2350" s="1">
        <v>47849</v>
      </c>
      <c r="K2350">
        <v>17.5</v>
      </c>
      <c r="L2350" s="2">
        <v>0.09</v>
      </c>
      <c r="M2350" s="3">
        <v>2.1590277777777778</v>
      </c>
      <c r="N2350">
        <v>2016</v>
      </c>
    </row>
    <row r="2351" spans="1:14">
      <c r="A2351" t="s">
        <v>656</v>
      </c>
      <c r="B2351" t="s">
        <v>442</v>
      </c>
      <c r="C2351" t="s">
        <v>24</v>
      </c>
      <c r="D2351">
        <v>16.399999999999999</v>
      </c>
      <c r="E2351">
        <v>62.1</v>
      </c>
      <c r="F2351">
        <v>11.6</v>
      </c>
      <c r="G2351">
        <v>45.9</v>
      </c>
      <c r="H2351">
        <v>28.8</v>
      </c>
      <c r="I2351" t="s">
        <v>22</v>
      </c>
      <c r="J2351" s="1">
        <v>18513</v>
      </c>
      <c r="K2351">
        <v>19.8</v>
      </c>
      <c r="L2351" s="2">
        <v>0.13</v>
      </c>
      <c r="M2351" s="3">
        <v>2.1999999999999997</v>
      </c>
      <c r="N2351">
        <v>2016</v>
      </c>
    </row>
    <row r="2352" spans="1:14">
      <c r="A2352" t="s">
        <v>656</v>
      </c>
      <c r="B2352" t="s">
        <v>444</v>
      </c>
      <c r="C2352" t="s">
        <v>445</v>
      </c>
      <c r="D2352">
        <v>26.8</v>
      </c>
      <c r="E2352">
        <v>44.1</v>
      </c>
      <c r="F2352">
        <v>15.1</v>
      </c>
      <c r="G2352">
        <v>28.3</v>
      </c>
      <c r="H2352">
        <v>71.599999999999994</v>
      </c>
      <c r="I2352" t="s">
        <v>22</v>
      </c>
      <c r="J2352" s="1">
        <v>27402</v>
      </c>
      <c r="K2352">
        <v>7.5</v>
      </c>
      <c r="L2352" s="2">
        <v>0.03</v>
      </c>
      <c r="M2352" s="3">
        <v>2.6506944444444445</v>
      </c>
      <c r="N2352">
        <v>2016</v>
      </c>
    </row>
    <row r="2353" spans="1:14">
      <c r="A2353" t="s">
        <v>656</v>
      </c>
      <c r="B2353" t="s">
        <v>688</v>
      </c>
      <c r="C2353" t="s">
        <v>24</v>
      </c>
      <c r="D2353">
        <v>22.7</v>
      </c>
      <c r="E2353">
        <v>57.8</v>
      </c>
      <c r="F2353">
        <v>10.6</v>
      </c>
      <c r="G2353">
        <v>30.8</v>
      </c>
      <c r="H2353">
        <v>28.3</v>
      </c>
      <c r="I2353" t="s">
        <v>22</v>
      </c>
      <c r="J2353" s="1">
        <v>28037</v>
      </c>
      <c r="K2353">
        <v>18.2</v>
      </c>
      <c r="L2353" s="2">
        <v>0.14000000000000001</v>
      </c>
      <c r="M2353" s="3">
        <v>2.4048611111111113</v>
      </c>
      <c r="N2353">
        <v>2016</v>
      </c>
    </row>
    <row r="2354" spans="1:14">
      <c r="A2354" t="s">
        <v>656</v>
      </c>
      <c r="B2354" t="s">
        <v>689</v>
      </c>
      <c r="C2354" t="s">
        <v>690</v>
      </c>
      <c r="D2354">
        <v>17.100000000000001</v>
      </c>
      <c r="E2354">
        <v>33.6</v>
      </c>
      <c r="F2354">
        <v>11.5</v>
      </c>
      <c r="G2354">
        <v>42.1</v>
      </c>
      <c r="H2354">
        <v>38.700000000000003</v>
      </c>
      <c r="I2354" t="s">
        <v>22</v>
      </c>
      <c r="J2354" s="1">
        <v>14531</v>
      </c>
      <c r="K2354">
        <v>17.3</v>
      </c>
      <c r="L2354" s="2">
        <v>0.04</v>
      </c>
      <c r="N2354">
        <v>2016</v>
      </c>
    </row>
    <row r="2355" spans="1:14">
      <c r="A2355" t="s">
        <v>656</v>
      </c>
      <c r="B2355" t="s">
        <v>691</v>
      </c>
      <c r="C2355" t="s">
        <v>379</v>
      </c>
      <c r="D2355">
        <v>21.2</v>
      </c>
      <c r="E2355">
        <v>48.9</v>
      </c>
      <c r="F2355">
        <v>22.9</v>
      </c>
      <c r="G2355">
        <v>27.8</v>
      </c>
      <c r="H2355">
        <v>28.5</v>
      </c>
      <c r="I2355" t="s">
        <v>22</v>
      </c>
      <c r="J2355" s="1">
        <v>40898</v>
      </c>
      <c r="K2355">
        <v>26.6</v>
      </c>
      <c r="L2355" s="2">
        <v>0.17</v>
      </c>
      <c r="M2355" s="3">
        <v>2.6097222222222221</v>
      </c>
      <c r="N2355">
        <v>2016</v>
      </c>
    </row>
    <row r="2356" spans="1:14">
      <c r="A2356" t="s">
        <v>656</v>
      </c>
      <c r="B2356" t="s">
        <v>446</v>
      </c>
      <c r="C2356" t="s">
        <v>191</v>
      </c>
      <c r="D2356">
        <v>23.1</v>
      </c>
      <c r="E2356">
        <v>80.5</v>
      </c>
      <c r="F2356">
        <v>17.100000000000001</v>
      </c>
      <c r="G2356">
        <v>31.9</v>
      </c>
      <c r="H2356">
        <v>35.799999999999997</v>
      </c>
      <c r="I2356" t="s">
        <v>22</v>
      </c>
      <c r="J2356" s="1">
        <v>19101</v>
      </c>
      <c r="K2356">
        <v>16.8</v>
      </c>
      <c r="L2356" s="2">
        <v>0.15</v>
      </c>
      <c r="M2356" s="3">
        <v>2.6097222222222221</v>
      </c>
      <c r="N2356">
        <v>2016</v>
      </c>
    </row>
    <row r="2357" spans="1:14">
      <c r="A2357" t="s">
        <v>656</v>
      </c>
      <c r="B2357" t="s">
        <v>692</v>
      </c>
      <c r="C2357" t="s">
        <v>38</v>
      </c>
      <c r="D2357">
        <v>18.100000000000001</v>
      </c>
      <c r="E2357">
        <v>53.3</v>
      </c>
      <c r="F2357">
        <v>15.8</v>
      </c>
      <c r="G2357">
        <v>35.6</v>
      </c>
      <c r="H2357">
        <v>48.3</v>
      </c>
      <c r="I2357" t="s">
        <v>22</v>
      </c>
      <c r="J2357" s="1">
        <v>15464</v>
      </c>
      <c r="K2357">
        <v>14.6</v>
      </c>
      <c r="L2357" s="2">
        <v>0.1</v>
      </c>
      <c r="M2357" s="3">
        <v>2.4868055555555553</v>
      </c>
      <c r="N2357">
        <v>2016</v>
      </c>
    </row>
    <row r="2358" spans="1:14">
      <c r="A2358" t="s">
        <v>656</v>
      </c>
      <c r="B2358" t="s">
        <v>231</v>
      </c>
      <c r="C2358" t="s">
        <v>151</v>
      </c>
      <c r="D2358">
        <v>29.9</v>
      </c>
      <c r="E2358">
        <v>26.7</v>
      </c>
      <c r="F2358">
        <v>17.3</v>
      </c>
      <c r="G2358">
        <v>28.8</v>
      </c>
      <c r="H2358">
        <v>60</v>
      </c>
      <c r="I2358" t="s">
        <v>22</v>
      </c>
      <c r="J2358" s="1">
        <v>25779</v>
      </c>
      <c r="K2358">
        <v>22.2</v>
      </c>
      <c r="L2358" s="2">
        <v>7.0000000000000007E-2</v>
      </c>
      <c r="M2358" s="3">
        <v>1.872222222222222</v>
      </c>
      <c r="N2358">
        <v>2016</v>
      </c>
    </row>
    <row r="2359" spans="1:14">
      <c r="A2359" t="s">
        <v>656</v>
      </c>
      <c r="B2359" t="s">
        <v>520</v>
      </c>
      <c r="C2359" t="s">
        <v>399</v>
      </c>
      <c r="D2359">
        <v>23.9</v>
      </c>
      <c r="E2359">
        <v>43.6</v>
      </c>
      <c r="F2359">
        <v>20.100000000000001</v>
      </c>
      <c r="G2359">
        <v>35.299999999999997</v>
      </c>
      <c r="H2359">
        <v>51.6</v>
      </c>
      <c r="I2359" t="s">
        <v>22</v>
      </c>
      <c r="J2359" s="1">
        <v>19090</v>
      </c>
      <c r="K2359">
        <v>18.8</v>
      </c>
      <c r="L2359" s="2">
        <v>0.09</v>
      </c>
      <c r="M2359" s="3">
        <v>2.1999999999999997</v>
      </c>
      <c r="N2359">
        <v>2016</v>
      </c>
    </row>
    <row r="2360" spans="1:14">
      <c r="A2360" t="s">
        <v>656</v>
      </c>
      <c r="B2360" t="s">
        <v>693</v>
      </c>
      <c r="C2360" t="s">
        <v>15</v>
      </c>
      <c r="D2360">
        <v>23.5</v>
      </c>
      <c r="E2360">
        <v>40.6</v>
      </c>
      <c r="F2360">
        <v>18.399999999999999</v>
      </c>
      <c r="G2360">
        <v>28.7</v>
      </c>
      <c r="H2360">
        <v>52.8</v>
      </c>
      <c r="I2360" t="s">
        <v>22</v>
      </c>
      <c r="J2360" s="1">
        <v>7647</v>
      </c>
      <c r="K2360">
        <v>15.5</v>
      </c>
      <c r="L2360" s="2">
        <v>0.12</v>
      </c>
      <c r="M2360" s="4">
        <v>1.0118055555555556</v>
      </c>
      <c r="N2360">
        <v>2016</v>
      </c>
    </row>
    <row r="2361" spans="1:14">
      <c r="A2361" t="s">
        <v>656</v>
      </c>
      <c r="B2361" t="s">
        <v>694</v>
      </c>
      <c r="C2361" t="s">
        <v>15</v>
      </c>
      <c r="D2361">
        <v>17.7</v>
      </c>
      <c r="E2361">
        <v>23.5</v>
      </c>
      <c r="F2361">
        <v>21.8</v>
      </c>
      <c r="G2361">
        <v>48</v>
      </c>
      <c r="H2361">
        <v>43</v>
      </c>
      <c r="I2361" t="s">
        <v>22</v>
      </c>
      <c r="J2361" s="1">
        <v>12331</v>
      </c>
      <c r="K2361">
        <v>17.8</v>
      </c>
      <c r="L2361" s="2">
        <v>0.04</v>
      </c>
      <c r="M2361" s="3">
        <v>1.9541666666666666</v>
      </c>
      <c r="N2361">
        <v>2016</v>
      </c>
    </row>
    <row r="2362" spans="1:14">
      <c r="A2362" t="s">
        <v>656</v>
      </c>
      <c r="B2362" t="s">
        <v>695</v>
      </c>
      <c r="C2362" t="s">
        <v>513</v>
      </c>
      <c r="D2362">
        <v>23.9</v>
      </c>
      <c r="E2362">
        <v>59.6</v>
      </c>
      <c r="F2362">
        <v>12.7</v>
      </c>
      <c r="G2362">
        <v>23.4</v>
      </c>
      <c r="H2362">
        <v>75.8</v>
      </c>
      <c r="I2362" t="s">
        <v>22</v>
      </c>
      <c r="J2362" s="1">
        <v>14353</v>
      </c>
      <c r="K2362">
        <v>20.5</v>
      </c>
      <c r="L2362" s="2">
        <v>0.12</v>
      </c>
      <c r="M2362" t="s">
        <v>576</v>
      </c>
      <c r="N2362">
        <v>2016</v>
      </c>
    </row>
    <row r="2363" spans="1:14">
      <c r="A2363" t="s">
        <v>656</v>
      </c>
      <c r="B2363" t="s">
        <v>448</v>
      </c>
      <c r="C2363" t="s">
        <v>144</v>
      </c>
      <c r="D2363">
        <v>26.3</v>
      </c>
      <c r="E2363">
        <v>27.1</v>
      </c>
      <c r="F2363">
        <v>23.2</v>
      </c>
      <c r="G2363">
        <v>17.5</v>
      </c>
      <c r="H2363">
        <v>75.3</v>
      </c>
      <c r="I2363" t="s">
        <v>22</v>
      </c>
      <c r="J2363" s="1">
        <v>10915</v>
      </c>
      <c r="K2363">
        <v>9.8000000000000007</v>
      </c>
      <c r="L2363" s="2">
        <v>0.06</v>
      </c>
      <c r="M2363" t="s">
        <v>35</v>
      </c>
      <c r="N2363">
        <v>2016</v>
      </c>
    </row>
    <row r="2364" spans="1:14">
      <c r="A2364" t="s">
        <v>656</v>
      </c>
      <c r="B2364" t="s">
        <v>211</v>
      </c>
      <c r="C2364" t="s">
        <v>144</v>
      </c>
      <c r="D2364">
        <v>26.1</v>
      </c>
      <c r="E2364">
        <v>19.7</v>
      </c>
      <c r="F2364">
        <v>33</v>
      </c>
      <c r="G2364">
        <v>25.8</v>
      </c>
      <c r="H2364">
        <v>44.3</v>
      </c>
      <c r="I2364" t="s">
        <v>22</v>
      </c>
      <c r="J2364" s="1">
        <v>9336</v>
      </c>
      <c r="K2364">
        <v>19.600000000000001</v>
      </c>
      <c r="L2364" s="2">
        <v>0.04</v>
      </c>
      <c r="M2364" t="s">
        <v>19</v>
      </c>
      <c r="N2364">
        <v>2016</v>
      </c>
    </row>
    <row r="2365" spans="1:14">
      <c r="A2365" t="s">
        <v>656</v>
      </c>
      <c r="B2365" t="s">
        <v>696</v>
      </c>
      <c r="C2365" t="s">
        <v>144</v>
      </c>
      <c r="D2365">
        <v>26.2</v>
      </c>
      <c r="E2365">
        <v>38.1</v>
      </c>
      <c r="F2365">
        <v>31.3</v>
      </c>
      <c r="G2365">
        <v>16.2</v>
      </c>
      <c r="H2365">
        <v>81.900000000000006</v>
      </c>
      <c r="I2365" t="s">
        <v>22</v>
      </c>
      <c r="J2365" s="1">
        <v>11072</v>
      </c>
      <c r="K2365">
        <v>13</v>
      </c>
      <c r="L2365" s="2">
        <v>0.19</v>
      </c>
      <c r="M2365" s="3">
        <v>2.4048611111111113</v>
      </c>
      <c r="N2365">
        <v>2016</v>
      </c>
    </row>
    <row r="2366" spans="1:14">
      <c r="A2366" t="s">
        <v>656</v>
      </c>
      <c r="B2366" t="s">
        <v>697</v>
      </c>
      <c r="C2366" t="s">
        <v>360</v>
      </c>
      <c r="D2366">
        <v>20.2</v>
      </c>
      <c r="E2366">
        <v>31.3</v>
      </c>
      <c r="F2366">
        <v>15</v>
      </c>
      <c r="G2366">
        <v>36.200000000000003</v>
      </c>
      <c r="H2366">
        <v>40.299999999999997</v>
      </c>
      <c r="I2366" t="s">
        <v>22</v>
      </c>
      <c r="J2366" s="1">
        <v>14780</v>
      </c>
      <c r="K2366">
        <v>26.9</v>
      </c>
      <c r="L2366" s="2">
        <v>7.0000000000000007E-2</v>
      </c>
      <c r="M2366" t="s">
        <v>436</v>
      </c>
      <c r="N2366">
        <v>2016</v>
      </c>
    </row>
    <row r="2367" spans="1:14">
      <c r="A2367" t="s">
        <v>656</v>
      </c>
      <c r="B2367" t="s">
        <v>452</v>
      </c>
      <c r="C2367" t="s">
        <v>15</v>
      </c>
      <c r="D2367">
        <v>18.899999999999999</v>
      </c>
      <c r="E2367">
        <v>48.5</v>
      </c>
      <c r="F2367">
        <v>16.600000000000001</v>
      </c>
      <c r="G2367">
        <v>32.200000000000003</v>
      </c>
      <c r="H2367">
        <v>32.200000000000003</v>
      </c>
      <c r="I2367" t="s">
        <v>22</v>
      </c>
      <c r="J2367" s="1">
        <v>10646</v>
      </c>
      <c r="K2367">
        <v>26.2</v>
      </c>
      <c r="L2367" s="2">
        <v>0.17</v>
      </c>
      <c r="M2367" t="s">
        <v>175</v>
      </c>
      <c r="N2367">
        <v>2016</v>
      </c>
    </row>
    <row r="2368" spans="1:14">
      <c r="A2368" t="s">
        <v>656</v>
      </c>
      <c r="B2368" t="s">
        <v>698</v>
      </c>
      <c r="C2368" t="s">
        <v>15</v>
      </c>
      <c r="D2368">
        <v>19.5</v>
      </c>
      <c r="E2368">
        <v>30.5</v>
      </c>
      <c r="F2368">
        <v>19.2</v>
      </c>
      <c r="G2368">
        <v>47.2</v>
      </c>
      <c r="H2368">
        <v>34.6</v>
      </c>
      <c r="I2368" t="s">
        <v>22</v>
      </c>
      <c r="J2368" s="1">
        <v>15035</v>
      </c>
      <c r="K2368">
        <v>18.8</v>
      </c>
      <c r="L2368" s="2">
        <v>7.0000000000000007E-2</v>
      </c>
      <c r="M2368" s="3">
        <v>2.2819444444444446</v>
      </c>
      <c r="N2368">
        <v>2016</v>
      </c>
    </row>
    <row r="2369" spans="1:14">
      <c r="A2369" t="s">
        <v>656</v>
      </c>
      <c r="B2369" t="s">
        <v>699</v>
      </c>
      <c r="C2369" t="s">
        <v>15</v>
      </c>
      <c r="D2369">
        <v>18.2</v>
      </c>
      <c r="E2369">
        <v>17.399999999999999</v>
      </c>
      <c r="F2369">
        <v>15.3</v>
      </c>
      <c r="G2369">
        <v>43.1</v>
      </c>
      <c r="H2369">
        <v>28.9</v>
      </c>
      <c r="I2369" t="s">
        <v>22</v>
      </c>
      <c r="J2369" s="1">
        <v>16446</v>
      </c>
      <c r="K2369">
        <v>19.2</v>
      </c>
      <c r="L2369" s="2">
        <v>0.02</v>
      </c>
      <c r="M2369" s="3">
        <v>2.7736111111111108</v>
      </c>
      <c r="N2369">
        <v>2016</v>
      </c>
    </row>
    <row r="2370" spans="1:14">
      <c r="A2370" t="s">
        <v>656</v>
      </c>
      <c r="B2370" t="s">
        <v>700</v>
      </c>
      <c r="C2370" t="s">
        <v>15</v>
      </c>
      <c r="D2370">
        <v>27.5</v>
      </c>
      <c r="E2370">
        <v>25.6</v>
      </c>
      <c r="F2370">
        <v>22.7</v>
      </c>
      <c r="G2370">
        <v>33.1</v>
      </c>
      <c r="H2370">
        <v>33.700000000000003</v>
      </c>
      <c r="I2370" t="s">
        <v>22</v>
      </c>
      <c r="J2370" s="1">
        <v>21270</v>
      </c>
      <c r="K2370">
        <v>21.4</v>
      </c>
      <c r="L2370" s="2">
        <v>7.0000000000000007E-2</v>
      </c>
      <c r="M2370" s="3">
        <v>2.0770833333333334</v>
      </c>
      <c r="N2370">
        <v>2016</v>
      </c>
    </row>
    <row r="2371" spans="1:14">
      <c r="A2371" t="s">
        <v>656</v>
      </c>
      <c r="B2371" t="s">
        <v>701</v>
      </c>
      <c r="C2371" t="s">
        <v>50</v>
      </c>
      <c r="D2371">
        <v>26.3</v>
      </c>
      <c r="E2371">
        <v>21.3</v>
      </c>
      <c r="F2371">
        <v>13.4</v>
      </c>
      <c r="G2371">
        <v>34.4</v>
      </c>
      <c r="H2371">
        <v>40.700000000000003</v>
      </c>
      <c r="I2371" t="s">
        <v>22</v>
      </c>
      <c r="J2371" s="1">
        <v>8604</v>
      </c>
      <c r="K2371">
        <v>10.1</v>
      </c>
      <c r="L2371" s="2">
        <v>0.04</v>
      </c>
      <c r="M2371" t="s">
        <v>436</v>
      </c>
      <c r="N2371">
        <v>2016</v>
      </c>
    </row>
    <row r="2372" spans="1:14">
      <c r="A2372" t="s">
        <v>656</v>
      </c>
      <c r="B2372" t="s">
        <v>702</v>
      </c>
      <c r="C2372" t="s">
        <v>76</v>
      </c>
      <c r="D2372">
        <v>22.9</v>
      </c>
      <c r="E2372">
        <v>43.9</v>
      </c>
      <c r="F2372">
        <v>14.4</v>
      </c>
      <c r="G2372">
        <v>39.700000000000003</v>
      </c>
      <c r="H2372">
        <v>37.700000000000003</v>
      </c>
      <c r="I2372" t="s">
        <v>22</v>
      </c>
      <c r="J2372" s="1">
        <v>14104</v>
      </c>
      <c r="K2372">
        <v>13.1</v>
      </c>
      <c r="L2372" s="2">
        <v>0.13</v>
      </c>
      <c r="M2372" s="3">
        <v>1.7902777777777779</v>
      </c>
      <c r="N2372">
        <v>2016</v>
      </c>
    </row>
    <row r="2373" spans="1:14">
      <c r="A2373" t="s">
        <v>656</v>
      </c>
      <c r="B2373" t="s">
        <v>703</v>
      </c>
      <c r="C2373" t="s">
        <v>187</v>
      </c>
      <c r="D2373">
        <v>19.5</v>
      </c>
      <c r="E2373">
        <v>36.200000000000003</v>
      </c>
      <c r="F2373">
        <v>10.8</v>
      </c>
      <c r="G2373">
        <v>41.9</v>
      </c>
      <c r="H2373">
        <v>34.1</v>
      </c>
      <c r="I2373" t="s">
        <v>22</v>
      </c>
      <c r="J2373" s="1">
        <v>24210</v>
      </c>
      <c r="K2373">
        <v>13.7</v>
      </c>
      <c r="L2373" s="2">
        <v>0.05</v>
      </c>
      <c r="M2373" s="3">
        <v>2.2819444444444446</v>
      </c>
      <c r="N2373">
        <v>2016</v>
      </c>
    </row>
    <row r="2374" spans="1:14">
      <c r="A2374" t="s">
        <v>656</v>
      </c>
      <c r="B2374" t="s">
        <v>704</v>
      </c>
      <c r="C2374" t="s">
        <v>379</v>
      </c>
      <c r="D2374">
        <v>19.2</v>
      </c>
      <c r="E2374">
        <v>48.8</v>
      </c>
      <c r="F2374">
        <v>11.8</v>
      </c>
      <c r="G2374">
        <v>42.9</v>
      </c>
      <c r="H2374">
        <v>28.7</v>
      </c>
      <c r="I2374" t="s">
        <v>22</v>
      </c>
      <c r="J2374" s="1">
        <v>18540</v>
      </c>
      <c r="K2374">
        <v>11.4</v>
      </c>
      <c r="L2374" s="2">
        <v>0.09</v>
      </c>
      <c r="M2374" s="3">
        <v>2.9375</v>
      </c>
      <c r="N2374">
        <v>2016</v>
      </c>
    </row>
    <row r="2375" spans="1:14">
      <c r="A2375" t="s">
        <v>656</v>
      </c>
      <c r="B2375" t="s">
        <v>525</v>
      </c>
      <c r="C2375" t="s">
        <v>382</v>
      </c>
      <c r="D2375">
        <v>24.6</v>
      </c>
      <c r="E2375">
        <v>14.1</v>
      </c>
      <c r="F2375">
        <v>8.8000000000000007</v>
      </c>
      <c r="G2375">
        <v>41</v>
      </c>
      <c r="H2375">
        <v>28.1</v>
      </c>
      <c r="I2375" t="s">
        <v>22</v>
      </c>
      <c r="J2375" s="1">
        <v>16691</v>
      </c>
      <c r="K2375">
        <v>23.9</v>
      </c>
      <c r="L2375" s="2">
        <v>0.01</v>
      </c>
      <c r="M2375" s="3">
        <v>1.9541666666666666</v>
      </c>
      <c r="N2375">
        <v>2016</v>
      </c>
    </row>
    <row r="2376" spans="1:14">
      <c r="A2376" t="s">
        <v>656</v>
      </c>
      <c r="B2376" t="s">
        <v>514</v>
      </c>
      <c r="C2376" t="s">
        <v>68</v>
      </c>
      <c r="D2376">
        <v>21.9</v>
      </c>
      <c r="E2376">
        <v>69.3</v>
      </c>
      <c r="F2376">
        <v>11.1</v>
      </c>
      <c r="G2376">
        <v>27.6</v>
      </c>
      <c r="H2376">
        <v>30.6</v>
      </c>
      <c r="I2376" t="s">
        <v>22</v>
      </c>
      <c r="J2376" s="1">
        <v>9565</v>
      </c>
      <c r="K2376">
        <v>15.4</v>
      </c>
      <c r="L2376" s="2">
        <v>0.28000000000000003</v>
      </c>
      <c r="M2376" s="3">
        <v>2.2409722222222221</v>
      </c>
      <c r="N2376">
        <v>2016</v>
      </c>
    </row>
    <row r="2377" spans="1:14">
      <c r="A2377" t="s">
        <v>656</v>
      </c>
      <c r="B2377" t="s">
        <v>705</v>
      </c>
      <c r="C2377" t="s">
        <v>271</v>
      </c>
      <c r="D2377">
        <v>24.5</v>
      </c>
      <c r="E2377">
        <v>31.3</v>
      </c>
      <c r="F2377">
        <v>24.1</v>
      </c>
      <c r="G2377">
        <v>23.1</v>
      </c>
      <c r="H2377">
        <v>100</v>
      </c>
      <c r="I2377" t="s">
        <v>22</v>
      </c>
      <c r="J2377" s="1">
        <v>14300</v>
      </c>
      <c r="K2377">
        <v>21.2</v>
      </c>
      <c r="L2377" s="2">
        <v>0.03</v>
      </c>
      <c r="M2377" s="3">
        <v>2.0770833333333334</v>
      </c>
      <c r="N2377">
        <v>2016</v>
      </c>
    </row>
    <row r="2378" spans="1:14">
      <c r="A2378" t="s">
        <v>656</v>
      </c>
      <c r="B2378" t="s">
        <v>706</v>
      </c>
      <c r="C2378" t="s">
        <v>15</v>
      </c>
      <c r="D2378">
        <v>16.8</v>
      </c>
      <c r="E2378">
        <v>31.6</v>
      </c>
      <c r="F2378">
        <v>14.4</v>
      </c>
      <c r="G2378">
        <v>43.3</v>
      </c>
      <c r="H2378">
        <v>44.6</v>
      </c>
      <c r="I2378" t="s">
        <v>22</v>
      </c>
      <c r="J2378" s="1">
        <v>20398</v>
      </c>
      <c r="K2378">
        <v>22.2</v>
      </c>
      <c r="L2378" s="2">
        <v>0.08</v>
      </c>
      <c r="M2378" s="3">
        <v>2.2819444444444446</v>
      </c>
      <c r="N2378">
        <v>2016</v>
      </c>
    </row>
    <row r="2379" spans="1:14">
      <c r="A2379" t="s">
        <v>656</v>
      </c>
      <c r="B2379" t="s">
        <v>707</v>
      </c>
      <c r="C2379" t="s">
        <v>146</v>
      </c>
      <c r="D2379">
        <v>25.6</v>
      </c>
      <c r="E2379">
        <v>46</v>
      </c>
      <c r="F2379">
        <v>21.2</v>
      </c>
      <c r="G2379">
        <v>17.5</v>
      </c>
      <c r="H2379">
        <v>52.4</v>
      </c>
      <c r="I2379" t="s">
        <v>22</v>
      </c>
      <c r="J2379" s="1">
        <v>37314</v>
      </c>
      <c r="K2379">
        <v>20</v>
      </c>
      <c r="L2379" s="2">
        <v>0.08</v>
      </c>
      <c r="M2379" s="3">
        <v>2.4048611111111113</v>
      </c>
      <c r="N2379">
        <v>2016</v>
      </c>
    </row>
    <row r="2380" spans="1:14">
      <c r="A2380" t="s">
        <v>656</v>
      </c>
      <c r="B2380" t="s">
        <v>708</v>
      </c>
      <c r="C2380" t="s">
        <v>53</v>
      </c>
      <c r="D2380">
        <v>27.5</v>
      </c>
      <c r="E2380">
        <v>32.9</v>
      </c>
      <c r="F2380">
        <v>24.7</v>
      </c>
      <c r="G2380">
        <v>20.399999999999999</v>
      </c>
      <c r="H2380">
        <v>66.8</v>
      </c>
      <c r="I2380" t="s">
        <v>22</v>
      </c>
      <c r="J2380" s="1">
        <v>24929</v>
      </c>
      <c r="K2380">
        <v>19.7</v>
      </c>
      <c r="L2380" s="2">
        <v>0.12</v>
      </c>
      <c r="M2380" s="3">
        <v>2.1590277777777778</v>
      </c>
      <c r="N2380">
        <v>2016</v>
      </c>
    </row>
    <row r="2381" spans="1:14">
      <c r="A2381" t="s">
        <v>656</v>
      </c>
      <c r="B2381" t="s">
        <v>709</v>
      </c>
      <c r="C2381" t="s">
        <v>710</v>
      </c>
      <c r="D2381">
        <v>17.899999999999999</v>
      </c>
      <c r="E2381">
        <v>35.4</v>
      </c>
      <c r="F2381">
        <v>9.9</v>
      </c>
      <c r="G2381">
        <v>45.6</v>
      </c>
      <c r="H2381" t="s">
        <v>22</v>
      </c>
      <c r="I2381" t="s">
        <v>22</v>
      </c>
      <c r="J2381" s="1">
        <v>12688</v>
      </c>
      <c r="K2381">
        <v>25.7</v>
      </c>
      <c r="L2381" s="2">
        <v>0</v>
      </c>
      <c r="M2381" s="3">
        <v>2.2409722222222221</v>
      </c>
      <c r="N2381">
        <v>2016</v>
      </c>
    </row>
    <row r="2382" spans="1:14">
      <c r="A2382" t="s">
        <v>656</v>
      </c>
      <c r="B2382" t="s">
        <v>711</v>
      </c>
      <c r="C2382" t="s">
        <v>38</v>
      </c>
      <c r="D2382">
        <v>15.6</v>
      </c>
      <c r="E2382">
        <v>47.7</v>
      </c>
      <c r="F2382">
        <v>15.8</v>
      </c>
      <c r="G2382">
        <v>34.200000000000003</v>
      </c>
      <c r="H2382">
        <v>34.4</v>
      </c>
      <c r="I2382" t="s">
        <v>22</v>
      </c>
      <c r="J2382" s="1">
        <v>11550</v>
      </c>
      <c r="K2382">
        <v>22.8</v>
      </c>
      <c r="L2382" s="2">
        <v>0.12</v>
      </c>
      <c r="M2382" s="3">
        <v>2.5687500000000001</v>
      </c>
      <c r="N2382">
        <v>2016</v>
      </c>
    </row>
    <row r="2383" spans="1:14">
      <c r="A2383" t="s">
        <v>656</v>
      </c>
      <c r="B2383" t="s">
        <v>504</v>
      </c>
      <c r="C2383" t="s">
        <v>65</v>
      </c>
      <c r="D2383">
        <v>34.700000000000003</v>
      </c>
      <c r="E2383">
        <v>40.1</v>
      </c>
      <c r="F2383">
        <v>13.7</v>
      </c>
      <c r="G2383">
        <v>30.7</v>
      </c>
      <c r="H2383">
        <v>42.5</v>
      </c>
      <c r="I2383" t="s">
        <v>22</v>
      </c>
      <c r="J2383" s="1">
        <v>24954</v>
      </c>
      <c r="K2383">
        <v>12.7</v>
      </c>
      <c r="L2383" s="2">
        <v>0.06</v>
      </c>
      <c r="N2383">
        <v>2016</v>
      </c>
    </row>
    <row r="2384" spans="1:14">
      <c r="A2384" t="s">
        <v>656</v>
      </c>
      <c r="B2384" t="s">
        <v>712</v>
      </c>
      <c r="C2384" t="s">
        <v>68</v>
      </c>
      <c r="D2384">
        <v>17.8</v>
      </c>
      <c r="E2384">
        <v>53</v>
      </c>
      <c r="F2384">
        <v>10.3</v>
      </c>
      <c r="G2384">
        <v>44.7</v>
      </c>
      <c r="H2384">
        <v>31.7</v>
      </c>
      <c r="I2384" t="s">
        <v>22</v>
      </c>
      <c r="J2384" s="1">
        <v>22186</v>
      </c>
      <c r="K2384">
        <v>13.9</v>
      </c>
      <c r="L2384" s="2">
        <v>0.12</v>
      </c>
      <c r="M2384" s="3">
        <v>2.1180555555555558</v>
      </c>
      <c r="N2384">
        <v>2016</v>
      </c>
    </row>
    <row r="2385" spans="1:14">
      <c r="A2385" t="s">
        <v>656</v>
      </c>
      <c r="B2385" t="s">
        <v>713</v>
      </c>
      <c r="C2385" t="s">
        <v>187</v>
      </c>
      <c r="D2385">
        <v>26.1</v>
      </c>
      <c r="E2385">
        <v>40.799999999999997</v>
      </c>
      <c r="F2385">
        <v>16.899999999999999</v>
      </c>
      <c r="G2385">
        <v>25.9</v>
      </c>
      <c r="H2385">
        <v>31.6</v>
      </c>
      <c r="I2385" t="s">
        <v>22</v>
      </c>
      <c r="J2385" s="1">
        <v>31035</v>
      </c>
      <c r="K2385">
        <v>17.899999999999999</v>
      </c>
      <c r="L2385" s="2">
        <v>0.12</v>
      </c>
      <c r="M2385" s="3">
        <v>2.4458333333333333</v>
      </c>
      <c r="N2385">
        <v>2016</v>
      </c>
    </row>
    <row r="2386" spans="1:14">
      <c r="A2386" t="s">
        <v>656</v>
      </c>
      <c r="B2386" t="s">
        <v>714</v>
      </c>
      <c r="C2386" t="s">
        <v>187</v>
      </c>
      <c r="D2386">
        <v>22.9</v>
      </c>
      <c r="E2386">
        <v>37.1</v>
      </c>
      <c r="F2386">
        <v>14.1</v>
      </c>
      <c r="G2386">
        <v>46.9</v>
      </c>
      <c r="H2386">
        <v>32.299999999999997</v>
      </c>
      <c r="I2386" t="s">
        <v>22</v>
      </c>
      <c r="J2386" s="1">
        <v>29085</v>
      </c>
      <c r="K2386">
        <v>15.3</v>
      </c>
      <c r="L2386" s="2">
        <v>0.06</v>
      </c>
      <c r="M2386" s="3">
        <v>2.6506944444444445</v>
      </c>
      <c r="N2386">
        <v>2016</v>
      </c>
    </row>
    <row r="2387" spans="1:14">
      <c r="A2387" t="s">
        <v>656</v>
      </c>
      <c r="B2387" t="s">
        <v>715</v>
      </c>
      <c r="C2387" t="s">
        <v>716</v>
      </c>
      <c r="D2387">
        <v>19.600000000000001</v>
      </c>
      <c r="E2387">
        <v>81.7</v>
      </c>
      <c r="F2387">
        <v>10.6</v>
      </c>
      <c r="G2387">
        <v>41.5</v>
      </c>
      <c r="H2387">
        <v>30.7</v>
      </c>
      <c r="I2387" t="s">
        <v>22</v>
      </c>
      <c r="J2387" s="1">
        <v>12920</v>
      </c>
      <c r="K2387">
        <v>10.9</v>
      </c>
      <c r="L2387" s="2">
        <v>0.25</v>
      </c>
      <c r="M2387" s="3">
        <v>2.6916666666666664</v>
      </c>
      <c r="N2387">
        <v>2016</v>
      </c>
    </row>
    <row r="2388" spans="1:14">
      <c r="A2388" t="s">
        <v>656</v>
      </c>
      <c r="B2388" t="s">
        <v>717</v>
      </c>
      <c r="C2388" t="s">
        <v>187</v>
      </c>
      <c r="D2388">
        <v>21.5</v>
      </c>
      <c r="E2388">
        <v>32</v>
      </c>
      <c r="F2388">
        <v>14.9</v>
      </c>
      <c r="G2388">
        <v>32.6</v>
      </c>
      <c r="H2388">
        <v>36.700000000000003</v>
      </c>
      <c r="I2388" t="s">
        <v>22</v>
      </c>
      <c r="J2388" s="1">
        <v>64931</v>
      </c>
      <c r="K2388">
        <v>17.5</v>
      </c>
      <c r="L2388" s="2">
        <v>7.0000000000000007E-2</v>
      </c>
      <c r="M2388" s="3">
        <v>2.3229166666666665</v>
      </c>
      <c r="N2388">
        <v>2016</v>
      </c>
    </row>
    <row r="2389" spans="1:14">
      <c r="A2389" t="s">
        <v>656</v>
      </c>
      <c r="B2389" t="s">
        <v>718</v>
      </c>
      <c r="C2389" t="s">
        <v>38</v>
      </c>
      <c r="D2389">
        <v>25.6</v>
      </c>
      <c r="E2389">
        <v>39.799999999999997</v>
      </c>
      <c r="F2389">
        <v>9.5</v>
      </c>
      <c r="G2389">
        <v>41.3</v>
      </c>
      <c r="H2389">
        <v>29.6</v>
      </c>
      <c r="I2389" t="s">
        <v>22</v>
      </c>
      <c r="J2389" s="1">
        <v>13438</v>
      </c>
      <c r="K2389">
        <v>5.4</v>
      </c>
      <c r="L2389" s="2">
        <v>0.05</v>
      </c>
      <c r="M2389" s="3">
        <v>2.2819444444444446</v>
      </c>
      <c r="N2389">
        <v>2016</v>
      </c>
    </row>
    <row r="2390" spans="1:14">
      <c r="A2390" t="s">
        <v>656</v>
      </c>
      <c r="B2390" t="s">
        <v>719</v>
      </c>
      <c r="C2390" t="s">
        <v>65</v>
      </c>
      <c r="D2390">
        <v>19.2</v>
      </c>
      <c r="E2390">
        <v>16</v>
      </c>
      <c r="F2390">
        <v>13.7</v>
      </c>
      <c r="G2390">
        <v>45.8</v>
      </c>
      <c r="H2390">
        <v>75.3</v>
      </c>
      <c r="I2390" t="s">
        <v>22</v>
      </c>
      <c r="J2390" s="1">
        <v>36465</v>
      </c>
      <c r="K2390">
        <v>12.9</v>
      </c>
      <c r="L2390" s="2">
        <v>0.02</v>
      </c>
      <c r="M2390" s="3">
        <v>3.2652777777777775</v>
      </c>
      <c r="N2390">
        <v>2016</v>
      </c>
    </row>
    <row r="2391" spans="1:14">
      <c r="A2391" t="s">
        <v>656</v>
      </c>
      <c r="B2391" t="s">
        <v>720</v>
      </c>
      <c r="C2391" t="s">
        <v>65</v>
      </c>
      <c r="D2391">
        <v>19.5</v>
      </c>
      <c r="E2391">
        <v>17.5</v>
      </c>
      <c r="F2391">
        <v>22.1</v>
      </c>
      <c r="G2391">
        <v>28.1</v>
      </c>
      <c r="H2391">
        <v>86.8</v>
      </c>
      <c r="I2391" t="s">
        <v>22</v>
      </c>
      <c r="J2391" s="1">
        <v>41438</v>
      </c>
      <c r="K2391">
        <v>17.7</v>
      </c>
      <c r="L2391" s="2">
        <v>0.03</v>
      </c>
      <c r="M2391" t="s">
        <v>17</v>
      </c>
      <c r="N2391">
        <v>2016</v>
      </c>
    </row>
    <row r="2392" spans="1:14">
      <c r="A2392" t="s">
        <v>656</v>
      </c>
      <c r="B2392" t="s">
        <v>721</v>
      </c>
      <c r="C2392" t="s">
        <v>473</v>
      </c>
      <c r="D2392">
        <v>16.3</v>
      </c>
      <c r="E2392">
        <v>37.9</v>
      </c>
      <c r="F2392">
        <v>15</v>
      </c>
      <c r="G2392">
        <v>38.700000000000003</v>
      </c>
      <c r="H2392">
        <v>44.8</v>
      </c>
      <c r="I2392" t="s">
        <v>22</v>
      </c>
      <c r="J2392" s="1">
        <v>14061</v>
      </c>
      <c r="K2392">
        <v>28.6</v>
      </c>
      <c r="L2392" s="2">
        <v>0.05</v>
      </c>
      <c r="M2392" s="3">
        <v>1.872222222222222</v>
      </c>
      <c r="N2392">
        <v>2016</v>
      </c>
    </row>
    <row r="2393" spans="1:14">
      <c r="A2393" t="s">
        <v>656</v>
      </c>
      <c r="B2393" t="s">
        <v>722</v>
      </c>
      <c r="C2393" t="s">
        <v>395</v>
      </c>
      <c r="D2393">
        <v>51.8</v>
      </c>
      <c r="E2393">
        <v>14.1</v>
      </c>
      <c r="F2393">
        <v>20</v>
      </c>
      <c r="G2393">
        <v>9.3000000000000007</v>
      </c>
      <c r="H2393">
        <v>30</v>
      </c>
      <c r="I2393" t="s">
        <v>22</v>
      </c>
      <c r="J2393" s="1">
        <v>13912</v>
      </c>
      <c r="K2393">
        <v>9</v>
      </c>
      <c r="L2393" s="2">
        <v>0.01</v>
      </c>
      <c r="M2393" s="3">
        <v>2.6097222222222221</v>
      </c>
      <c r="N2393">
        <v>2016</v>
      </c>
    </row>
    <row r="2394" spans="1:14">
      <c r="A2394" t="s">
        <v>656</v>
      </c>
      <c r="B2394" t="s">
        <v>723</v>
      </c>
      <c r="C2394" t="s">
        <v>15</v>
      </c>
      <c r="D2394">
        <v>20.100000000000001</v>
      </c>
      <c r="E2394">
        <v>50.3</v>
      </c>
      <c r="F2394">
        <v>10.1</v>
      </c>
      <c r="G2394">
        <v>50.9</v>
      </c>
      <c r="H2394">
        <v>33.4</v>
      </c>
      <c r="I2394" t="s">
        <v>22</v>
      </c>
      <c r="J2394" s="1">
        <v>29396</v>
      </c>
      <c r="K2394">
        <v>10.5</v>
      </c>
      <c r="L2394" s="2">
        <v>0.1</v>
      </c>
      <c r="M2394" s="3">
        <v>2.5277777777777777</v>
      </c>
      <c r="N2394">
        <v>2016</v>
      </c>
    </row>
    <row r="2395" spans="1:14">
      <c r="A2395" t="s">
        <v>656</v>
      </c>
      <c r="B2395" t="s">
        <v>724</v>
      </c>
      <c r="C2395" t="s">
        <v>65</v>
      </c>
      <c r="D2395">
        <v>36.5</v>
      </c>
      <c r="E2395">
        <v>14.7</v>
      </c>
      <c r="F2395">
        <v>34.4</v>
      </c>
      <c r="G2395">
        <v>12.2</v>
      </c>
      <c r="H2395">
        <v>100</v>
      </c>
      <c r="I2395" t="s">
        <v>22</v>
      </c>
      <c r="J2395" s="1">
        <v>29693</v>
      </c>
      <c r="K2395">
        <v>12.2</v>
      </c>
      <c r="L2395" s="2">
        <v>0.01</v>
      </c>
      <c r="N2395">
        <v>2016</v>
      </c>
    </row>
    <row r="2396" spans="1:14">
      <c r="A2396" t="s">
        <v>656</v>
      </c>
      <c r="B2396" t="s">
        <v>463</v>
      </c>
      <c r="C2396" t="s">
        <v>50</v>
      </c>
      <c r="D2396">
        <v>34.9</v>
      </c>
      <c r="E2396">
        <v>19.399999999999999</v>
      </c>
      <c r="F2396">
        <v>24.1</v>
      </c>
      <c r="G2396">
        <v>16.899999999999999</v>
      </c>
      <c r="H2396">
        <v>39.9</v>
      </c>
      <c r="I2396" t="s">
        <v>22</v>
      </c>
      <c r="J2396" s="1">
        <v>5865</v>
      </c>
      <c r="K2396">
        <v>14.4</v>
      </c>
      <c r="L2396" s="2">
        <v>0.05</v>
      </c>
      <c r="M2396" t="s">
        <v>80</v>
      </c>
      <c r="N2396">
        <v>2016</v>
      </c>
    </row>
    <row r="2397" spans="1:14">
      <c r="A2397" t="s">
        <v>656</v>
      </c>
      <c r="B2397" t="s">
        <v>725</v>
      </c>
      <c r="C2397" t="s">
        <v>15</v>
      </c>
      <c r="D2397">
        <v>31.6</v>
      </c>
      <c r="E2397">
        <v>37.700000000000003</v>
      </c>
      <c r="F2397">
        <v>13.4</v>
      </c>
      <c r="G2397">
        <v>29.9</v>
      </c>
      <c r="H2397">
        <v>32.9</v>
      </c>
      <c r="I2397" t="s">
        <v>22</v>
      </c>
      <c r="J2397" s="1">
        <v>19465</v>
      </c>
      <c r="K2397">
        <v>17.5</v>
      </c>
      <c r="L2397" s="2">
        <v>0.09</v>
      </c>
      <c r="M2397" s="3">
        <v>2.1180555555555558</v>
      </c>
      <c r="N2397">
        <v>2016</v>
      </c>
    </row>
    <row r="2398" spans="1:14">
      <c r="A2398" t="s">
        <v>656</v>
      </c>
      <c r="B2398" t="s">
        <v>726</v>
      </c>
      <c r="C2398" t="s">
        <v>65</v>
      </c>
      <c r="D2398">
        <v>28.9</v>
      </c>
      <c r="E2398">
        <v>37.200000000000003</v>
      </c>
      <c r="F2398">
        <v>29.2</v>
      </c>
      <c r="G2398">
        <v>13.1</v>
      </c>
      <c r="H2398">
        <v>63.5</v>
      </c>
      <c r="I2398" t="s">
        <v>22</v>
      </c>
      <c r="J2398" s="1">
        <v>37394</v>
      </c>
      <c r="K2398">
        <v>13.5</v>
      </c>
      <c r="L2398" s="2">
        <v>0.1</v>
      </c>
      <c r="M2398" t="s">
        <v>339</v>
      </c>
      <c r="N2398">
        <v>2016</v>
      </c>
    </row>
    <row r="2399" spans="1:14">
      <c r="A2399" t="s">
        <v>656</v>
      </c>
      <c r="B2399" t="s">
        <v>727</v>
      </c>
      <c r="C2399" t="s">
        <v>15</v>
      </c>
      <c r="D2399">
        <v>29.7</v>
      </c>
      <c r="E2399">
        <v>43.8</v>
      </c>
      <c r="F2399">
        <v>12.9</v>
      </c>
      <c r="G2399">
        <v>24.6</v>
      </c>
      <c r="H2399">
        <v>71.7</v>
      </c>
      <c r="I2399" t="s">
        <v>22</v>
      </c>
      <c r="J2399" s="1">
        <v>4597</v>
      </c>
      <c r="K2399">
        <v>12.5</v>
      </c>
      <c r="L2399" s="2">
        <v>0.25</v>
      </c>
      <c r="M2399" s="3">
        <v>1.83125</v>
      </c>
      <c r="N2399">
        <v>2016</v>
      </c>
    </row>
    <row r="2400" spans="1:14">
      <c r="A2400" t="s">
        <v>656</v>
      </c>
      <c r="B2400" t="s">
        <v>728</v>
      </c>
      <c r="C2400" t="s">
        <v>729</v>
      </c>
      <c r="D2400">
        <v>18.8</v>
      </c>
      <c r="E2400">
        <v>95</v>
      </c>
      <c r="F2400">
        <v>14.8</v>
      </c>
      <c r="G2400">
        <v>21.7</v>
      </c>
      <c r="H2400">
        <v>30.1</v>
      </c>
      <c r="I2400" t="s">
        <v>22</v>
      </c>
      <c r="J2400" s="1">
        <v>9221</v>
      </c>
      <c r="K2400">
        <v>12.5</v>
      </c>
      <c r="L2400" s="2">
        <v>0.26</v>
      </c>
      <c r="M2400" s="3">
        <v>3.1833333333333336</v>
      </c>
      <c r="N2400">
        <v>2016</v>
      </c>
    </row>
    <row r="2401" spans="1:14">
      <c r="A2401" t="s">
        <v>656</v>
      </c>
      <c r="B2401" t="s">
        <v>420</v>
      </c>
      <c r="C2401" t="s">
        <v>384</v>
      </c>
      <c r="D2401">
        <v>26.1</v>
      </c>
      <c r="E2401">
        <v>41.6</v>
      </c>
      <c r="F2401">
        <v>15.8</v>
      </c>
      <c r="G2401">
        <v>42.2</v>
      </c>
      <c r="H2401">
        <v>28.5</v>
      </c>
      <c r="I2401" t="s">
        <v>22</v>
      </c>
      <c r="J2401" s="1">
        <v>49292</v>
      </c>
      <c r="K2401">
        <v>14.1</v>
      </c>
      <c r="L2401" s="2">
        <v>7.0000000000000007E-2</v>
      </c>
      <c r="M2401" s="3">
        <v>2.8145833333333332</v>
      </c>
      <c r="N2401">
        <v>2016</v>
      </c>
    </row>
    <row r="2402" spans="1:14">
      <c r="A2402" t="s">
        <v>656</v>
      </c>
      <c r="B2402" t="s">
        <v>730</v>
      </c>
      <c r="C2402" t="s">
        <v>15</v>
      </c>
      <c r="D2402">
        <v>17.3</v>
      </c>
      <c r="E2402">
        <v>26</v>
      </c>
      <c r="F2402">
        <v>13.8</v>
      </c>
      <c r="G2402">
        <v>45.5</v>
      </c>
      <c r="H2402">
        <v>29</v>
      </c>
      <c r="I2402" t="s">
        <v>22</v>
      </c>
      <c r="J2402" s="1">
        <v>22542</v>
      </c>
      <c r="K2402">
        <v>18.399999999999999</v>
      </c>
      <c r="L2402" s="2">
        <v>0.05</v>
      </c>
      <c r="M2402" s="3">
        <v>2.1999999999999997</v>
      </c>
      <c r="N2402">
        <v>2016</v>
      </c>
    </row>
    <row r="2403" spans="1:14">
      <c r="A2403" t="s">
        <v>656</v>
      </c>
      <c r="B2403" t="s">
        <v>731</v>
      </c>
      <c r="C2403" t="s">
        <v>65</v>
      </c>
      <c r="D2403">
        <v>28.7</v>
      </c>
      <c r="E2403">
        <v>25.8</v>
      </c>
      <c r="F2403">
        <v>22.5</v>
      </c>
      <c r="G2403">
        <v>25.5</v>
      </c>
      <c r="H2403">
        <v>70.400000000000006</v>
      </c>
      <c r="I2403" t="s">
        <v>22</v>
      </c>
      <c r="J2403" s="1">
        <v>29863</v>
      </c>
      <c r="K2403">
        <v>12.3</v>
      </c>
      <c r="L2403" s="2">
        <v>0.04</v>
      </c>
      <c r="M2403" t="s">
        <v>349</v>
      </c>
      <c r="N2403">
        <v>2016</v>
      </c>
    </row>
    <row r="2404" spans="1:14">
      <c r="A2404" t="s">
        <v>656</v>
      </c>
      <c r="B2404" t="s">
        <v>476</v>
      </c>
      <c r="C2404" t="s">
        <v>187</v>
      </c>
      <c r="D2404">
        <v>20.100000000000001</v>
      </c>
      <c r="E2404">
        <v>33.5</v>
      </c>
      <c r="F2404">
        <v>12.7</v>
      </c>
      <c r="G2404">
        <v>49.5</v>
      </c>
      <c r="H2404">
        <v>36.700000000000003</v>
      </c>
      <c r="I2404" t="s">
        <v>22</v>
      </c>
      <c r="J2404" s="1">
        <v>31046</v>
      </c>
      <c r="K2404">
        <v>11.8</v>
      </c>
      <c r="L2404" s="2">
        <v>0.05</v>
      </c>
      <c r="M2404" s="3">
        <v>2.3229166666666665</v>
      </c>
      <c r="N2404">
        <v>2016</v>
      </c>
    </row>
    <row r="2405" spans="1:14">
      <c r="A2405" t="s">
        <v>732</v>
      </c>
      <c r="B2405" t="s">
        <v>733</v>
      </c>
      <c r="C2405" t="s">
        <v>187</v>
      </c>
      <c r="D2405">
        <v>18.3</v>
      </c>
      <c r="E2405">
        <v>23.4</v>
      </c>
      <c r="F2405">
        <v>10</v>
      </c>
      <c r="G2405">
        <v>16.600000000000001</v>
      </c>
      <c r="H2405">
        <v>38.200000000000003</v>
      </c>
      <c r="I2405" t="s">
        <v>22</v>
      </c>
      <c r="J2405" s="1">
        <v>17062</v>
      </c>
      <c r="K2405">
        <v>13</v>
      </c>
      <c r="L2405" s="2">
        <v>0.02</v>
      </c>
      <c r="M2405" s="3">
        <v>2.1999999999999997</v>
      </c>
      <c r="N2405">
        <v>2016</v>
      </c>
    </row>
    <row r="2406" spans="1:14">
      <c r="A2406" t="s">
        <v>732</v>
      </c>
      <c r="B2406" t="s">
        <v>734</v>
      </c>
      <c r="C2406" t="s">
        <v>384</v>
      </c>
      <c r="D2406">
        <v>20</v>
      </c>
      <c r="E2406">
        <v>25.7</v>
      </c>
      <c r="F2406">
        <v>11</v>
      </c>
      <c r="G2406">
        <v>15.3</v>
      </c>
      <c r="H2406">
        <v>28.7</v>
      </c>
      <c r="I2406" t="s">
        <v>22</v>
      </c>
      <c r="J2406" s="1">
        <v>40633</v>
      </c>
      <c r="K2406">
        <v>15.6</v>
      </c>
      <c r="L2406" s="2">
        <v>0.01</v>
      </c>
      <c r="M2406" s="3">
        <v>2.9784722222222224</v>
      </c>
      <c r="N2406">
        <v>2016</v>
      </c>
    </row>
    <row r="2407" spans="1:14">
      <c r="A2407" t="s">
        <v>732</v>
      </c>
      <c r="B2407" t="s">
        <v>735</v>
      </c>
      <c r="C2407" t="s">
        <v>384</v>
      </c>
      <c r="D2407">
        <v>14.2</v>
      </c>
      <c r="E2407">
        <v>17.899999999999999</v>
      </c>
      <c r="F2407">
        <v>3.7</v>
      </c>
      <c r="G2407">
        <v>35.700000000000003</v>
      </c>
      <c r="H2407" t="s">
        <v>22</v>
      </c>
      <c r="I2407" t="s">
        <v>22</v>
      </c>
      <c r="J2407" s="1">
        <v>35569</v>
      </c>
      <c r="K2407">
        <v>17</v>
      </c>
      <c r="L2407" s="2">
        <v>0.01</v>
      </c>
      <c r="M2407" t="s">
        <v>22</v>
      </c>
      <c r="N2407">
        <v>2016</v>
      </c>
    </row>
    <row r="2408" spans="1:14">
      <c r="A2408" t="s">
        <v>732</v>
      </c>
      <c r="B2408" t="s">
        <v>736</v>
      </c>
      <c r="C2408" t="s">
        <v>53</v>
      </c>
      <c r="D2408">
        <v>19.5</v>
      </c>
      <c r="E2408">
        <v>20</v>
      </c>
      <c r="F2408">
        <v>11.9</v>
      </c>
      <c r="G2408">
        <v>23.9</v>
      </c>
      <c r="H2408">
        <v>45.7</v>
      </c>
      <c r="I2408" t="s">
        <v>22</v>
      </c>
      <c r="J2408" s="1">
        <v>12706</v>
      </c>
      <c r="K2408">
        <v>11.3</v>
      </c>
      <c r="L2408" s="2">
        <v>0.02</v>
      </c>
      <c r="M2408" t="s">
        <v>17</v>
      </c>
      <c r="N2408">
        <v>2016</v>
      </c>
    </row>
    <row r="2409" spans="1:14">
      <c r="A2409" t="s">
        <v>732</v>
      </c>
      <c r="B2409" t="s">
        <v>737</v>
      </c>
      <c r="C2409" t="s">
        <v>187</v>
      </c>
      <c r="D2409">
        <v>17.600000000000001</v>
      </c>
      <c r="E2409">
        <v>50</v>
      </c>
      <c r="F2409">
        <v>11.2</v>
      </c>
      <c r="G2409">
        <v>28.3</v>
      </c>
      <c r="H2409">
        <v>43.3</v>
      </c>
      <c r="I2409" t="s">
        <v>22</v>
      </c>
      <c r="J2409" s="1">
        <v>30812</v>
      </c>
      <c r="K2409">
        <v>25.1</v>
      </c>
      <c r="L2409" s="2">
        <v>0.18</v>
      </c>
      <c r="M2409" s="3">
        <v>2.2409722222222221</v>
      </c>
      <c r="N2409">
        <v>2016</v>
      </c>
    </row>
    <row r="2410" spans="1:14">
      <c r="A2410" t="s">
        <v>732</v>
      </c>
      <c r="B2410" t="s">
        <v>193</v>
      </c>
      <c r="C2410" t="s">
        <v>194</v>
      </c>
      <c r="D2410">
        <v>20.3</v>
      </c>
      <c r="E2410">
        <v>33.700000000000003</v>
      </c>
      <c r="F2410">
        <v>8.1999999999999993</v>
      </c>
      <c r="G2410">
        <v>14.1</v>
      </c>
      <c r="H2410">
        <v>29.7</v>
      </c>
      <c r="I2410" t="s">
        <v>22</v>
      </c>
      <c r="J2410" s="1">
        <v>127431</v>
      </c>
      <c r="K2410">
        <v>23.3</v>
      </c>
      <c r="L2410" s="2">
        <v>0.01</v>
      </c>
      <c r="M2410" s="3">
        <v>1.9541666666666666</v>
      </c>
      <c r="N2410">
        <v>2016</v>
      </c>
    </row>
    <row r="2411" spans="1:14">
      <c r="A2411" t="s">
        <v>732</v>
      </c>
      <c r="B2411" t="s">
        <v>738</v>
      </c>
      <c r="C2411" t="s">
        <v>662</v>
      </c>
      <c r="D2411">
        <v>24.9</v>
      </c>
      <c r="E2411">
        <v>46.9</v>
      </c>
      <c r="F2411">
        <v>13.6</v>
      </c>
      <c r="G2411">
        <v>7</v>
      </c>
      <c r="H2411">
        <v>28.2</v>
      </c>
      <c r="I2411" t="s">
        <v>22</v>
      </c>
      <c r="J2411" s="1">
        <v>25724</v>
      </c>
      <c r="K2411">
        <v>33</v>
      </c>
      <c r="L2411" s="2">
        <v>0.05</v>
      </c>
      <c r="M2411" s="3">
        <v>2.6506944444444445</v>
      </c>
      <c r="N2411">
        <v>2016</v>
      </c>
    </row>
    <row r="2412" spans="1:14">
      <c r="A2412" t="s">
        <v>732</v>
      </c>
      <c r="B2412" t="s">
        <v>739</v>
      </c>
      <c r="C2412" t="s">
        <v>382</v>
      </c>
      <c r="D2412">
        <v>28.3</v>
      </c>
      <c r="E2412">
        <v>18.7</v>
      </c>
      <c r="F2412">
        <v>10</v>
      </c>
      <c r="G2412">
        <v>20.9</v>
      </c>
      <c r="H2412">
        <v>29.6</v>
      </c>
      <c r="I2412" t="s">
        <v>22</v>
      </c>
      <c r="J2412" s="1">
        <v>11197</v>
      </c>
      <c r="K2412">
        <v>10.5</v>
      </c>
      <c r="L2412" s="2">
        <v>0.02</v>
      </c>
      <c r="M2412" s="4">
        <v>0.76597222222222217</v>
      </c>
      <c r="N2412">
        <v>2016</v>
      </c>
    </row>
    <row r="2413" spans="1:14">
      <c r="A2413" t="s">
        <v>732</v>
      </c>
      <c r="B2413" t="s">
        <v>740</v>
      </c>
      <c r="C2413" t="s">
        <v>729</v>
      </c>
      <c r="D2413">
        <v>12.4</v>
      </c>
      <c r="E2413">
        <v>95.6</v>
      </c>
      <c r="F2413">
        <v>10.6</v>
      </c>
      <c r="G2413">
        <v>13.3</v>
      </c>
      <c r="H2413">
        <v>33.299999999999997</v>
      </c>
      <c r="I2413" t="s">
        <v>22</v>
      </c>
      <c r="J2413" s="1">
        <v>5226</v>
      </c>
      <c r="K2413">
        <v>14.1</v>
      </c>
      <c r="L2413" s="2">
        <v>0.82</v>
      </c>
      <c r="M2413" s="3">
        <v>2.036111111111111</v>
      </c>
      <c r="N2413">
        <v>2016</v>
      </c>
    </row>
    <row r="2414" spans="1:14">
      <c r="A2414" t="s">
        <v>732</v>
      </c>
      <c r="B2414" t="s">
        <v>741</v>
      </c>
      <c r="C2414" t="s">
        <v>382</v>
      </c>
      <c r="D2414">
        <v>20.399999999999999</v>
      </c>
      <c r="E2414">
        <v>29.6</v>
      </c>
      <c r="F2414">
        <v>5.8</v>
      </c>
      <c r="G2414">
        <v>20.7</v>
      </c>
      <c r="H2414">
        <v>28</v>
      </c>
      <c r="I2414" t="s">
        <v>22</v>
      </c>
      <c r="J2414" s="1">
        <v>17273</v>
      </c>
      <c r="K2414">
        <v>6.6</v>
      </c>
      <c r="L2414" s="2">
        <v>0.08</v>
      </c>
      <c r="N2414">
        <v>2016</v>
      </c>
    </row>
    <row r="2415" spans="1:14">
      <c r="A2415" t="s">
        <v>732</v>
      </c>
      <c r="B2415" t="s">
        <v>742</v>
      </c>
      <c r="C2415" t="s">
        <v>151</v>
      </c>
      <c r="D2415">
        <v>12.2</v>
      </c>
      <c r="E2415">
        <v>14.3</v>
      </c>
      <c r="F2415">
        <v>22.6</v>
      </c>
      <c r="G2415">
        <v>10.9</v>
      </c>
      <c r="H2415">
        <v>100</v>
      </c>
      <c r="I2415" t="s">
        <v>22</v>
      </c>
      <c r="J2415" s="1">
        <v>379231</v>
      </c>
      <c r="K2415">
        <v>162.6</v>
      </c>
      <c r="L2415" s="2">
        <v>0.01</v>
      </c>
      <c r="M2415" s="3">
        <v>3.2652777777777775</v>
      </c>
      <c r="N2415">
        <v>2016</v>
      </c>
    </row>
    <row r="2416" spans="1:14">
      <c r="A2416" t="s">
        <v>732</v>
      </c>
      <c r="B2416" t="s">
        <v>743</v>
      </c>
      <c r="C2416" t="s">
        <v>382</v>
      </c>
      <c r="D2416">
        <v>34.799999999999997</v>
      </c>
      <c r="E2416">
        <v>7.2</v>
      </c>
      <c r="F2416">
        <v>6.9</v>
      </c>
      <c r="G2416">
        <v>1.2</v>
      </c>
      <c r="H2416">
        <v>31.3</v>
      </c>
      <c r="I2416" t="s">
        <v>22</v>
      </c>
      <c r="J2416" s="1">
        <v>10407</v>
      </c>
      <c r="K2416">
        <v>20.2</v>
      </c>
      <c r="L2416" s="2">
        <v>0.03</v>
      </c>
      <c r="M2416" t="s">
        <v>436</v>
      </c>
      <c r="N2416">
        <v>2016</v>
      </c>
    </row>
    <row r="2417" spans="1:14">
      <c r="A2417" t="s">
        <v>732</v>
      </c>
      <c r="B2417" t="s">
        <v>744</v>
      </c>
      <c r="C2417" t="s">
        <v>523</v>
      </c>
      <c r="D2417">
        <v>18.100000000000001</v>
      </c>
      <c r="E2417">
        <v>42</v>
      </c>
      <c r="F2417">
        <v>21.1</v>
      </c>
      <c r="G2417">
        <v>14.8</v>
      </c>
      <c r="H2417">
        <v>43.6</v>
      </c>
      <c r="I2417" t="s">
        <v>22</v>
      </c>
      <c r="J2417" s="1">
        <v>38872</v>
      </c>
      <c r="K2417">
        <v>23</v>
      </c>
      <c r="L2417" s="2">
        <v>0.01</v>
      </c>
      <c r="M2417" s="3">
        <v>2.1180555555555558</v>
      </c>
      <c r="N2417">
        <v>2016</v>
      </c>
    </row>
    <row r="2418" spans="1:14">
      <c r="A2418" t="s">
        <v>732</v>
      </c>
      <c r="B2418" t="s">
        <v>745</v>
      </c>
      <c r="C2418" t="s">
        <v>360</v>
      </c>
      <c r="D2418">
        <v>22.6</v>
      </c>
      <c r="E2418">
        <v>36.6</v>
      </c>
      <c r="F2418">
        <v>15</v>
      </c>
      <c r="G2418">
        <v>29.5</v>
      </c>
      <c r="H2418">
        <v>33.6</v>
      </c>
      <c r="I2418" t="s">
        <v>22</v>
      </c>
      <c r="J2418" s="1">
        <v>46288</v>
      </c>
      <c r="K2418">
        <v>22.2</v>
      </c>
      <c r="L2418" s="2">
        <v>0.09</v>
      </c>
      <c r="M2418" s="3">
        <v>2.1999999999999997</v>
      </c>
      <c r="N2418">
        <v>2016</v>
      </c>
    </row>
    <row r="2419" spans="1:14">
      <c r="A2419" t="s">
        <v>732</v>
      </c>
      <c r="B2419" t="s">
        <v>746</v>
      </c>
      <c r="C2419" t="s">
        <v>144</v>
      </c>
      <c r="D2419">
        <v>14.4</v>
      </c>
      <c r="E2419">
        <v>18.3</v>
      </c>
      <c r="F2419">
        <v>15.9</v>
      </c>
      <c r="G2419">
        <v>30.5</v>
      </c>
      <c r="H2419">
        <v>38.4</v>
      </c>
      <c r="I2419" t="s">
        <v>22</v>
      </c>
      <c r="J2419" s="1">
        <v>12119</v>
      </c>
      <c r="K2419">
        <v>26.3</v>
      </c>
      <c r="L2419" s="2">
        <v>0.03</v>
      </c>
      <c r="M2419" s="3">
        <v>2.2409722222222221</v>
      </c>
      <c r="N2419">
        <v>2016</v>
      </c>
    </row>
    <row r="2420" spans="1:14">
      <c r="A2420" t="s">
        <v>732</v>
      </c>
      <c r="B2420" t="s">
        <v>747</v>
      </c>
      <c r="C2420" t="s">
        <v>360</v>
      </c>
      <c r="D2420">
        <v>13.4</v>
      </c>
      <c r="E2420">
        <v>39.200000000000003</v>
      </c>
      <c r="F2420">
        <v>18.8</v>
      </c>
      <c r="G2420">
        <v>31.2</v>
      </c>
      <c r="H2420">
        <v>66.5</v>
      </c>
      <c r="I2420" t="s">
        <v>22</v>
      </c>
      <c r="J2420" s="1">
        <v>13167</v>
      </c>
      <c r="K2420">
        <v>57.5</v>
      </c>
      <c r="L2420" s="2">
        <v>0.06</v>
      </c>
      <c r="M2420" s="3">
        <v>1.9951388888888888</v>
      </c>
      <c r="N2420">
        <v>2016</v>
      </c>
    </row>
    <row r="2421" spans="1:14">
      <c r="A2421" t="s">
        <v>732</v>
      </c>
      <c r="B2421" t="s">
        <v>748</v>
      </c>
      <c r="C2421" t="s">
        <v>191</v>
      </c>
      <c r="D2421">
        <v>17.3</v>
      </c>
      <c r="E2421">
        <v>95.6</v>
      </c>
      <c r="F2421">
        <v>9.8000000000000007</v>
      </c>
      <c r="G2421">
        <v>21.7</v>
      </c>
      <c r="H2421">
        <v>28.5</v>
      </c>
      <c r="I2421" t="s">
        <v>22</v>
      </c>
      <c r="J2421" s="1">
        <v>18981</v>
      </c>
      <c r="K2421">
        <v>18.100000000000001</v>
      </c>
      <c r="L2421" s="2">
        <v>0.38</v>
      </c>
      <c r="M2421" s="3">
        <v>2.4458333333333333</v>
      </c>
      <c r="N2421">
        <v>2016</v>
      </c>
    </row>
    <row r="2422" spans="1:14">
      <c r="A2422" t="s">
        <v>732</v>
      </c>
      <c r="B2422" t="s">
        <v>749</v>
      </c>
      <c r="C2422" t="s">
        <v>459</v>
      </c>
      <c r="D2422">
        <v>16.7</v>
      </c>
      <c r="E2422">
        <v>45.2</v>
      </c>
      <c r="F2422">
        <v>9.6999999999999993</v>
      </c>
      <c r="G2422">
        <v>14.2</v>
      </c>
      <c r="H2422">
        <v>41.1</v>
      </c>
      <c r="I2422" t="s">
        <v>22</v>
      </c>
      <c r="J2422" s="1">
        <v>13794</v>
      </c>
      <c r="K2422">
        <v>17.8</v>
      </c>
      <c r="L2422" s="2">
        <v>0.01</v>
      </c>
      <c r="M2422" s="3">
        <v>1.9951388888888888</v>
      </c>
      <c r="N2422">
        <v>2016</v>
      </c>
    </row>
    <row r="2423" spans="1:14">
      <c r="A2423" t="s">
        <v>732</v>
      </c>
      <c r="B2423" t="s">
        <v>750</v>
      </c>
      <c r="C2423" t="s">
        <v>65</v>
      </c>
      <c r="D2423">
        <v>25.9</v>
      </c>
      <c r="E2423">
        <v>16.899999999999999</v>
      </c>
      <c r="F2423">
        <v>21.7</v>
      </c>
      <c r="G2423">
        <v>9.1</v>
      </c>
      <c r="H2423">
        <v>87.6</v>
      </c>
      <c r="I2423" t="s">
        <v>22</v>
      </c>
      <c r="N2423">
        <v>2016</v>
      </c>
    </row>
    <row r="2424" spans="1:14">
      <c r="A2424" t="s">
        <v>732</v>
      </c>
      <c r="B2424" t="s">
        <v>751</v>
      </c>
      <c r="C2424" t="s">
        <v>752</v>
      </c>
      <c r="D2424">
        <v>20.2</v>
      </c>
      <c r="E2424">
        <v>48.2</v>
      </c>
      <c r="F2424">
        <v>8.6999999999999993</v>
      </c>
      <c r="G2424">
        <v>6</v>
      </c>
      <c r="H2424">
        <v>28</v>
      </c>
      <c r="I2424" t="s">
        <v>22</v>
      </c>
      <c r="J2424" s="1">
        <v>29303</v>
      </c>
      <c r="K2424">
        <v>10.6</v>
      </c>
      <c r="L2424" s="2">
        <v>0.06</v>
      </c>
      <c r="M2424" s="3">
        <v>2.8965277777777776</v>
      </c>
      <c r="N2424">
        <v>2016</v>
      </c>
    </row>
    <row r="2425" spans="1:14">
      <c r="A2425" t="s">
        <v>732</v>
      </c>
      <c r="B2425" t="s">
        <v>753</v>
      </c>
      <c r="C2425" t="s">
        <v>754</v>
      </c>
      <c r="D2425">
        <v>20.399999999999999</v>
      </c>
      <c r="E2425">
        <v>30.5</v>
      </c>
      <c r="F2425">
        <v>13.2</v>
      </c>
      <c r="G2425">
        <v>14</v>
      </c>
      <c r="H2425">
        <v>45.6</v>
      </c>
      <c r="I2425" t="s">
        <v>22</v>
      </c>
      <c r="J2425" s="1">
        <v>96968</v>
      </c>
      <c r="K2425">
        <v>28.3</v>
      </c>
      <c r="L2425" s="2">
        <v>0.05</v>
      </c>
      <c r="M2425" s="3">
        <v>2.5277777777777777</v>
      </c>
      <c r="N2425">
        <v>2016</v>
      </c>
    </row>
    <row r="2426" spans="1:14">
      <c r="A2426" t="s">
        <v>732</v>
      </c>
      <c r="B2426" t="s">
        <v>755</v>
      </c>
      <c r="C2426" t="s">
        <v>382</v>
      </c>
      <c r="D2426">
        <v>18.3</v>
      </c>
      <c r="E2426">
        <v>13.7</v>
      </c>
      <c r="F2426">
        <v>8.3000000000000007</v>
      </c>
      <c r="G2426">
        <v>17.399999999999999</v>
      </c>
      <c r="H2426">
        <v>29.6</v>
      </c>
      <c r="I2426" t="s">
        <v>22</v>
      </c>
      <c r="J2426" s="1">
        <v>11837</v>
      </c>
      <c r="K2426">
        <v>19.5</v>
      </c>
      <c r="L2426" s="2">
        <v>0</v>
      </c>
      <c r="M2426" s="4">
        <v>0.97083333333333333</v>
      </c>
      <c r="N2426">
        <v>2016</v>
      </c>
    </row>
    <row r="2427" spans="1:14">
      <c r="A2427" t="s">
        <v>732</v>
      </c>
      <c r="B2427" t="s">
        <v>756</v>
      </c>
      <c r="C2427" t="s">
        <v>24</v>
      </c>
      <c r="D2427">
        <v>18.7</v>
      </c>
      <c r="E2427">
        <v>79.099999999999994</v>
      </c>
      <c r="F2427">
        <v>15.9</v>
      </c>
      <c r="G2427">
        <v>22.7</v>
      </c>
      <c r="H2427">
        <v>32.700000000000003</v>
      </c>
      <c r="I2427" t="s">
        <v>22</v>
      </c>
      <c r="J2427" s="1">
        <v>11065</v>
      </c>
      <c r="K2427">
        <v>20.5</v>
      </c>
      <c r="L2427" s="2">
        <v>0.32</v>
      </c>
      <c r="M2427" s="3">
        <v>2.2409722222222221</v>
      </c>
      <c r="N2427">
        <v>2016</v>
      </c>
    </row>
    <row r="2428" spans="1:14">
      <c r="A2428" t="s">
        <v>732</v>
      </c>
      <c r="B2428" t="s">
        <v>757</v>
      </c>
      <c r="C2428" t="s">
        <v>271</v>
      </c>
      <c r="D2428">
        <v>21.9</v>
      </c>
      <c r="E2428">
        <v>24.1</v>
      </c>
      <c r="F2428">
        <v>7.4</v>
      </c>
      <c r="G2428">
        <v>10.4</v>
      </c>
      <c r="H2428" t="s">
        <v>22</v>
      </c>
      <c r="I2428" t="s">
        <v>22</v>
      </c>
      <c r="J2428" s="1">
        <v>45880</v>
      </c>
      <c r="K2428">
        <v>14.5</v>
      </c>
      <c r="L2428" s="2">
        <v>0.02</v>
      </c>
      <c r="M2428" s="3">
        <v>2.1999999999999997</v>
      </c>
      <c r="N2428">
        <v>2016</v>
      </c>
    </row>
    <row r="2429" spans="1:14">
      <c r="A2429" t="s">
        <v>732</v>
      </c>
      <c r="B2429" t="s">
        <v>758</v>
      </c>
      <c r="C2429" t="s">
        <v>24</v>
      </c>
      <c r="D2429">
        <v>16.7</v>
      </c>
      <c r="E2429">
        <v>62.8</v>
      </c>
      <c r="F2429">
        <v>10.7</v>
      </c>
      <c r="G2429">
        <v>20.100000000000001</v>
      </c>
      <c r="H2429">
        <v>29.4</v>
      </c>
      <c r="I2429" t="s">
        <v>22</v>
      </c>
      <c r="J2429" s="1">
        <v>16924</v>
      </c>
      <c r="K2429">
        <v>19.5</v>
      </c>
      <c r="L2429" s="2">
        <v>0.19</v>
      </c>
      <c r="M2429" s="3">
        <v>2.4458333333333333</v>
      </c>
      <c r="N2429">
        <v>2016</v>
      </c>
    </row>
    <row r="2430" spans="1:14">
      <c r="A2430" t="s">
        <v>732</v>
      </c>
      <c r="B2430" t="s">
        <v>759</v>
      </c>
      <c r="C2430" t="s">
        <v>662</v>
      </c>
      <c r="D2430">
        <v>34.299999999999997</v>
      </c>
      <c r="E2430">
        <v>21.3</v>
      </c>
      <c r="F2430">
        <v>11.5</v>
      </c>
      <c r="G2430">
        <v>9.9</v>
      </c>
      <c r="H2430">
        <v>29.5</v>
      </c>
      <c r="I2430" t="s">
        <v>22</v>
      </c>
      <c r="J2430" s="1">
        <v>31806</v>
      </c>
      <c r="K2430">
        <v>24.9</v>
      </c>
      <c r="L2430" s="2">
        <v>0.02</v>
      </c>
      <c r="M2430" s="3">
        <v>2.9375</v>
      </c>
      <c r="N2430">
        <v>2016</v>
      </c>
    </row>
    <row r="2431" spans="1:14">
      <c r="A2431" t="s">
        <v>732</v>
      </c>
      <c r="B2431" t="s">
        <v>760</v>
      </c>
      <c r="C2431" t="s">
        <v>716</v>
      </c>
      <c r="D2431">
        <v>17.100000000000001</v>
      </c>
      <c r="E2431">
        <v>30.4</v>
      </c>
      <c r="F2431">
        <v>13.7</v>
      </c>
      <c r="G2431">
        <v>21.6</v>
      </c>
      <c r="H2431">
        <v>39.700000000000003</v>
      </c>
      <c r="I2431" t="s">
        <v>22</v>
      </c>
      <c r="J2431" s="1">
        <v>22447</v>
      </c>
      <c r="K2431">
        <v>22.1</v>
      </c>
      <c r="L2431" s="2">
        <v>0.04</v>
      </c>
      <c r="M2431" t="s">
        <v>91</v>
      </c>
      <c r="N2431">
        <v>2016</v>
      </c>
    </row>
    <row r="2432" spans="1:14">
      <c r="A2432" t="s">
        <v>732</v>
      </c>
      <c r="B2432" t="s">
        <v>761</v>
      </c>
      <c r="C2432" t="s">
        <v>194</v>
      </c>
      <c r="D2432">
        <v>18.899999999999999</v>
      </c>
      <c r="E2432">
        <v>31</v>
      </c>
      <c r="F2432">
        <v>11.1</v>
      </c>
      <c r="G2432">
        <v>11.9</v>
      </c>
      <c r="H2432">
        <v>30.3</v>
      </c>
      <c r="I2432" t="s">
        <v>22</v>
      </c>
      <c r="J2432" s="1">
        <v>231941</v>
      </c>
      <c r="K2432">
        <v>39.1</v>
      </c>
      <c r="L2432" s="2">
        <v>0.03</v>
      </c>
      <c r="M2432" s="3">
        <v>1.9951388888888888</v>
      </c>
      <c r="N2432">
        <v>2016</v>
      </c>
    </row>
    <row r="2433" spans="1:14">
      <c r="A2433" t="s">
        <v>732</v>
      </c>
      <c r="B2433" t="s">
        <v>762</v>
      </c>
      <c r="C2433" t="s">
        <v>382</v>
      </c>
      <c r="D2433">
        <v>34.700000000000003</v>
      </c>
      <c r="E2433">
        <v>13.1</v>
      </c>
      <c r="F2433">
        <v>8.6999999999999993</v>
      </c>
      <c r="G2433">
        <v>19.8</v>
      </c>
      <c r="H2433">
        <v>29.2</v>
      </c>
      <c r="I2433" t="s">
        <v>22</v>
      </c>
      <c r="J2433" s="1">
        <v>18511</v>
      </c>
      <c r="K2433">
        <v>32.5</v>
      </c>
      <c r="L2433" s="2">
        <v>0</v>
      </c>
      <c r="N2433">
        <v>2016</v>
      </c>
    </row>
    <row r="2434" spans="1:14">
      <c r="A2434" t="s">
        <v>732</v>
      </c>
      <c r="B2434" t="s">
        <v>763</v>
      </c>
      <c r="C2434" t="s">
        <v>15</v>
      </c>
      <c r="D2434">
        <v>11.6</v>
      </c>
      <c r="E2434">
        <v>18.899999999999999</v>
      </c>
      <c r="F2434">
        <v>10.4</v>
      </c>
      <c r="G2434">
        <v>23.3</v>
      </c>
      <c r="H2434" t="s">
        <v>22</v>
      </c>
      <c r="I2434" t="s">
        <v>22</v>
      </c>
      <c r="J2434" s="1">
        <v>29594</v>
      </c>
      <c r="K2434">
        <v>32.299999999999997</v>
      </c>
      <c r="L2434" s="2">
        <v>0.05</v>
      </c>
      <c r="M2434" s="3">
        <v>2.4458333333333333</v>
      </c>
      <c r="N2434">
        <v>2016</v>
      </c>
    </row>
    <row r="2435" spans="1:14">
      <c r="A2435" t="s">
        <v>732</v>
      </c>
      <c r="B2435" t="s">
        <v>764</v>
      </c>
      <c r="C2435" t="s">
        <v>65</v>
      </c>
      <c r="D2435">
        <v>26.3</v>
      </c>
      <c r="E2435">
        <v>18.8</v>
      </c>
      <c r="F2435">
        <v>14.9</v>
      </c>
      <c r="G2435">
        <v>16.3</v>
      </c>
      <c r="H2435">
        <v>28.8</v>
      </c>
      <c r="I2435" t="s">
        <v>22</v>
      </c>
      <c r="J2435" s="1">
        <v>11506</v>
      </c>
      <c r="K2435">
        <v>7.1</v>
      </c>
      <c r="L2435" s="2">
        <v>0.03</v>
      </c>
      <c r="M2435" s="3">
        <v>2.9375</v>
      </c>
      <c r="N2435">
        <v>2016</v>
      </c>
    </row>
    <row r="2436" spans="1:14">
      <c r="A2436" t="s">
        <v>732</v>
      </c>
      <c r="B2436" t="s">
        <v>765</v>
      </c>
      <c r="C2436" t="s">
        <v>187</v>
      </c>
      <c r="D2436">
        <v>18.399999999999999</v>
      </c>
      <c r="E2436">
        <v>28.6</v>
      </c>
      <c r="F2436">
        <v>10.3</v>
      </c>
      <c r="G2436">
        <v>30.5</v>
      </c>
      <c r="H2436">
        <v>29.7</v>
      </c>
      <c r="I2436" t="s">
        <v>22</v>
      </c>
      <c r="J2436" s="1">
        <v>26381</v>
      </c>
      <c r="K2436">
        <v>14.3</v>
      </c>
      <c r="L2436" s="2">
        <v>0.03</v>
      </c>
      <c r="M2436" s="3">
        <v>2.3638888888888889</v>
      </c>
      <c r="N2436">
        <v>2016</v>
      </c>
    </row>
    <row r="2437" spans="1:14">
      <c r="A2437" t="s">
        <v>732</v>
      </c>
      <c r="B2437" t="s">
        <v>766</v>
      </c>
      <c r="C2437" t="s">
        <v>24</v>
      </c>
      <c r="D2437">
        <v>15.7</v>
      </c>
      <c r="E2437">
        <v>54.1</v>
      </c>
      <c r="F2437">
        <v>9.4</v>
      </c>
      <c r="G2437">
        <v>28.2</v>
      </c>
      <c r="H2437">
        <v>28.9</v>
      </c>
      <c r="I2437" t="s">
        <v>22</v>
      </c>
      <c r="J2437" s="1">
        <v>18542</v>
      </c>
      <c r="K2437">
        <v>17.5</v>
      </c>
      <c r="L2437" s="2">
        <v>0.17</v>
      </c>
      <c r="M2437" s="3">
        <v>2.4048611111111113</v>
      </c>
      <c r="N2437">
        <v>2016</v>
      </c>
    </row>
    <row r="2438" spans="1:14">
      <c r="A2438" t="s">
        <v>732</v>
      </c>
      <c r="B2438" t="s">
        <v>767</v>
      </c>
      <c r="C2438" t="s">
        <v>68</v>
      </c>
      <c r="D2438">
        <v>18.7</v>
      </c>
      <c r="E2438">
        <v>49.1</v>
      </c>
      <c r="F2438">
        <v>6.3</v>
      </c>
      <c r="G2438">
        <v>13.2</v>
      </c>
      <c r="H2438">
        <v>28.6</v>
      </c>
      <c r="I2438" t="s">
        <v>22</v>
      </c>
      <c r="J2438" s="1">
        <v>17000</v>
      </c>
      <c r="K2438">
        <v>9.1999999999999993</v>
      </c>
      <c r="L2438" s="2">
        <v>0.11</v>
      </c>
      <c r="M2438" s="3">
        <v>2.2409722222222221</v>
      </c>
      <c r="N2438">
        <v>2016</v>
      </c>
    </row>
    <row r="2439" spans="1:14">
      <c r="A2439" t="s">
        <v>732</v>
      </c>
      <c r="B2439" t="s">
        <v>768</v>
      </c>
      <c r="C2439" t="s">
        <v>144</v>
      </c>
      <c r="D2439">
        <v>19.3</v>
      </c>
      <c r="E2439">
        <v>15.7</v>
      </c>
      <c r="F2439">
        <v>24.7</v>
      </c>
      <c r="G2439">
        <v>27.6</v>
      </c>
      <c r="H2439">
        <v>31.9</v>
      </c>
      <c r="I2439" t="s">
        <v>22</v>
      </c>
      <c r="J2439" s="1">
        <v>7506</v>
      </c>
      <c r="K2439">
        <v>12.6</v>
      </c>
      <c r="L2439" s="2">
        <v>0</v>
      </c>
      <c r="M2439" s="3">
        <v>1.7902777777777779</v>
      </c>
      <c r="N2439">
        <v>2016</v>
      </c>
    </row>
    <row r="2440" spans="1:14">
      <c r="A2440" t="s">
        <v>732</v>
      </c>
      <c r="B2440" t="s">
        <v>769</v>
      </c>
      <c r="C2440" t="s">
        <v>187</v>
      </c>
      <c r="D2440">
        <v>23.2</v>
      </c>
      <c r="E2440">
        <v>44.7</v>
      </c>
      <c r="F2440">
        <v>17.399999999999999</v>
      </c>
      <c r="G2440">
        <v>24.8</v>
      </c>
      <c r="H2440">
        <v>34.799999999999997</v>
      </c>
      <c r="I2440" t="s">
        <v>22</v>
      </c>
      <c r="J2440" s="1">
        <v>15730</v>
      </c>
      <c r="K2440">
        <v>11.4</v>
      </c>
      <c r="L2440" s="2">
        <v>0.09</v>
      </c>
      <c r="M2440" s="3">
        <v>1.83125</v>
      </c>
      <c r="N2440">
        <v>2016</v>
      </c>
    </row>
    <row r="2441" spans="1:14">
      <c r="A2441" t="s">
        <v>732</v>
      </c>
      <c r="B2441" t="s">
        <v>770</v>
      </c>
      <c r="C2441" t="s">
        <v>379</v>
      </c>
      <c r="D2441">
        <v>21.6</v>
      </c>
      <c r="E2441">
        <v>46.3</v>
      </c>
      <c r="F2441">
        <v>12</v>
      </c>
      <c r="G2441">
        <v>17.399999999999999</v>
      </c>
      <c r="H2441">
        <v>38.9</v>
      </c>
      <c r="I2441" t="s">
        <v>22</v>
      </c>
      <c r="J2441" s="1">
        <v>4699</v>
      </c>
      <c r="K2441">
        <v>11</v>
      </c>
      <c r="L2441" s="2">
        <v>0.19</v>
      </c>
      <c r="N2441">
        <v>2016</v>
      </c>
    </row>
    <row r="2442" spans="1:14">
      <c r="A2442" t="s">
        <v>732</v>
      </c>
      <c r="B2442" t="s">
        <v>771</v>
      </c>
      <c r="C2442" t="s">
        <v>445</v>
      </c>
      <c r="D2442">
        <v>17.8</v>
      </c>
      <c r="E2442">
        <v>34.9</v>
      </c>
      <c r="F2442">
        <v>9.4</v>
      </c>
      <c r="G2442">
        <v>30</v>
      </c>
      <c r="H2442">
        <v>32.299999999999997</v>
      </c>
      <c r="I2442" t="s">
        <v>22</v>
      </c>
      <c r="J2442" s="1">
        <v>35617</v>
      </c>
      <c r="K2442">
        <v>16.5</v>
      </c>
      <c r="L2442" s="2">
        <v>0.01</v>
      </c>
      <c r="M2442" s="4">
        <v>0.84791666666666676</v>
      </c>
      <c r="N2442">
        <v>2016</v>
      </c>
    </row>
    <row r="2443" spans="1:14">
      <c r="A2443" t="s">
        <v>732</v>
      </c>
      <c r="B2443" t="s">
        <v>772</v>
      </c>
      <c r="C2443" t="s">
        <v>50</v>
      </c>
      <c r="D2443">
        <v>26.9</v>
      </c>
      <c r="E2443">
        <v>21</v>
      </c>
      <c r="F2443">
        <v>16.8</v>
      </c>
      <c r="G2443">
        <v>24.8</v>
      </c>
      <c r="H2443">
        <v>55.3</v>
      </c>
      <c r="I2443" t="s">
        <v>22</v>
      </c>
      <c r="J2443" s="1">
        <v>14554</v>
      </c>
      <c r="K2443">
        <v>12.3</v>
      </c>
      <c r="L2443" s="2">
        <v>0.05</v>
      </c>
      <c r="M2443" t="s">
        <v>19</v>
      </c>
      <c r="N2443">
        <v>2016</v>
      </c>
    </row>
    <row r="2444" spans="1:14">
      <c r="A2444" t="s">
        <v>732</v>
      </c>
      <c r="B2444" t="s">
        <v>773</v>
      </c>
      <c r="C2444" t="s">
        <v>65</v>
      </c>
      <c r="D2444">
        <v>21.1</v>
      </c>
      <c r="E2444">
        <v>16.100000000000001</v>
      </c>
      <c r="F2444">
        <v>21.4</v>
      </c>
      <c r="G2444">
        <v>21.5</v>
      </c>
      <c r="H2444">
        <v>64.5</v>
      </c>
      <c r="I2444" t="s">
        <v>22</v>
      </c>
      <c r="J2444" s="1">
        <v>29483</v>
      </c>
      <c r="K2444">
        <v>20.7</v>
      </c>
      <c r="L2444" s="2">
        <v>0.03</v>
      </c>
      <c r="N2444">
        <v>2016</v>
      </c>
    </row>
    <row r="2445" spans="1:14">
      <c r="A2445" t="s">
        <v>732</v>
      </c>
      <c r="B2445" t="s">
        <v>774</v>
      </c>
      <c r="C2445" t="s">
        <v>65</v>
      </c>
      <c r="D2445">
        <v>23.6</v>
      </c>
      <c r="E2445">
        <v>15.9</v>
      </c>
      <c r="F2445">
        <v>26.6</v>
      </c>
      <c r="G2445">
        <v>4</v>
      </c>
      <c r="H2445">
        <v>100</v>
      </c>
      <c r="I2445" t="s">
        <v>22</v>
      </c>
      <c r="J2445" s="1">
        <v>14579</v>
      </c>
      <c r="K2445">
        <v>19.399999999999999</v>
      </c>
      <c r="L2445" s="2">
        <v>0.06</v>
      </c>
      <c r="N2445">
        <v>2016</v>
      </c>
    </row>
    <row r="2446" spans="1:14">
      <c r="A2446" t="s">
        <v>732</v>
      </c>
      <c r="B2446" t="s">
        <v>775</v>
      </c>
      <c r="C2446" t="s">
        <v>53</v>
      </c>
      <c r="D2446">
        <v>19.7</v>
      </c>
      <c r="E2446">
        <v>27.2</v>
      </c>
      <c r="F2446">
        <v>14.7</v>
      </c>
      <c r="G2446">
        <v>24.5</v>
      </c>
      <c r="H2446">
        <v>33.299999999999997</v>
      </c>
      <c r="I2446" t="s">
        <v>22</v>
      </c>
      <c r="J2446" s="1">
        <v>23270</v>
      </c>
      <c r="K2446">
        <v>15</v>
      </c>
      <c r="L2446" s="2">
        <v>0.03</v>
      </c>
      <c r="M2446" s="3">
        <v>1.9131944444444444</v>
      </c>
      <c r="N2446">
        <v>2016</v>
      </c>
    </row>
    <row r="2447" spans="1:14">
      <c r="A2447" t="s">
        <v>732</v>
      </c>
      <c r="B2447" t="s">
        <v>776</v>
      </c>
      <c r="C2447" t="s">
        <v>65</v>
      </c>
      <c r="D2447">
        <v>19.5</v>
      </c>
      <c r="E2447">
        <v>15.5</v>
      </c>
      <c r="F2447">
        <v>15.5</v>
      </c>
      <c r="G2447">
        <v>8.6999999999999993</v>
      </c>
      <c r="H2447">
        <v>73.8</v>
      </c>
      <c r="I2447" t="s">
        <v>22</v>
      </c>
      <c r="J2447" s="1">
        <v>43955</v>
      </c>
      <c r="K2447">
        <v>16</v>
      </c>
      <c r="L2447" s="2">
        <v>0.03</v>
      </c>
      <c r="N2447">
        <v>2016</v>
      </c>
    </row>
    <row r="2448" spans="1:14">
      <c r="A2448" t="s">
        <v>732</v>
      </c>
      <c r="B2448" t="s">
        <v>777</v>
      </c>
      <c r="C2448" t="s">
        <v>53</v>
      </c>
      <c r="D2448">
        <v>17.5</v>
      </c>
      <c r="E2448">
        <v>20.399999999999999</v>
      </c>
      <c r="F2448">
        <v>11.7</v>
      </c>
      <c r="G2448">
        <v>29.1</v>
      </c>
      <c r="H2448">
        <v>31.4</v>
      </c>
      <c r="I2448" t="s">
        <v>22</v>
      </c>
      <c r="J2448" s="1">
        <v>35779</v>
      </c>
      <c r="K2448">
        <v>18.5</v>
      </c>
      <c r="L2448" s="2">
        <v>0.03</v>
      </c>
      <c r="M2448" s="3">
        <v>1.7493055555555557</v>
      </c>
      <c r="N2448">
        <v>2016</v>
      </c>
    </row>
    <row r="2449" spans="1:14">
      <c r="A2449" t="s">
        <v>732</v>
      </c>
      <c r="B2449" t="s">
        <v>778</v>
      </c>
      <c r="C2449" t="s">
        <v>445</v>
      </c>
      <c r="D2449">
        <v>23.8</v>
      </c>
      <c r="E2449">
        <v>32.799999999999997</v>
      </c>
      <c r="F2449">
        <v>14.1</v>
      </c>
      <c r="G2449">
        <v>16.7</v>
      </c>
      <c r="H2449">
        <v>37.799999999999997</v>
      </c>
      <c r="I2449" t="s">
        <v>22</v>
      </c>
      <c r="J2449" s="1">
        <v>38719</v>
      </c>
      <c r="K2449">
        <v>14.5</v>
      </c>
      <c r="L2449" s="2">
        <v>0.02</v>
      </c>
      <c r="M2449" s="3">
        <v>2.4868055555555553</v>
      </c>
      <c r="N2449">
        <v>2016</v>
      </c>
    </row>
    <row r="2450" spans="1:14">
      <c r="A2450" t="s">
        <v>732</v>
      </c>
      <c r="B2450" t="s">
        <v>779</v>
      </c>
      <c r="C2450" t="s">
        <v>144</v>
      </c>
      <c r="D2450">
        <v>15.9</v>
      </c>
      <c r="E2450">
        <v>18.7</v>
      </c>
      <c r="F2450">
        <v>22.1</v>
      </c>
      <c r="G2450">
        <v>17.399999999999999</v>
      </c>
      <c r="H2450">
        <v>41.9</v>
      </c>
      <c r="I2450" t="s">
        <v>22</v>
      </c>
      <c r="J2450" s="1">
        <v>15020</v>
      </c>
      <c r="K2450">
        <v>30.2</v>
      </c>
      <c r="L2450" s="2">
        <v>0.03</v>
      </c>
      <c r="M2450" s="3">
        <v>1.7493055555555557</v>
      </c>
      <c r="N2450">
        <v>2016</v>
      </c>
    </row>
    <row r="2451" spans="1:14">
      <c r="A2451" t="s">
        <v>732</v>
      </c>
      <c r="B2451" t="s">
        <v>780</v>
      </c>
      <c r="C2451" t="s">
        <v>53</v>
      </c>
      <c r="D2451">
        <v>23.2</v>
      </c>
      <c r="E2451">
        <v>19.8</v>
      </c>
      <c r="F2451">
        <v>17.7</v>
      </c>
      <c r="G2451">
        <v>13.2</v>
      </c>
      <c r="H2451">
        <v>39.9</v>
      </c>
      <c r="I2451" t="s">
        <v>22</v>
      </c>
      <c r="J2451" s="1">
        <v>18361</v>
      </c>
      <c r="K2451">
        <v>17.2</v>
      </c>
      <c r="L2451" s="2">
        <v>0.03</v>
      </c>
      <c r="N2451">
        <v>2016</v>
      </c>
    </row>
    <row r="2452" spans="1:14">
      <c r="A2452" t="s">
        <v>732</v>
      </c>
      <c r="B2452" t="s">
        <v>427</v>
      </c>
      <c r="C2452" t="s">
        <v>15</v>
      </c>
      <c r="D2452">
        <v>21.4</v>
      </c>
      <c r="E2452">
        <v>34.6</v>
      </c>
      <c r="F2452">
        <v>19.7</v>
      </c>
      <c r="G2452">
        <v>27</v>
      </c>
      <c r="H2452">
        <v>35.799999999999997</v>
      </c>
      <c r="I2452" t="s">
        <v>22</v>
      </c>
      <c r="J2452" s="1">
        <v>19198</v>
      </c>
      <c r="K2452">
        <v>17.100000000000001</v>
      </c>
      <c r="L2452" s="2">
        <v>0.08</v>
      </c>
      <c r="M2452" s="3">
        <v>1.9541666666666666</v>
      </c>
      <c r="N2452">
        <v>2016</v>
      </c>
    </row>
    <row r="2453" spans="1:14">
      <c r="A2453" t="s">
        <v>732</v>
      </c>
      <c r="B2453" t="s">
        <v>781</v>
      </c>
      <c r="C2453" t="s">
        <v>782</v>
      </c>
      <c r="D2453">
        <v>23</v>
      </c>
      <c r="E2453">
        <v>46.9</v>
      </c>
      <c r="F2453">
        <v>10.3</v>
      </c>
      <c r="G2453">
        <v>19.600000000000001</v>
      </c>
      <c r="H2453">
        <v>28</v>
      </c>
      <c r="I2453" t="s">
        <v>22</v>
      </c>
      <c r="J2453" s="1">
        <v>20879</v>
      </c>
      <c r="K2453">
        <v>9.6999999999999993</v>
      </c>
      <c r="L2453" s="2">
        <v>0.1</v>
      </c>
      <c r="M2453" s="3">
        <v>2.2819444444444446</v>
      </c>
      <c r="N2453">
        <v>2016</v>
      </c>
    </row>
    <row r="2454" spans="1:14">
      <c r="A2454" t="s">
        <v>732</v>
      </c>
      <c r="B2454" t="s">
        <v>783</v>
      </c>
      <c r="C2454" t="s">
        <v>24</v>
      </c>
      <c r="D2454">
        <v>17.100000000000001</v>
      </c>
      <c r="E2454">
        <v>69.599999999999994</v>
      </c>
      <c r="F2454">
        <v>7.7</v>
      </c>
      <c r="G2454">
        <v>18.399999999999999</v>
      </c>
      <c r="H2454">
        <v>29.1</v>
      </c>
      <c r="I2454" t="s">
        <v>22</v>
      </c>
      <c r="J2454" s="1">
        <v>21934</v>
      </c>
      <c r="K2454">
        <v>14.8</v>
      </c>
      <c r="L2454" s="2">
        <v>0.35</v>
      </c>
      <c r="M2454" s="3">
        <v>1.9951388888888888</v>
      </c>
      <c r="N2454">
        <v>2016</v>
      </c>
    </row>
    <row r="2455" spans="1:14">
      <c r="A2455" t="s">
        <v>732</v>
      </c>
      <c r="B2455" t="s">
        <v>784</v>
      </c>
      <c r="C2455" t="s">
        <v>65</v>
      </c>
      <c r="D2455">
        <v>22.6</v>
      </c>
      <c r="E2455">
        <v>20.7</v>
      </c>
      <c r="F2455">
        <v>19</v>
      </c>
      <c r="G2455">
        <v>23.5</v>
      </c>
      <c r="H2455">
        <v>93.3</v>
      </c>
      <c r="I2455" t="s">
        <v>22</v>
      </c>
      <c r="J2455" s="1">
        <v>34326</v>
      </c>
      <c r="K2455">
        <v>15.2</v>
      </c>
      <c r="L2455" s="2">
        <v>0.02</v>
      </c>
      <c r="M2455" t="s">
        <v>17</v>
      </c>
      <c r="N2455">
        <v>2016</v>
      </c>
    </row>
    <row r="2456" spans="1:14">
      <c r="A2456" t="s">
        <v>732</v>
      </c>
      <c r="B2456" t="s">
        <v>785</v>
      </c>
      <c r="C2456" t="s">
        <v>716</v>
      </c>
      <c r="D2456">
        <v>17.3</v>
      </c>
      <c r="E2456">
        <v>49</v>
      </c>
      <c r="F2456">
        <v>11.4</v>
      </c>
      <c r="G2456">
        <v>20.9</v>
      </c>
      <c r="H2456" t="s">
        <v>22</v>
      </c>
      <c r="I2456" t="s">
        <v>22</v>
      </c>
      <c r="J2456" s="1">
        <v>29714</v>
      </c>
      <c r="K2456">
        <v>20.3</v>
      </c>
      <c r="L2456" s="2">
        <v>0.13</v>
      </c>
      <c r="M2456" s="3">
        <v>2.4048611111111113</v>
      </c>
      <c r="N2456">
        <v>2016</v>
      </c>
    </row>
    <row r="2457" spans="1:14">
      <c r="A2457" t="s">
        <v>732</v>
      </c>
      <c r="B2457" t="s">
        <v>786</v>
      </c>
      <c r="C2457" t="s">
        <v>382</v>
      </c>
      <c r="D2457">
        <v>29.8</v>
      </c>
      <c r="E2457">
        <v>15.4</v>
      </c>
      <c r="F2457">
        <v>10.8</v>
      </c>
      <c r="G2457">
        <v>19.100000000000001</v>
      </c>
      <c r="H2457">
        <v>28.2</v>
      </c>
      <c r="I2457" t="s">
        <v>22</v>
      </c>
      <c r="J2457" s="1">
        <v>32567</v>
      </c>
      <c r="K2457">
        <v>22.9</v>
      </c>
      <c r="L2457" s="2">
        <v>0.01</v>
      </c>
      <c r="M2457" s="3">
        <v>2.1180555555555558</v>
      </c>
      <c r="N2457">
        <v>2016</v>
      </c>
    </row>
    <row r="2458" spans="1:14">
      <c r="A2458" t="s">
        <v>732</v>
      </c>
      <c r="B2458" t="s">
        <v>787</v>
      </c>
      <c r="C2458" t="s">
        <v>788</v>
      </c>
      <c r="D2458">
        <v>21.7</v>
      </c>
      <c r="E2458">
        <v>37.200000000000003</v>
      </c>
      <c r="F2458">
        <v>7.2</v>
      </c>
      <c r="G2458">
        <v>9.6</v>
      </c>
      <c r="H2458" t="s">
        <v>22</v>
      </c>
      <c r="I2458" t="s">
        <v>22</v>
      </c>
      <c r="J2458" s="1">
        <v>62716</v>
      </c>
      <c r="K2458">
        <v>6.9</v>
      </c>
      <c r="L2458" s="2">
        <v>0.05</v>
      </c>
      <c r="M2458" t="s">
        <v>349</v>
      </c>
      <c r="N2458">
        <v>2016</v>
      </c>
    </row>
    <row r="2459" spans="1:14">
      <c r="A2459" t="s">
        <v>732</v>
      </c>
      <c r="B2459" t="s">
        <v>789</v>
      </c>
      <c r="C2459" t="s">
        <v>110</v>
      </c>
      <c r="D2459">
        <v>16.100000000000001</v>
      </c>
      <c r="E2459">
        <v>70.5</v>
      </c>
      <c r="F2459">
        <v>8.8000000000000007</v>
      </c>
      <c r="G2459">
        <v>20.7</v>
      </c>
      <c r="H2459">
        <v>28.1</v>
      </c>
      <c r="I2459" t="s">
        <v>22</v>
      </c>
      <c r="J2459" s="1">
        <v>13839</v>
      </c>
      <c r="K2459">
        <v>18.899999999999999</v>
      </c>
      <c r="L2459" s="2">
        <v>0.25</v>
      </c>
      <c r="M2459" s="3">
        <v>1.7493055555555557</v>
      </c>
      <c r="N2459">
        <v>2016</v>
      </c>
    </row>
    <row r="2460" spans="1:14">
      <c r="A2460" t="s">
        <v>732</v>
      </c>
      <c r="B2460" t="s">
        <v>790</v>
      </c>
      <c r="C2460" t="s">
        <v>50</v>
      </c>
      <c r="D2460">
        <v>19.2</v>
      </c>
      <c r="E2460">
        <v>20.9</v>
      </c>
      <c r="F2460">
        <v>11.3</v>
      </c>
      <c r="G2460">
        <v>17.5</v>
      </c>
      <c r="H2460">
        <v>37.799999999999997</v>
      </c>
      <c r="I2460" t="s">
        <v>22</v>
      </c>
      <c r="J2460" s="1">
        <v>8394</v>
      </c>
      <c r="K2460">
        <v>9.9</v>
      </c>
      <c r="L2460" s="2">
        <v>0.01</v>
      </c>
      <c r="M2460" t="s">
        <v>42</v>
      </c>
      <c r="N2460">
        <v>2016</v>
      </c>
    </row>
    <row r="2461" spans="1:14">
      <c r="A2461" t="s">
        <v>732</v>
      </c>
      <c r="B2461" t="s">
        <v>791</v>
      </c>
      <c r="C2461" t="s">
        <v>65</v>
      </c>
      <c r="D2461">
        <v>20.5</v>
      </c>
      <c r="E2461">
        <v>13.4</v>
      </c>
      <c r="F2461">
        <v>12.9</v>
      </c>
      <c r="G2461">
        <v>8.8000000000000007</v>
      </c>
      <c r="H2461">
        <v>28</v>
      </c>
      <c r="I2461" t="s">
        <v>22</v>
      </c>
      <c r="J2461" s="1">
        <v>21689</v>
      </c>
      <c r="K2461">
        <v>9.8000000000000007</v>
      </c>
      <c r="L2461" s="2">
        <v>0</v>
      </c>
      <c r="M2461" s="4">
        <v>0.92986111111111114</v>
      </c>
      <c r="N2461">
        <v>2016</v>
      </c>
    </row>
    <row r="2462" spans="1:14">
      <c r="A2462" t="s">
        <v>732</v>
      </c>
      <c r="B2462" t="s">
        <v>792</v>
      </c>
      <c r="C2462" t="s">
        <v>716</v>
      </c>
      <c r="D2462">
        <v>21.3</v>
      </c>
      <c r="E2462">
        <v>43</v>
      </c>
      <c r="F2462">
        <v>12.1</v>
      </c>
      <c r="G2462">
        <v>30.6</v>
      </c>
      <c r="H2462">
        <v>29.3</v>
      </c>
      <c r="I2462" t="s">
        <v>22</v>
      </c>
      <c r="J2462" s="1">
        <v>28698</v>
      </c>
      <c r="K2462">
        <v>22.4</v>
      </c>
      <c r="L2462" s="2">
        <v>0.04</v>
      </c>
      <c r="N2462">
        <v>2016</v>
      </c>
    </row>
    <row r="2463" spans="1:14">
      <c r="A2463" t="s">
        <v>732</v>
      </c>
      <c r="B2463" t="s">
        <v>793</v>
      </c>
      <c r="C2463" t="s">
        <v>151</v>
      </c>
      <c r="D2463">
        <v>15.5</v>
      </c>
      <c r="E2463">
        <v>17.2</v>
      </c>
      <c r="F2463">
        <v>10.9</v>
      </c>
      <c r="G2463">
        <v>18</v>
      </c>
      <c r="H2463">
        <v>30.3</v>
      </c>
      <c r="I2463" t="s">
        <v>22</v>
      </c>
      <c r="J2463" s="1">
        <v>28079</v>
      </c>
      <c r="K2463">
        <v>28</v>
      </c>
      <c r="L2463" s="2">
        <v>0.02</v>
      </c>
      <c r="M2463" s="3">
        <v>1.9541666666666666</v>
      </c>
      <c r="N2463">
        <v>2016</v>
      </c>
    </row>
    <row r="2464" spans="1:14">
      <c r="A2464" t="s">
        <v>732</v>
      </c>
      <c r="B2464" t="s">
        <v>794</v>
      </c>
      <c r="C2464" t="s">
        <v>271</v>
      </c>
      <c r="D2464">
        <v>18.2</v>
      </c>
      <c r="E2464">
        <v>19.7</v>
      </c>
      <c r="F2464">
        <v>8.1</v>
      </c>
      <c r="G2464">
        <v>14.3</v>
      </c>
      <c r="H2464" t="s">
        <v>22</v>
      </c>
      <c r="I2464" t="s">
        <v>22</v>
      </c>
      <c r="J2464" s="1">
        <v>39861</v>
      </c>
      <c r="K2464">
        <v>17.899999999999999</v>
      </c>
      <c r="L2464" s="2">
        <v>0.01</v>
      </c>
      <c r="M2464" s="3">
        <v>1.9951388888888888</v>
      </c>
      <c r="N2464">
        <v>2016</v>
      </c>
    </row>
    <row r="2465" spans="1:14">
      <c r="A2465" t="s">
        <v>732</v>
      </c>
      <c r="B2465" t="s">
        <v>795</v>
      </c>
      <c r="C2465" t="s">
        <v>271</v>
      </c>
      <c r="D2465">
        <v>27.9</v>
      </c>
      <c r="E2465">
        <v>21.6</v>
      </c>
      <c r="F2465">
        <v>15.4</v>
      </c>
      <c r="G2465">
        <v>23.1</v>
      </c>
      <c r="H2465">
        <v>30.7</v>
      </c>
      <c r="I2465" t="s">
        <v>22</v>
      </c>
      <c r="J2465" s="1">
        <v>42612</v>
      </c>
      <c r="K2465">
        <v>13.5</v>
      </c>
      <c r="L2465" s="2">
        <v>0.01</v>
      </c>
      <c r="M2465" s="3">
        <v>2.3229166666666665</v>
      </c>
      <c r="N2465">
        <v>2016</v>
      </c>
    </row>
    <row r="2466" spans="1:14">
      <c r="A2466" t="s">
        <v>732</v>
      </c>
      <c r="B2466" t="s">
        <v>796</v>
      </c>
      <c r="C2466" t="s">
        <v>271</v>
      </c>
      <c r="D2466">
        <v>24.6</v>
      </c>
      <c r="E2466">
        <v>15.5</v>
      </c>
      <c r="F2466">
        <v>9.6</v>
      </c>
      <c r="G2466">
        <v>7</v>
      </c>
      <c r="H2466" t="s">
        <v>22</v>
      </c>
      <c r="I2466" t="s">
        <v>22</v>
      </c>
      <c r="J2466" s="1">
        <v>21850</v>
      </c>
      <c r="K2466">
        <v>11.2</v>
      </c>
      <c r="L2466" s="2">
        <v>0.01</v>
      </c>
      <c r="N2466">
        <v>2016</v>
      </c>
    </row>
    <row r="2467" spans="1:14">
      <c r="A2467" t="s">
        <v>732</v>
      </c>
      <c r="B2467" t="s">
        <v>797</v>
      </c>
      <c r="C2467" t="s">
        <v>271</v>
      </c>
      <c r="D2467">
        <v>32.6</v>
      </c>
      <c r="E2467">
        <v>18.899999999999999</v>
      </c>
      <c r="F2467">
        <v>13.7</v>
      </c>
      <c r="G2467">
        <v>16.8</v>
      </c>
      <c r="H2467" t="s">
        <v>22</v>
      </c>
      <c r="I2467" t="s">
        <v>22</v>
      </c>
      <c r="J2467" s="1">
        <v>38743</v>
      </c>
      <c r="K2467">
        <v>14.8</v>
      </c>
      <c r="L2467" s="2">
        <v>0.01</v>
      </c>
      <c r="M2467" s="3">
        <v>2.1180555555555558</v>
      </c>
      <c r="N2467">
        <v>2016</v>
      </c>
    </row>
    <row r="2468" spans="1:14">
      <c r="A2468" t="s">
        <v>732</v>
      </c>
      <c r="B2468" t="s">
        <v>798</v>
      </c>
      <c r="C2468" t="s">
        <v>271</v>
      </c>
      <c r="D2468">
        <v>26</v>
      </c>
      <c r="E2468">
        <v>21</v>
      </c>
      <c r="F2468">
        <v>12.2</v>
      </c>
      <c r="G2468">
        <v>14.2</v>
      </c>
      <c r="H2468">
        <v>42.9</v>
      </c>
      <c r="I2468" t="s">
        <v>22</v>
      </c>
      <c r="J2468" s="1">
        <v>26078</v>
      </c>
      <c r="K2468">
        <v>12.6</v>
      </c>
      <c r="L2468" s="2">
        <v>0.01</v>
      </c>
      <c r="M2468" s="3">
        <v>2.036111111111111</v>
      </c>
      <c r="N2468">
        <v>2016</v>
      </c>
    </row>
    <row r="2469" spans="1:14">
      <c r="A2469" t="s">
        <v>732</v>
      </c>
      <c r="B2469" t="s">
        <v>799</v>
      </c>
      <c r="C2469" t="s">
        <v>271</v>
      </c>
      <c r="D2469">
        <v>29</v>
      </c>
      <c r="E2469">
        <v>16.8</v>
      </c>
      <c r="F2469">
        <v>10.8</v>
      </c>
      <c r="G2469">
        <v>11.5</v>
      </c>
      <c r="H2469" t="s">
        <v>22</v>
      </c>
      <c r="I2469" t="s">
        <v>22</v>
      </c>
      <c r="J2469" s="1">
        <v>18587</v>
      </c>
      <c r="K2469">
        <v>16.899999999999999</v>
      </c>
      <c r="L2469" s="2">
        <v>0</v>
      </c>
      <c r="N2469">
        <v>2016</v>
      </c>
    </row>
    <row r="2470" spans="1:14">
      <c r="A2470" t="s">
        <v>732</v>
      </c>
      <c r="B2470" t="s">
        <v>800</v>
      </c>
      <c r="C2470" t="s">
        <v>271</v>
      </c>
      <c r="D2470">
        <v>39.700000000000003</v>
      </c>
      <c r="E2470">
        <v>15</v>
      </c>
      <c r="F2470">
        <v>14.5</v>
      </c>
      <c r="G2470">
        <v>3.9</v>
      </c>
      <c r="H2470">
        <v>59</v>
      </c>
      <c r="I2470" t="s">
        <v>22</v>
      </c>
      <c r="J2470" s="1">
        <v>13163</v>
      </c>
      <c r="K2470">
        <v>11.4</v>
      </c>
      <c r="L2470" s="2">
        <v>0.03</v>
      </c>
      <c r="M2470" s="3">
        <v>2.9375</v>
      </c>
      <c r="N2470">
        <v>2016</v>
      </c>
    </row>
    <row r="2471" spans="1:14">
      <c r="A2471" t="s">
        <v>732</v>
      </c>
      <c r="B2471" t="s">
        <v>801</v>
      </c>
      <c r="C2471" t="s">
        <v>271</v>
      </c>
      <c r="D2471">
        <v>25.8</v>
      </c>
      <c r="E2471">
        <v>14.5</v>
      </c>
      <c r="F2471">
        <v>16.399999999999999</v>
      </c>
      <c r="G2471">
        <v>3</v>
      </c>
      <c r="H2471" t="s">
        <v>22</v>
      </c>
      <c r="I2471" t="s">
        <v>22</v>
      </c>
      <c r="J2471" s="1">
        <v>10350</v>
      </c>
      <c r="K2471">
        <v>20.9</v>
      </c>
      <c r="L2471" s="2">
        <v>0.02</v>
      </c>
      <c r="M2471" s="3">
        <v>2.2409722222222221</v>
      </c>
      <c r="N2471">
        <v>2016</v>
      </c>
    </row>
    <row r="2472" spans="1:14">
      <c r="A2472" t="s">
        <v>732</v>
      </c>
      <c r="B2472" t="s">
        <v>802</v>
      </c>
      <c r="C2472" t="s">
        <v>144</v>
      </c>
      <c r="D2472">
        <v>14.6</v>
      </c>
      <c r="E2472">
        <v>21.1</v>
      </c>
      <c r="F2472">
        <v>13.7</v>
      </c>
      <c r="G2472">
        <v>34.4</v>
      </c>
      <c r="H2472">
        <v>33.9</v>
      </c>
      <c r="I2472" t="s">
        <v>22</v>
      </c>
      <c r="J2472" s="1">
        <v>20213</v>
      </c>
      <c r="K2472">
        <v>23.9</v>
      </c>
      <c r="L2472" s="2">
        <v>7.0000000000000007E-2</v>
      </c>
      <c r="M2472" t="s">
        <v>436</v>
      </c>
      <c r="N2472">
        <v>2016</v>
      </c>
    </row>
    <row r="2473" spans="1:14">
      <c r="A2473" t="s">
        <v>732</v>
      </c>
      <c r="B2473" t="s">
        <v>485</v>
      </c>
      <c r="C2473" t="s">
        <v>15</v>
      </c>
      <c r="D2473">
        <v>20.399999999999999</v>
      </c>
      <c r="E2473">
        <v>62.4</v>
      </c>
      <c r="F2473">
        <v>13.5</v>
      </c>
      <c r="G2473">
        <v>24.6</v>
      </c>
      <c r="H2473">
        <v>33.4</v>
      </c>
      <c r="I2473" t="s">
        <v>22</v>
      </c>
      <c r="J2473" s="1">
        <v>4408</v>
      </c>
      <c r="K2473">
        <v>13.7</v>
      </c>
      <c r="L2473" s="2">
        <v>0.26</v>
      </c>
      <c r="M2473" t="s">
        <v>349</v>
      </c>
      <c r="N2473">
        <v>2016</v>
      </c>
    </row>
    <row r="2474" spans="1:14">
      <c r="A2474" t="s">
        <v>732</v>
      </c>
      <c r="B2474" t="s">
        <v>803</v>
      </c>
      <c r="C2474" t="s">
        <v>144</v>
      </c>
      <c r="D2474">
        <v>14.4</v>
      </c>
      <c r="E2474">
        <v>19.100000000000001</v>
      </c>
      <c r="F2474">
        <v>9.8000000000000007</v>
      </c>
      <c r="G2474">
        <v>18.2</v>
      </c>
      <c r="H2474">
        <v>47</v>
      </c>
      <c r="I2474" t="s">
        <v>22</v>
      </c>
      <c r="J2474" s="1">
        <v>25951</v>
      </c>
      <c r="K2474">
        <v>22.8</v>
      </c>
      <c r="L2474" s="2">
        <v>0.04</v>
      </c>
      <c r="M2474" s="3">
        <v>2.4868055555555553</v>
      </c>
      <c r="N2474">
        <v>2016</v>
      </c>
    </row>
    <row r="2475" spans="1:14">
      <c r="A2475" t="s">
        <v>732</v>
      </c>
      <c r="B2475" t="s">
        <v>804</v>
      </c>
      <c r="C2475" t="s">
        <v>384</v>
      </c>
      <c r="D2475">
        <v>15.5</v>
      </c>
      <c r="E2475">
        <v>16.100000000000001</v>
      </c>
      <c r="F2475">
        <v>9.5</v>
      </c>
      <c r="G2475">
        <v>15.2</v>
      </c>
      <c r="H2475">
        <v>36.799999999999997</v>
      </c>
      <c r="I2475" t="s">
        <v>22</v>
      </c>
      <c r="J2475" s="1">
        <v>25217</v>
      </c>
      <c r="K2475">
        <v>23.3</v>
      </c>
      <c r="L2475" s="2">
        <v>0.01</v>
      </c>
      <c r="M2475" t="s">
        <v>42</v>
      </c>
      <c r="N2475">
        <v>2016</v>
      </c>
    </row>
    <row r="2476" spans="1:14">
      <c r="A2476" t="s">
        <v>732</v>
      </c>
      <c r="B2476" t="s">
        <v>805</v>
      </c>
      <c r="C2476" t="s">
        <v>806</v>
      </c>
      <c r="D2476">
        <v>15.6</v>
      </c>
      <c r="E2476">
        <v>48.4</v>
      </c>
      <c r="F2476">
        <v>15.6</v>
      </c>
      <c r="G2476">
        <v>19.5</v>
      </c>
      <c r="H2476" t="s">
        <v>22</v>
      </c>
      <c r="I2476" t="s">
        <v>22</v>
      </c>
      <c r="J2476" s="1">
        <v>37274</v>
      </c>
      <c r="K2476">
        <v>37.5</v>
      </c>
      <c r="L2476" s="2">
        <v>0.02</v>
      </c>
      <c r="M2476" s="3">
        <v>1.7493055555555557</v>
      </c>
      <c r="N2476">
        <v>2016</v>
      </c>
    </row>
    <row r="2477" spans="1:14">
      <c r="A2477" t="s">
        <v>732</v>
      </c>
      <c r="B2477" t="s">
        <v>807</v>
      </c>
      <c r="C2477" t="s">
        <v>50</v>
      </c>
      <c r="D2477">
        <v>25.4</v>
      </c>
      <c r="E2477">
        <v>18.5</v>
      </c>
      <c r="F2477">
        <v>16.899999999999999</v>
      </c>
      <c r="G2477">
        <v>14.7</v>
      </c>
      <c r="H2477">
        <v>32.799999999999997</v>
      </c>
      <c r="I2477" t="s">
        <v>22</v>
      </c>
      <c r="J2477" s="1">
        <v>7318</v>
      </c>
      <c r="K2477">
        <v>12.4</v>
      </c>
      <c r="L2477" s="2">
        <v>0.04</v>
      </c>
      <c r="M2477" t="s">
        <v>286</v>
      </c>
      <c r="N2477">
        <v>2016</v>
      </c>
    </row>
    <row r="2478" spans="1:14">
      <c r="A2478" t="s">
        <v>732</v>
      </c>
      <c r="B2478" t="s">
        <v>808</v>
      </c>
      <c r="C2478" t="s">
        <v>24</v>
      </c>
      <c r="D2478">
        <v>17.100000000000001</v>
      </c>
      <c r="E2478">
        <v>55</v>
      </c>
      <c r="F2478">
        <v>10.4</v>
      </c>
      <c r="G2478">
        <v>24.2</v>
      </c>
      <c r="H2478">
        <v>29.9</v>
      </c>
      <c r="I2478" t="s">
        <v>22</v>
      </c>
      <c r="J2478" s="1">
        <v>13527</v>
      </c>
      <c r="K2478">
        <v>21.6</v>
      </c>
      <c r="L2478" s="2">
        <v>0.16</v>
      </c>
      <c r="M2478" s="3">
        <v>2.5277777777777777</v>
      </c>
      <c r="N2478">
        <v>2016</v>
      </c>
    </row>
    <row r="2479" spans="1:14">
      <c r="A2479" t="s">
        <v>732</v>
      </c>
      <c r="B2479" t="s">
        <v>809</v>
      </c>
      <c r="C2479" t="s">
        <v>24</v>
      </c>
      <c r="D2479">
        <v>15.7</v>
      </c>
      <c r="E2479">
        <v>81.8</v>
      </c>
      <c r="F2479">
        <v>9.5</v>
      </c>
      <c r="G2479">
        <v>17.7</v>
      </c>
      <c r="H2479">
        <v>30</v>
      </c>
      <c r="I2479" t="s">
        <v>22</v>
      </c>
      <c r="J2479" s="1">
        <v>18096</v>
      </c>
      <c r="K2479">
        <v>24.6</v>
      </c>
      <c r="L2479" s="2">
        <v>0.32</v>
      </c>
      <c r="M2479" s="3">
        <v>2.2409722222222221</v>
      </c>
      <c r="N2479">
        <v>2016</v>
      </c>
    </row>
    <row r="2480" spans="1:14">
      <c r="A2480" t="s">
        <v>732</v>
      </c>
      <c r="B2480" t="s">
        <v>810</v>
      </c>
      <c r="C2480" t="s">
        <v>151</v>
      </c>
      <c r="D2480">
        <v>21</v>
      </c>
      <c r="E2480">
        <v>19.600000000000001</v>
      </c>
      <c r="F2480">
        <v>11.8</v>
      </c>
      <c r="G2480">
        <v>19.7</v>
      </c>
      <c r="H2480">
        <v>28.2</v>
      </c>
      <c r="I2480" t="s">
        <v>22</v>
      </c>
      <c r="J2480" s="1">
        <v>39606</v>
      </c>
      <c r="K2480">
        <v>20.399999999999999</v>
      </c>
      <c r="L2480" s="2">
        <v>0.04</v>
      </c>
      <c r="M2480" s="3">
        <v>2.3638888888888889</v>
      </c>
      <c r="N2480">
        <v>2016</v>
      </c>
    </row>
    <row r="2481" spans="1:14">
      <c r="A2481" t="s">
        <v>732</v>
      </c>
      <c r="B2481" t="s">
        <v>811</v>
      </c>
      <c r="C2481" t="s">
        <v>24</v>
      </c>
      <c r="D2481">
        <v>17.399999999999999</v>
      </c>
      <c r="E2481">
        <v>55.2</v>
      </c>
      <c r="F2481">
        <v>5.4</v>
      </c>
      <c r="G2481">
        <v>16.5</v>
      </c>
      <c r="H2481">
        <v>28</v>
      </c>
      <c r="I2481" t="s">
        <v>22</v>
      </c>
      <c r="J2481" s="1">
        <v>15436</v>
      </c>
      <c r="K2481">
        <v>18.100000000000001</v>
      </c>
      <c r="L2481" s="2">
        <v>0.25</v>
      </c>
      <c r="M2481" s="3">
        <v>2.2819444444444446</v>
      </c>
      <c r="N2481">
        <v>2016</v>
      </c>
    </row>
    <row r="2482" spans="1:14">
      <c r="A2482" t="s">
        <v>732</v>
      </c>
      <c r="B2482" t="s">
        <v>812</v>
      </c>
      <c r="C2482" t="s">
        <v>65</v>
      </c>
      <c r="D2482">
        <v>18.3</v>
      </c>
      <c r="E2482">
        <v>14.8</v>
      </c>
      <c r="F2482">
        <v>15</v>
      </c>
      <c r="G2482">
        <v>21.2</v>
      </c>
      <c r="H2482">
        <v>46.7</v>
      </c>
      <c r="I2482" t="s">
        <v>22</v>
      </c>
      <c r="J2482" s="1">
        <v>42756</v>
      </c>
      <c r="K2482">
        <v>24.7</v>
      </c>
      <c r="L2482" s="2">
        <v>0.02</v>
      </c>
      <c r="M2482" s="3">
        <v>1.83125</v>
      </c>
      <c r="N2482">
        <v>2016</v>
      </c>
    </row>
    <row r="2483" spans="1:14">
      <c r="A2483" t="s">
        <v>732</v>
      </c>
      <c r="B2483" t="s">
        <v>813</v>
      </c>
      <c r="C2483" t="s">
        <v>814</v>
      </c>
      <c r="D2483">
        <v>22.7</v>
      </c>
      <c r="E2483">
        <v>26.1</v>
      </c>
      <c r="F2483">
        <v>11.1</v>
      </c>
      <c r="G2483">
        <v>4.5999999999999996</v>
      </c>
      <c r="H2483">
        <v>29.2</v>
      </c>
      <c r="I2483" t="s">
        <v>22</v>
      </c>
      <c r="J2483" s="1">
        <v>26247</v>
      </c>
      <c r="K2483">
        <v>17.100000000000001</v>
      </c>
      <c r="L2483" s="2">
        <v>0.01</v>
      </c>
      <c r="M2483" s="3">
        <v>1.9131944444444444</v>
      </c>
      <c r="N2483">
        <v>2016</v>
      </c>
    </row>
    <row r="2484" spans="1:14">
      <c r="A2484" t="s">
        <v>732</v>
      </c>
      <c r="B2484" t="s">
        <v>815</v>
      </c>
      <c r="C2484" t="s">
        <v>816</v>
      </c>
      <c r="D2484">
        <v>18.100000000000001</v>
      </c>
      <c r="E2484">
        <v>37.200000000000003</v>
      </c>
      <c r="F2484">
        <v>8</v>
      </c>
      <c r="G2484">
        <v>13.9</v>
      </c>
      <c r="H2484">
        <v>40</v>
      </c>
      <c r="I2484" t="s">
        <v>22</v>
      </c>
      <c r="J2484" s="1">
        <v>43565</v>
      </c>
      <c r="K2484">
        <v>15.8</v>
      </c>
      <c r="L2484" s="2">
        <v>0</v>
      </c>
      <c r="M2484" s="3">
        <v>2.1590277777777778</v>
      </c>
      <c r="N2484">
        <v>2016</v>
      </c>
    </row>
    <row r="2485" spans="1:14">
      <c r="A2485" t="s">
        <v>732</v>
      </c>
      <c r="B2485" t="s">
        <v>817</v>
      </c>
      <c r="C2485" t="s">
        <v>53</v>
      </c>
      <c r="D2485">
        <v>20.7</v>
      </c>
      <c r="E2485">
        <v>23.5</v>
      </c>
      <c r="F2485">
        <v>20</v>
      </c>
      <c r="G2485">
        <v>22.5</v>
      </c>
      <c r="H2485">
        <v>64.7</v>
      </c>
      <c r="I2485" t="s">
        <v>22</v>
      </c>
      <c r="J2485" s="1">
        <v>20353</v>
      </c>
      <c r="K2485">
        <v>24.1</v>
      </c>
      <c r="L2485" s="2">
        <v>0.03</v>
      </c>
      <c r="M2485" t="s">
        <v>436</v>
      </c>
      <c r="N2485">
        <v>2016</v>
      </c>
    </row>
    <row r="2486" spans="1:14">
      <c r="A2486" t="s">
        <v>732</v>
      </c>
      <c r="B2486" t="s">
        <v>818</v>
      </c>
      <c r="C2486" t="s">
        <v>144</v>
      </c>
      <c r="D2486">
        <v>12.8</v>
      </c>
      <c r="E2486">
        <v>24.8</v>
      </c>
      <c r="F2486">
        <v>11.5</v>
      </c>
      <c r="G2486">
        <v>13.3</v>
      </c>
      <c r="H2486">
        <v>41</v>
      </c>
      <c r="I2486" t="s">
        <v>22</v>
      </c>
      <c r="J2486" s="1">
        <v>16263</v>
      </c>
      <c r="K2486">
        <v>29.9</v>
      </c>
      <c r="L2486" s="2">
        <v>0.1</v>
      </c>
      <c r="M2486" s="3">
        <v>1.9131944444444444</v>
      </c>
      <c r="N2486">
        <v>2016</v>
      </c>
    </row>
    <row r="2487" spans="1:14">
      <c r="A2487" t="s">
        <v>732</v>
      </c>
      <c r="B2487" t="s">
        <v>819</v>
      </c>
      <c r="C2487" t="s">
        <v>151</v>
      </c>
      <c r="D2487">
        <v>26</v>
      </c>
      <c r="E2487">
        <v>20</v>
      </c>
      <c r="F2487">
        <v>23.3</v>
      </c>
      <c r="G2487">
        <v>10</v>
      </c>
      <c r="H2487">
        <v>100</v>
      </c>
      <c r="I2487" t="s">
        <v>22</v>
      </c>
      <c r="J2487" s="1">
        <v>82096</v>
      </c>
      <c r="K2487">
        <v>41.1</v>
      </c>
      <c r="L2487" s="2">
        <v>0.06</v>
      </c>
      <c r="M2487" s="3">
        <v>1.872222222222222</v>
      </c>
      <c r="N2487">
        <v>2016</v>
      </c>
    </row>
    <row r="2488" spans="1:14">
      <c r="A2488" t="s">
        <v>732</v>
      </c>
      <c r="B2488" t="s">
        <v>383</v>
      </c>
      <c r="C2488" t="s">
        <v>384</v>
      </c>
      <c r="D2488">
        <v>24</v>
      </c>
      <c r="E2488">
        <v>33.5</v>
      </c>
      <c r="F2488">
        <v>14.4</v>
      </c>
      <c r="G2488">
        <v>30.7</v>
      </c>
      <c r="H2488">
        <v>28</v>
      </c>
      <c r="I2488" t="s">
        <v>22</v>
      </c>
      <c r="J2488" s="1">
        <v>42835</v>
      </c>
      <c r="K2488">
        <v>11.5</v>
      </c>
      <c r="L2488" s="2">
        <v>0.05</v>
      </c>
      <c r="M2488" s="3">
        <v>2.8145833333333332</v>
      </c>
      <c r="N2488">
        <v>2016</v>
      </c>
    </row>
    <row r="2489" spans="1:14">
      <c r="A2489" t="s">
        <v>732</v>
      </c>
      <c r="B2489" t="s">
        <v>820</v>
      </c>
      <c r="C2489" t="s">
        <v>65</v>
      </c>
      <c r="D2489">
        <v>28.2</v>
      </c>
      <c r="E2489">
        <v>20.3</v>
      </c>
      <c r="F2489">
        <v>14.4</v>
      </c>
      <c r="G2489">
        <v>14.6</v>
      </c>
      <c r="H2489">
        <v>42.1</v>
      </c>
      <c r="I2489" t="s">
        <v>22</v>
      </c>
      <c r="J2489" s="1">
        <v>65605</v>
      </c>
      <c r="K2489">
        <v>13.6</v>
      </c>
      <c r="L2489" s="2">
        <v>0.03</v>
      </c>
      <c r="M2489" s="3">
        <v>1.9541666666666666</v>
      </c>
      <c r="N2489">
        <v>2016</v>
      </c>
    </row>
    <row r="2490" spans="1:14">
      <c r="A2490" t="s">
        <v>732</v>
      </c>
      <c r="B2490" t="s">
        <v>821</v>
      </c>
      <c r="C2490" t="s">
        <v>822</v>
      </c>
      <c r="D2490">
        <v>19</v>
      </c>
      <c r="E2490">
        <v>53.7</v>
      </c>
      <c r="F2490">
        <v>7.7</v>
      </c>
      <c r="G2490">
        <v>7.8</v>
      </c>
      <c r="H2490">
        <v>28.8</v>
      </c>
      <c r="I2490" t="s">
        <v>22</v>
      </c>
      <c r="J2490" s="1">
        <v>35577</v>
      </c>
      <c r="K2490">
        <v>13.6</v>
      </c>
      <c r="L2490" s="2">
        <v>0.13</v>
      </c>
      <c r="M2490" s="3">
        <v>2.8145833333333332</v>
      </c>
      <c r="N2490">
        <v>2016</v>
      </c>
    </row>
    <row r="2491" spans="1:14">
      <c r="A2491" t="s">
        <v>732</v>
      </c>
      <c r="B2491" t="s">
        <v>823</v>
      </c>
      <c r="C2491" t="s">
        <v>822</v>
      </c>
      <c r="D2491">
        <v>16.399999999999999</v>
      </c>
      <c r="E2491">
        <v>62.2</v>
      </c>
      <c r="F2491">
        <v>6.2</v>
      </c>
      <c r="G2491">
        <v>16.399999999999999</v>
      </c>
      <c r="H2491">
        <v>31.4</v>
      </c>
      <c r="I2491" t="s">
        <v>22</v>
      </c>
      <c r="J2491" s="1">
        <v>24686</v>
      </c>
      <c r="K2491">
        <v>16.399999999999999</v>
      </c>
      <c r="L2491" s="2">
        <v>0.23</v>
      </c>
      <c r="M2491" s="3">
        <v>2.3229166666666665</v>
      </c>
      <c r="N2491">
        <v>2016</v>
      </c>
    </row>
    <row r="2492" spans="1:14">
      <c r="A2492" t="s">
        <v>732</v>
      </c>
      <c r="B2492" t="s">
        <v>824</v>
      </c>
      <c r="C2492" t="s">
        <v>50</v>
      </c>
      <c r="D2492">
        <v>32.299999999999997</v>
      </c>
      <c r="E2492">
        <v>16.7</v>
      </c>
      <c r="F2492">
        <v>10.5</v>
      </c>
      <c r="G2492">
        <v>24</v>
      </c>
      <c r="H2492">
        <v>51.1</v>
      </c>
      <c r="I2492" t="s">
        <v>22</v>
      </c>
      <c r="J2492" s="1">
        <v>3955</v>
      </c>
      <c r="K2492">
        <v>3.7</v>
      </c>
      <c r="L2492" s="2">
        <v>0.01</v>
      </c>
      <c r="M2492" s="3">
        <v>2.1999999999999997</v>
      </c>
      <c r="N2492">
        <v>2016</v>
      </c>
    </row>
    <row r="2493" spans="1:14">
      <c r="A2493" t="s">
        <v>732</v>
      </c>
      <c r="B2493" t="s">
        <v>825</v>
      </c>
      <c r="C2493" t="s">
        <v>395</v>
      </c>
      <c r="D2493">
        <v>20.9</v>
      </c>
      <c r="E2493">
        <v>7.1</v>
      </c>
      <c r="F2493">
        <v>18.100000000000001</v>
      </c>
      <c r="G2493">
        <v>22.5</v>
      </c>
      <c r="H2493">
        <v>45.5</v>
      </c>
      <c r="I2493" t="s">
        <v>22</v>
      </c>
      <c r="J2493" s="1">
        <v>7146</v>
      </c>
      <c r="K2493">
        <v>24.6</v>
      </c>
      <c r="L2493" s="2">
        <v>0</v>
      </c>
      <c r="M2493" t="s">
        <v>91</v>
      </c>
      <c r="N2493">
        <v>2016</v>
      </c>
    </row>
    <row r="2494" spans="1:14">
      <c r="A2494" t="s">
        <v>732</v>
      </c>
      <c r="B2494" t="s">
        <v>826</v>
      </c>
      <c r="C2494" t="s">
        <v>144</v>
      </c>
      <c r="D2494">
        <v>20.6</v>
      </c>
      <c r="E2494">
        <v>19.899999999999999</v>
      </c>
      <c r="F2494">
        <v>22.2</v>
      </c>
      <c r="G2494">
        <v>20.5</v>
      </c>
      <c r="H2494">
        <v>33.200000000000003</v>
      </c>
      <c r="I2494" t="s">
        <v>22</v>
      </c>
      <c r="J2494" s="1">
        <v>7009</v>
      </c>
      <c r="K2494">
        <v>12.6</v>
      </c>
      <c r="L2494" s="2">
        <v>0.05</v>
      </c>
      <c r="M2494" s="3">
        <v>2.3638888888888889</v>
      </c>
      <c r="N2494">
        <v>2016</v>
      </c>
    </row>
    <row r="2495" spans="1:14">
      <c r="A2495" t="s">
        <v>732</v>
      </c>
      <c r="B2495" t="s">
        <v>827</v>
      </c>
      <c r="C2495" t="s">
        <v>445</v>
      </c>
      <c r="D2495">
        <v>18.2</v>
      </c>
      <c r="E2495">
        <v>31.5</v>
      </c>
      <c r="F2495">
        <v>7.4</v>
      </c>
      <c r="G2495">
        <v>19.899999999999999</v>
      </c>
      <c r="H2495">
        <v>35.700000000000003</v>
      </c>
      <c r="I2495" t="s">
        <v>22</v>
      </c>
      <c r="J2495" s="1">
        <v>39669</v>
      </c>
      <c r="K2495">
        <v>16.899999999999999</v>
      </c>
      <c r="L2495" s="2">
        <v>0.01</v>
      </c>
      <c r="M2495" s="3">
        <v>2.6097222222222221</v>
      </c>
      <c r="N2495">
        <v>2016</v>
      </c>
    </row>
    <row r="2496" spans="1:14">
      <c r="A2496" t="s">
        <v>732</v>
      </c>
      <c r="B2496" t="s">
        <v>511</v>
      </c>
      <c r="C2496" t="s">
        <v>445</v>
      </c>
      <c r="D2496">
        <v>18.2</v>
      </c>
      <c r="E2496">
        <v>28.5</v>
      </c>
      <c r="F2496">
        <v>11.4</v>
      </c>
      <c r="G2496">
        <v>36.200000000000003</v>
      </c>
      <c r="H2496">
        <v>70.3</v>
      </c>
      <c r="I2496" t="s">
        <v>22</v>
      </c>
      <c r="J2496" s="1">
        <v>17791</v>
      </c>
      <c r="K2496">
        <v>23.7</v>
      </c>
      <c r="L2496" s="2">
        <v>0.01</v>
      </c>
      <c r="M2496" s="3">
        <v>1.7902777777777779</v>
      </c>
      <c r="N2496">
        <v>2016</v>
      </c>
    </row>
    <row r="2497" spans="1:14">
      <c r="A2497" t="s">
        <v>732</v>
      </c>
      <c r="B2497" t="s">
        <v>828</v>
      </c>
      <c r="C2497" t="s">
        <v>24</v>
      </c>
      <c r="D2497">
        <v>16.899999999999999</v>
      </c>
      <c r="E2497">
        <v>76.8</v>
      </c>
      <c r="F2497">
        <v>12.1</v>
      </c>
      <c r="G2497">
        <v>26.7</v>
      </c>
      <c r="H2497">
        <v>28.5</v>
      </c>
      <c r="I2497" t="s">
        <v>22</v>
      </c>
      <c r="J2497" s="1">
        <v>20778</v>
      </c>
      <c r="K2497">
        <v>20.9</v>
      </c>
      <c r="L2497" s="2">
        <v>0.34</v>
      </c>
      <c r="M2497" s="3">
        <v>2.2409722222222221</v>
      </c>
      <c r="N2497">
        <v>2016</v>
      </c>
    </row>
    <row r="2498" spans="1:14">
      <c r="A2498" t="s">
        <v>732</v>
      </c>
      <c r="B2498" t="s">
        <v>829</v>
      </c>
      <c r="C2498" t="s">
        <v>50</v>
      </c>
      <c r="D2498">
        <v>18.5</v>
      </c>
      <c r="E2498">
        <v>17</v>
      </c>
      <c r="F2498">
        <v>7.9</v>
      </c>
      <c r="G2498">
        <v>30</v>
      </c>
      <c r="H2498">
        <v>33.200000000000003</v>
      </c>
      <c r="I2498" t="s">
        <v>22</v>
      </c>
      <c r="J2498" s="1">
        <v>31216</v>
      </c>
      <c r="K2498">
        <v>11.6</v>
      </c>
      <c r="L2498" s="2">
        <v>0.02</v>
      </c>
      <c r="N2498">
        <v>2016</v>
      </c>
    </row>
    <row r="2499" spans="1:14">
      <c r="A2499" t="s">
        <v>732</v>
      </c>
      <c r="B2499" t="s">
        <v>438</v>
      </c>
      <c r="C2499" t="s">
        <v>50</v>
      </c>
      <c r="D2499">
        <v>27.8</v>
      </c>
      <c r="E2499">
        <v>21.1</v>
      </c>
      <c r="F2499">
        <v>15.4</v>
      </c>
      <c r="G2499">
        <v>24.3</v>
      </c>
      <c r="H2499">
        <v>45.1</v>
      </c>
      <c r="I2499" t="s">
        <v>22</v>
      </c>
      <c r="J2499" s="1">
        <v>15885</v>
      </c>
      <c r="K2499">
        <v>8.4</v>
      </c>
      <c r="L2499" s="2">
        <v>0.06</v>
      </c>
      <c r="M2499" t="s">
        <v>17</v>
      </c>
      <c r="N2499">
        <v>2016</v>
      </c>
    </row>
    <row r="2500" spans="1:14">
      <c r="A2500" t="s">
        <v>732</v>
      </c>
      <c r="B2500" t="s">
        <v>830</v>
      </c>
      <c r="C2500" t="s">
        <v>53</v>
      </c>
      <c r="D2500">
        <v>20</v>
      </c>
      <c r="E2500">
        <v>22.6</v>
      </c>
      <c r="F2500">
        <v>19.600000000000001</v>
      </c>
      <c r="G2500">
        <v>17</v>
      </c>
      <c r="H2500">
        <v>36</v>
      </c>
      <c r="I2500" t="s">
        <v>22</v>
      </c>
      <c r="J2500" s="1">
        <v>26483</v>
      </c>
      <c r="K2500">
        <v>23.5</v>
      </c>
      <c r="L2500" s="2">
        <v>0.06</v>
      </c>
      <c r="M2500" s="3">
        <v>1.9951388888888888</v>
      </c>
      <c r="N2500">
        <v>2016</v>
      </c>
    </row>
    <row r="2501" spans="1:14">
      <c r="A2501" t="s">
        <v>732</v>
      </c>
      <c r="B2501" t="s">
        <v>831</v>
      </c>
      <c r="C2501" t="s">
        <v>50</v>
      </c>
      <c r="D2501">
        <v>23.4</v>
      </c>
      <c r="E2501">
        <v>22.2</v>
      </c>
      <c r="F2501">
        <v>11.6</v>
      </c>
      <c r="G2501">
        <v>28.1</v>
      </c>
      <c r="H2501">
        <v>43.1</v>
      </c>
      <c r="I2501" t="s">
        <v>22</v>
      </c>
      <c r="J2501" s="1">
        <v>10226</v>
      </c>
      <c r="K2501">
        <v>7.6</v>
      </c>
      <c r="L2501" s="2">
        <v>0.05</v>
      </c>
      <c r="M2501" t="s">
        <v>19</v>
      </c>
      <c r="N2501">
        <v>2016</v>
      </c>
    </row>
    <row r="2502" spans="1:14">
      <c r="A2502" t="s">
        <v>732</v>
      </c>
      <c r="B2502" t="s">
        <v>832</v>
      </c>
      <c r="C2502" t="s">
        <v>53</v>
      </c>
      <c r="D2502">
        <v>21.1</v>
      </c>
      <c r="E2502">
        <v>21.7</v>
      </c>
      <c r="F2502">
        <v>16</v>
      </c>
      <c r="G2502">
        <v>18.100000000000001</v>
      </c>
      <c r="H2502">
        <v>34.9</v>
      </c>
      <c r="I2502" t="s">
        <v>22</v>
      </c>
      <c r="J2502" s="1">
        <v>27152</v>
      </c>
      <c r="K2502">
        <v>14.4</v>
      </c>
      <c r="L2502" s="2">
        <v>0.04</v>
      </c>
      <c r="M2502" s="3">
        <v>1.7902777777777779</v>
      </c>
      <c r="N2502">
        <v>2016</v>
      </c>
    </row>
    <row r="2503" spans="1:14">
      <c r="A2503" t="s">
        <v>732</v>
      </c>
      <c r="B2503" t="s">
        <v>833</v>
      </c>
      <c r="C2503" t="s">
        <v>50</v>
      </c>
      <c r="D2503">
        <v>19.399999999999999</v>
      </c>
      <c r="E2503">
        <v>20.7</v>
      </c>
      <c r="F2503">
        <v>12.5</v>
      </c>
      <c r="G2503">
        <v>14.2</v>
      </c>
      <c r="H2503">
        <v>44.1</v>
      </c>
      <c r="I2503" t="s">
        <v>22</v>
      </c>
      <c r="J2503" s="1">
        <v>5890</v>
      </c>
      <c r="K2503">
        <v>12.1</v>
      </c>
      <c r="L2503" s="2">
        <v>0.04</v>
      </c>
      <c r="M2503" s="4">
        <v>0.52013888888888893</v>
      </c>
      <c r="N2503">
        <v>2016</v>
      </c>
    </row>
    <row r="2504" spans="1:14">
      <c r="A2504" t="s">
        <v>732</v>
      </c>
      <c r="B2504" t="s">
        <v>834</v>
      </c>
      <c r="C2504" t="s">
        <v>835</v>
      </c>
      <c r="D2504">
        <v>22.6</v>
      </c>
      <c r="E2504">
        <v>31.5</v>
      </c>
      <c r="F2504">
        <v>10.199999999999999</v>
      </c>
      <c r="G2504">
        <v>20.9</v>
      </c>
      <c r="H2504">
        <v>28.3</v>
      </c>
      <c r="I2504" t="s">
        <v>22</v>
      </c>
      <c r="J2504" s="1">
        <v>15100</v>
      </c>
      <c r="K2504">
        <v>26.5</v>
      </c>
      <c r="L2504" s="2">
        <v>0.03</v>
      </c>
      <c r="M2504" s="3">
        <v>2.8555555555555556</v>
      </c>
      <c r="N2504">
        <v>2016</v>
      </c>
    </row>
    <row r="2505" spans="1:14">
      <c r="A2505" t="s">
        <v>732</v>
      </c>
      <c r="B2505" t="s">
        <v>836</v>
      </c>
      <c r="C2505" t="s">
        <v>68</v>
      </c>
      <c r="D2505">
        <v>20</v>
      </c>
      <c r="E2505">
        <v>60.3</v>
      </c>
      <c r="F2505">
        <v>8.6</v>
      </c>
      <c r="G2505">
        <v>32.4</v>
      </c>
      <c r="H2505">
        <v>31.8</v>
      </c>
      <c r="I2505" t="s">
        <v>22</v>
      </c>
      <c r="J2505" s="1">
        <v>19599</v>
      </c>
      <c r="K2505">
        <v>14.5</v>
      </c>
      <c r="L2505" s="2">
        <v>0.18</v>
      </c>
      <c r="M2505" s="3">
        <v>1.7493055555555557</v>
      </c>
      <c r="N2505">
        <v>2016</v>
      </c>
    </row>
    <row r="2506" spans="1:14">
      <c r="A2506" t="s">
        <v>732</v>
      </c>
      <c r="B2506" t="s">
        <v>837</v>
      </c>
      <c r="C2506" t="s">
        <v>24</v>
      </c>
      <c r="D2506">
        <v>17.899999999999999</v>
      </c>
      <c r="E2506">
        <v>60.5</v>
      </c>
      <c r="F2506">
        <v>11.9</v>
      </c>
      <c r="G2506">
        <v>26.4</v>
      </c>
      <c r="H2506">
        <v>29.3</v>
      </c>
      <c r="I2506" t="s">
        <v>22</v>
      </c>
      <c r="J2506" s="1">
        <v>10665</v>
      </c>
      <c r="K2506">
        <v>18.899999999999999</v>
      </c>
      <c r="L2506" s="2">
        <v>0.11</v>
      </c>
      <c r="M2506" s="3">
        <v>2.2819444444444446</v>
      </c>
      <c r="N2506">
        <v>2016</v>
      </c>
    </row>
    <row r="2507" spans="1:14">
      <c r="A2507" t="s">
        <v>732</v>
      </c>
      <c r="B2507" t="s">
        <v>838</v>
      </c>
      <c r="C2507" t="s">
        <v>690</v>
      </c>
      <c r="D2507">
        <v>24.9</v>
      </c>
      <c r="E2507">
        <v>34.5</v>
      </c>
      <c r="F2507">
        <v>13.6</v>
      </c>
      <c r="G2507">
        <v>24</v>
      </c>
      <c r="H2507">
        <v>32.299999999999997</v>
      </c>
      <c r="I2507" t="s">
        <v>22</v>
      </c>
      <c r="J2507" s="1">
        <v>48821</v>
      </c>
      <c r="K2507">
        <v>17.600000000000001</v>
      </c>
      <c r="L2507" s="2">
        <v>0.04</v>
      </c>
      <c r="M2507" s="3">
        <v>2.5277777777777777</v>
      </c>
      <c r="N2507">
        <v>2016</v>
      </c>
    </row>
    <row r="2508" spans="1:14">
      <c r="A2508" t="s">
        <v>732</v>
      </c>
      <c r="B2508" t="s">
        <v>553</v>
      </c>
      <c r="C2508" t="s">
        <v>554</v>
      </c>
      <c r="D2508">
        <v>17.399999999999999</v>
      </c>
      <c r="E2508">
        <v>42.7</v>
      </c>
      <c r="F2508">
        <v>6.3</v>
      </c>
      <c r="G2508">
        <v>12.1</v>
      </c>
      <c r="H2508">
        <v>29.2</v>
      </c>
      <c r="I2508" t="s">
        <v>22</v>
      </c>
      <c r="J2508" s="1">
        <v>56060</v>
      </c>
      <c r="K2508">
        <v>38.700000000000003</v>
      </c>
      <c r="L2508" s="2">
        <v>0.01</v>
      </c>
      <c r="M2508" s="3">
        <v>1.9541666666666666</v>
      </c>
      <c r="N2508">
        <v>2016</v>
      </c>
    </row>
    <row r="2509" spans="1:14">
      <c r="A2509" t="s">
        <v>732</v>
      </c>
      <c r="B2509" t="s">
        <v>839</v>
      </c>
      <c r="C2509" t="s">
        <v>15</v>
      </c>
      <c r="D2509">
        <v>19.2</v>
      </c>
      <c r="E2509">
        <v>24.8</v>
      </c>
      <c r="F2509">
        <v>15.7</v>
      </c>
      <c r="G2509">
        <v>36.1</v>
      </c>
      <c r="H2509">
        <v>30.2</v>
      </c>
      <c r="I2509" t="s">
        <v>22</v>
      </c>
      <c r="J2509" s="1">
        <v>16370</v>
      </c>
      <c r="K2509">
        <v>20.5</v>
      </c>
      <c r="L2509" s="2">
        <v>7.0000000000000007E-2</v>
      </c>
      <c r="M2509" s="3">
        <v>2.2409722222222221</v>
      </c>
      <c r="N2509">
        <v>2016</v>
      </c>
    </row>
    <row r="2510" spans="1:14">
      <c r="A2510" t="s">
        <v>732</v>
      </c>
      <c r="B2510" t="s">
        <v>840</v>
      </c>
      <c r="C2510" t="s">
        <v>24</v>
      </c>
      <c r="D2510">
        <v>18.5</v>
      </c>
      <c r="E2510">
        <v>81</v>
      </c>
      <c r="F2510">
        <v>10.6</v>
      </c>
      <c r="G2510">
        <v>25.7</v>
      </c>
      <c r="H2510" t="s">
        <v>22</v>
      </c>
      <c r="I2510" t="s">
        <v>22</v>
      </c>
      <c r="J2510" s="1">
        <v>17753</v>
      </c>
      <c r="K2510">
        <v>24.7</v>
      </c>
      <c r="L2510" s="2">
        <v>0.44</v>
      </c>
      <c r="M2510" s="3">
        <v>2.4868055555555553</v>
      </c>
      <c r="N2510">
        <v>2016</v>
      </c>
    </row>
    <row r="2511" spans="1:14">
      <c r="A2511" t="s">
        <v>732</v>
      </c>
      <c r="B2511" t="s">
        <v>841</v>
      </c>
      <c r="C2511" t="s">
        <v>351</v>
      </c>
      <c r="D2511">
        <v>34.299999999999997</v>
      </c>
      <c r="E2511">
        <v>44.4</v>
      </c>
      <c r="F2511">
        <v>16.3</v>
      </c>
      <c r="G2511">
        <v>15.5</v>
      </c>
      <c r="H2511">
        <v>28</v>
      </c>
      <c r="I2511" t="s">
        <v>22</v>
      </c>
      <c r="J2511" s="1">
        <v>5395</v>
      </c>
      <c r="K2511">
        <v>7</v>
      </c>
      <c r="L2511" s="2">
        <v>0.12</v>
      </c>
      <c r="N2511">
        <v>2016</v>
      </c>
    </row>
    <row r="2512" spans="1:14">
      <c r="A2512" t="s">
        <v>732</v>
      </c>
      <c r="B2512" t="s">
        <v>842</v>
      </c>
      <c r="C2512" t="s">
        <v>187</v>
      </c>
      <c r="D2512">
        <v>19.3</v>
      </c>
      <c r="E2512">
        <v>28.3</v>
      </c>
      <c r="F2512">
        <v>11.7</v>
      </c>
      <c r="G2512">
        <v>28</v>
      </c>
      <c r="H2512">
        <v>29.5</v>
      </c>
      <c r="I2512" t="s">
        <v>22</v>
      </c>
      <c r="J2512" s="1">
        <v>31460</v>
      </c>
      <c r="K2512">
        <v>15.8</v>
      </c>
      <c r="L2512" s="2">
        <v>0.06</v>
      </c>
      <c r="M2512" s="3">
        <v>2.6097222222222221</v>
      </c>
      <c r="N2512">
        <v>2016</v>
      </c>
    </row>
    <row r="2513" spans="1:14">
      <c r="A2513" t="s">
        <v>732</v>
      </c>
      <c r="B2513" t="s">
        <v>843</v>
      </c>
      <c r="C2513" t="s">
        <v>50</v>
      </c>
      <c r="D2513">
        <v>22.8</v>
      </c>
      <c r="E2513">
        <v>21.9</v>
      </c>
      <c r="F2513">
        <v>10.8</v>
      </c>
      <c r="G2513">
        <v>14.3</v>
      </c>
      <c r="H2513" t="s">
        <v>22</v>
      </c>
      <c r="I2513" t="s">
        <v>22</v>
      </c>
      <c r="J2513" s="1">
        <v>9137</v>
      </c>
      <c r="K2513">
        <v>7.2</v>
      </c>
      <c r="L2513" s="2">
        <v>0.04</v>
      </c>
      <c r="M2513" t="s">
        <v>436</v>
      </c>
      <c r="N2513">
        <v>2016</v>
      </c>
    </row>
    <row r="2514" spans="1:14">
      <c r="A2514" t="s">
        <v>732</v>
      </c>
      <c r="B2514" t="s">
        <v>844</v>
      </c>
      <c r="C2514" t="s">
        <v>845</v>
      </c>
      <c r="D2514">
        <v>13.7</v>
      </c>
      <c r="E2514">
        <v>45.5</v>
      </c>
      <c r="F2514">
        <v>9</v>
      </c>
      <c r="G2514">
        <v>19.5</v>
      </c>
      <c r="H2514">
        <v>28</v>
      </c>
      <c r="I2514" t="s">
        <v>22</v>
      </c>
      <c r="J2514" s="1">
        <v>72676</v>
      </c>
      <c r="K2514">
        <v>47</v>
      </c>
      <c r="L2514" s="2">
        <v>0.01</v>
      </c>
      <c r="M2514" t="s">
        <v>576</v>
      </c>
      <c r="N2514">
        <v>2016</v>
      </c>
    </row>
    <row r="2515" spans="1:14">
      <c r="A2515" t="s">
        <v>732</v>
      </c>
      <c r="B2515" t="s">
        <v>846</v>
      </c>
      <c r="C2515" t="s">
        <v>144</v>
      </c>
      <c r="D2515">
        <v>18.399999999999999</v>
      </c>
      <c r="E2515">
        <v>33.1</v>
      </c>
      <c r="F2515">
        <v>12.5</v>
      </c>
      <c r="G2515">
        <v>14</v>
      </c>
      <c r="H2515">
        <v>31.3</v>
      </c>
      <c r="I2515" t="s">
        <v>22</v>
      </c>
      <c r="J2515" s="1">
        <v>16867</v>
      </c>
      <c r="K2515">
        <v>18.399999999999999</v>
      </c>
      <c r="L2515" s="2">
        <v>0.1</v>
      </c>
      <c r="M2515" s="3">
        <v>2.4048611111111113</v>
      </c>
      <c r="N2515">
        <v>2016</v>
      </c>
    </row>
    <row r="2516" spans="1:14">
      <c r="A2516" t="s">
        <v>732</v>
      </c>
      <c r="B2516" t="s">
        <v>847</v>
      </c>
      <c r="C2516" t="s">
        <v>144</v>
      </c>
      <c r="D2516">
        <v>21.3</v>
      </c>
      <c r="E2516">
        <v>14.2</v>
      </c>
      <c r="F2516">
        <v>20.3</v>
      </c>
      <c r="G2516">
        <v>15.7</v>
      </c>
      <c r="H2516">
        <v>40.799999999999997</v>
      </c>
      <c r="I2516" t="s">
        <v>22</v>
      </c>
      <c r="J2516" s="1">
        <v>11989</v>
      </c>
      <c r="K2516">
        <v>22.9</v>
      </c>
      <c r="L2516" s="2">
        <v>0.01</v>
      </c>
      <c r="N2516">
        <v>2016</v>
      </c>
    </row>
    <row r="2517" spans="1:14">
      <c r="A2517" t="s">
        <v>732</v>
      </c>
      <c r="B2517" t="s">
        <v>848</v>
      </c>
      <c r="C2517" t="s">
        <v>144</v>
      </c>
      <c r="D2517">
        <v>20.2</v>
      </c>
      <c r="E2517">
        <v>16.899999999999999</v>
      </c>
      <c r="F2517">
        <v>16.8</v>
      </c>
      <c r="G2517">
        <v>24.5</v>
      </c>
      <c r="H2517">
        <v>42.5</v>
      </c>
      <c r="I2517" t="s">
        <v>22</v>
      </c>
      <c r="J2517" s="1">
        <v>15632</v>
      </c>
      <c r="K2517">
        <v>20.3</v>
      </c>
      <c r="L2517" s="2">
        <v>0.04</v>
      </c>
      <c r="M2517" t="s">
        <v>42</v>
      </c>
      <c r="N2517">
        <v>2016</v>
      </c>
    </row>
    <row r="2518" spans="1:14">
      <c r="A2518" t="s">
        <v>732</v>
      </c>
      <c r="B2518" t="s">
        <v>849</v>
      </c>
      <c r="C2518" t="s">
        <v>144</v>
      </c>
      <c r="D2518">
        <v>17.8</v>
      </c>
      <c r="E2518">
        <v>16</v>
      </c>
      <c r="F2518">
        <v>14.6</v>
      </c>
      <c r="G2518">
        <v>16.399999999999999</v>
      </c>
      <c r="H2518">
        <v>81.3</v>
      </c>
      <c r="I2518" t="s">
        <v>22</v>
      </c>
      <c r="J2518" s="1">
        <v>10227</v>
      </c>
      <c r="K2518">
        <v>16.5</v>
      </c>
      <c r="L2518" s="2">
        <v>0.03</v>
      </c>
      <c r="M2518" t="s">
        <v>175</v>
      </c>
      <c r="N2518">
        <v>2016</v>
      </c>
    </row>
    <row r="2519" spans="1:14">
      <c r="A2519" t="s">
        <v>732</v>
      </c>
      <c r="B2519" t="s">
        <v>449</v>
      </c>
      <c r="C2519" t="s">
        <v>144</v>
      </c>
      <c r="D2519">
        <v>18.100000000000001</v>
      </c>
      <c r="E2519">
        <v>20.3</v>
      </c>
      <c r="F2519">
        <v>21</v>
      </c>
      <c r="G2519">
        <v>18.2</v>
      </c>
      <c r="H2519">
        <v>49.3</v>
      </c>
      <c r="I2519" t="s">
        <v>22</v>
      </c>
      <c r="J2519" s="1">
        <v>8240</v>
      </c>
      <c r="K2519">
        <v>20.9</v>
      </c>
      <c r="L2519" s="2">
        <v>0.05</v>
      </c>
      <c r="M2519" t="s">
        <v>140</v>
      </c>
      <c r="N2519">
        <v>2016</v>
      </c>
    </row>
    <row r="2520" spans="1:14">
      <c r="A2520" t="s">
        <v>732</v>
      </c>
      <c r="B2520" t="s">
        <v>850</v>
      </c>
      <c r="C2520" t="s">
        <v>851</v>
      </c>
      <c r="D2520">
        <v>16</v>
      </c>
      <c r="E2520">
        <v>28.1</v>
      </c>
      <c r="F2520">
        <v>9</v>
      </c>
      <c r="G2520">
        <v>12.5</v>
      </c>
      <c r="H2520">
        <v>28.6</v>
      </c>
      <c r="I2520" t="s">
        <v>22</v>
      </c>
      <c r="J2520" s="1">
        <v>108373</v>
      </c>
      <c r="K2520">
        <v>38.1</v>
      </c>
      <c r="L2520" s="2">
        <v>0.02</v>
      </c>
      <c r="M2520" s="3">
        <v>2.6097222222222221</v>
      </c>
      <c r="N2520">
        <v>2016</v>
      </c>
    </row>
    <row r="2521" spans="1:14">
      <c r="A2521" t="s">
        <v>732</v>
      </c>
      <c r="B2521" t="s">
        <v>852</v>
      </c>
      <c r="C2521" t="s">
        <v>351</v>
      </c>
      <c r="D2521">
        <v>24.8</v>
      </c>
      <c r="E2521">
        <v>33.700000000000003</v>
      </c>
      <c r="F2521">
        <v>17.5</v>
      </c>
      <c r="G2521">
        <v>10.8</v>
      </c>
      <c r="H2521">
        <v>67.2</v>
      </c>
      <c r="I2521" t="s">
        <v>22</v>
      </c>
      <c r="J2521" s="1">
        <v>4441</v>
      </c>
      <c r="K2521">
        <v>6.7</v>
      </c>
      <c r="L2521" s="2">
        <v>0.13</v>
      </c>
      <c r="M2521" s="3">
        <v>1.83125</v>
      </c>
      <c r="N2521">
        <v>2016</v>
      </c>
    </row>
    <row r="2522" spans="1:14">
      <c r="A2522" t="s">
        <v>732</v>
      </c>
      <c r="B2522" t="s">
        <v>853</v>
      </c>
      <c r="C2522" t="s">
        <v>710</v>
      </c>
      <c r="D2522">
        <v>21.4</v>
      </c>
      <c r="E2522">
        <v>31.3</v>
      </c>
      <c r="F2522">
        <v>7</v>
      </c>
      <c r="G2522">
        <v>35</v>
      </c>
      <c r="H2522">
        <v>31.3</v>
      </c>
      <c r="I2522" t="s">
        <v>22</v>
      </c>
      <c r="J2522" s="1">
        <v>9808</v>
      </c>
      <c r="K2522">
        <v>7.8</v>
      </c>
      <c r="L2522" s="2">
        <v>0.03</v>
      </c>
      <c r="M2522" t="s">
        <v>80</v>
      </c>
      <c r="N2522">
        <v>2016</v>
      </c>
    </row>
    <row r="2523" spans="1:14">
      <c r="A2523" t="s">
        <v>732</v>
      </c>
      <c r="B2523" t="s">
        <v>854</v>
      </c>
      <c r="C2523" t="s">
        <v>50</v>
      </c>
      <c r="D2523">
        <v>21.9</v>
      </c>
      <c r="E2523">
        <v>19.3</v>
      </c>
      <c r="F2523">
        <v>10.1</v>
      </c>
      <c r="G2523">
        <v>17.5</v>
      </c>
      <c r="H2523">
        <v>33</v>
      </c>
      <c r="I2523" t="s">
        <v>22</v>
      </c>
      <c r="J2523" s="1">
        <v>12460</v>
      </c>
      <c r="K2523">
        <v>8.5</v>
      </c>
      <c r="L2523" s="2">
        <v>0.03</v>
      </c>
      <c r="M2523" t="s">
        <v>19</v>
      </c>
      <c r="N2523">
        <v>2016</v>
      </c>
    </row>
    <row r="2524" spans="1:14">
      <c r="A2524" t="s">
        <v>732</v>
      </c>
      <c r="B2524" t="s">
        <v>855</v>
      </c>
      <c r="C2524" t="s">
        <v>24</v>
      </c>
      <c r="D2524">
        <v>17.7</v>
      </c>
      <c r="E2524">
        <v>55.1</v>
      </c>
      <c r="F2524">
        <v>10.9</v>
      </c>
      <c r="G2524">
        <v>29.2</v>
      </c>
      <c r="H2524">
        <v>29.1</v>
      </c>
      <c r="I2524" t="s">
        <v>22</v>
      </c>
      <c r="J2524" s="1">
        <v>22750</v>
      </c>
      <c r="K2524">
        <v>19.3</v>
      </c>
      <c r="L2524" s="2">
        <v>0.16</v>
      </c>
      <c r="M2524" s="3">
        <v>2.3229166666666665</v>
      </c>
      <c r="N2524">
        <v>2016</v>
      </c>
    </row>
    <row r="2525" spans="1:14">
      <c r="A2525" t="s">
        <v>732</v>
      </c>
      <c r="B2525" t="s">
        <v>856</v>
      </c>
      <c r="C2525" t="s">
        <v>65</v>
      </c>
      <c r="D2525">
        <v>23.4</v>
      </c>
      <c r="E2525">
        <v>15.2</v>
      </c>
      <c r="F2525">
        <v>15.4</v>
      </c>
      <c r="G2525">
        <v>3.5</v>
      </c>
      <c r="H2525">
        <v>28</v>
      </c>
      <c r="I2525" t="s">
        <v>22</v>
      </c>
      <c r="J2525" s="1">
        <v>23056</v>
      </c>
      <c r="K2525">
        <v>14.1</v>
      </c>
      <c r="L2525" s="2">
        <v>0.03</v>
      </c>
      <c r="M2525" t="s">
        <v>175</v>
      </c>
      <c r="N2525">
        <v>2016</v>
      </c>
    </row>
    <row r="2526" spans="1:14">
      <c r="A2526" t="s">
        <v>732</v>
      </c>
      <c r="B2526" t="s">
        <v>857</v>
      </c>
      <c r="C2526" t="s">
        <v>24</v>
      </c>
      <c r="D2526">
        <v>16.5</v>
      </c>
      <c r="E2526">
        <v>52.7</v>
      </c>
      <c r="F2526">
        <v>8.9</v>
      </c>
      <c r="G2526">
        <v>27.3</v>
      </c>
      <c r="H2526">
        <v>28.4</v>
      </c>
      <c r="I2526" t="s">
        <v>22</v>
      </c>
      <c r="J2526" s="1">
        <v>21852</v>
      </c>
      <c r="K2526">
        <v>17.399999999999999</v>
      </c>
      <c r="L2526" s="2">
        <v>0.18</v>
      </c>
      <c r="M2526" s="3">
        <v>2.3229166666666665</v>
      </c>
      <c r="N2526">
        <v>2016</v>
      </c>
    </row>
    <row r="2527" spans="1:14">
      <c r="A2527" t="s">
        <v>732</v>
      </c>
      <c r="B2527" t="s">
        <v>858</v>
      </c>
      <c r="C2527" t="s">
        <v>15</v>
      </c>
      <c r="D2527">
        <v>18.100000000000001</v>
      </c>
      <c r="E2527">
        <v>23.3</v>
      </c>
      <c r="F2527">
        <v>11.9</v>
      </c>
      <c r="G2527">
        <v>21.9</v>
      </c>
      <c r="H2527">
        <v>30.3</v>
      </c>
      <c r="I2527" t="s">
        <v>22</v>
      </c>
      <c r="J2527" s="1">
        <v>14584</v>
      </c>
      <c r="K2527">
        <v>19.8</v>
      </c>
      <c r="L2527" s="2">
        <v>0.02</v>
      </c>
      <c r="M2527" s="3">
        <v>2.5277777777777777</v>
      </c>
      <c r="N2527">
        <v>2016</v>
      </c>
    </row>
    <row r="2528" spans="1:14">
      <c r="A2528" t="s">
        <v>732</v>
      </c>
      <c r="B2528" t="s">
        <v>859</v>
      </c>
      <c r="C2528" t="s">
        <v>65</v>
      </c>
      <c r="D2528">
        <v>18.899999999999999</v>
      </c>
      <c r="E2528">
        <v>15.6</v>
      </c>
      <c r="F2528">
        <v>10.7</v>
      </c>
      <c r="G2528">
        <v>12.9</v>
      </c>
      <c r="H2528">
        <v>50.1</v>
      </c>
      <c r="I2528" t="s">
        <v>22</v>
      </c>
      <c r="J2528" s="1">
        <v>36205</v>
      </c>
      <c r="K2528">
        <v>20.6</v>
      </c>
      <c r="L2528" s="2">
        <v>0.01</v>
      </c>
      <c r="M2528" t="s">
        <v>576</v>
      </c>
      <c r="N2528">
        <v>2016</v>
      </c>
    </row>
    <row r="2529" spans="1:14">
      <c r="A2529" t="s">
        <v>732</v>
      </c>
      <c r="B2529" t="s">
        <v>860</v>
      </c>
      <c r="C2529" t="s">
        <v>15</v>
      </c>
      <c r="D2529">
        <v>25</v>
      </c>
      <c r="E2529">
        <v>33.6</v>
      </c>
      <c r="F2529">
        <v>14.9</v>
      </c>
      <c r="G2529">
        <v>24.6</v>
      </c>
      <c r="H2529">
        <v>30.1</v>
      </c>
      <c r="I2529" t="s">
        <v>22</v>
      </c>
      <c r="J2529" s="1">
        <v>22224</v>
      </c>
      <c r="K2529">
        <v>20</v>
      </c>
      <c r="L2529" s="2">
        <v>0.1</v>
      </c>
      <c r="M2529" s="3">
        <v>2.1180555555555558</v>
      </c>
      <c r="N2529">
        <v>2016</v>
      </c>
    </row>
    <row r="2530" spans="1:14">
      <c r="A2530" t="s">
        <v>732</v>
      </c>
      <c r="B2530" t="s">
        <v>861</v>
      </c>
      <c r="C2530" t="s">
        <v>50</v>
      </c>
      <c r="D2530">
        <v>24.3</v>
      </c>
      <c r="E2530">
        <v>20.6</v>
      </c>
      <c r="F2530">
        <v>14.9</v>
      </c>
      <c r="G2530">
        <v>25.3</v>
      </c>
      <c r="H2530">
        <v>48</v>
      </c>
      <c r="I2530" t="s">
        <v>22</v>
      </c>
      <c r="J2530" s="1">
        <v>13035</v>
      </c>
      <c r="K2530">
        <v>8.6</v>
      </c>
      <c r="L2530" s="2">
        <v>0.03</v>
      </c>
      <c r="M2530" t="s">
        <v>339</v>
      </c>
      <c r="N2530">
        <v>2016</v>
      </c>
    </row>
    <row r="2531" spans="1:14">
      <c r="A2531" t="s">
        <v>732</v>
      </c>
      <c r="B2531" t="s">
        <v>862</v>
      </c>
      <c r="C2531" t="s">
        <v>50</v>
      </c>
      <c r="D2531">
        <v>21.6</v>
      </c>
      <c r="E2531">
        <v>17.600000000000001</v>
      </c>
      <c r="F2531">
        <v>10.199999999999999</v>
      </c>
      <c r="G2531">
        <v>17.5</v>
      </c>
      <c r="H2531">
        <v>41.5</v>
      </c>
      <c r="I2531" t="s">
        <v>22</v>
      </c>
      <c r="J2531" s="1">
        <v>8051</v>
      </c>
      <c r="K2531">
        <v>7.5</v>
      </c>
      <c r="L2531" s="2">
        <v>0.03</v>
      </c>
      <c r="M2531" t="s">
        <v>436</v>
      </c>
      <c r="N2531">
        <v>2016</v>
      </c>
    </row>
    <row r="2532" spans="1:14">
      <c r="A2532" t="s">
        <v>732</v>
      </c>
      <c r="B2532" t="s">
        <v>863</v>
      </c>
      <c r="C2532" t="s">
        <v>379</v>
      </c>
      <c r="D2532">
        <v>15.9</v>
      </c>
      <c r="E2532">
        <v>23.4</v>
      </c>
      <c r="F2532">
        <v>11.9</v>
      </c>
      <c r="G2532">
        <v>11.1</v>
      </c>
      <c r="H2532">
        <v>28.3</v>
      </c>
      <c r="I2532" t="s">
        <v>22</v>
      </c>
      <c r="J2532" s="1">
        <v>10671</v>
      </c>
      <c r="K2532">
        <v>19.8</v>
      </c>
      <c r="L2532" s="2">
        <v>0.04</v>
      </c>
      <c r="M2532" s="3">
        <v>2.3229166666666665</v>
      </c>
      <c r="N2532">
        <v>2016</v>
      </c>
    </row>
    <row r="2533" spans="1:14">
      <c r="A2533" t="s">
        <v>732</v>
      </c>
      <c r="B2533" t="s">
        <v>468</v>
      </c>
      <c r="C2533" t="s">
        <v>68</v>
      </c>
      <c r="D2533">
        <v>17.5</v>
      </c>
      <c r="E2533">
        <v>46.4</v>
      </c>
      <c r="F2533">
        <v>11.6</v>
      </c>
      <c r="G2533">
        <v>36.200000000000003</v>
      </c>
      <c r="H2533">
        <v>28</v>
      </c>
      <c r="I2533" t="s">
        <v>22</v>
      </c>
      <c r="J2533" s="1">
        <v>23026</v>
      </c>
      <c r="K2533">
        <v>23.4</v>
      </c>
      <c r="L2533" s="2">
        <v>0.22</v>
      </c>
      <c r="M2533" s="3">
        <v>2.5277777777777777</v>
      </c>
      <c r="N2533">
        <v>2016</v>
      </c>
    </row>
    <row r="2534" spans="1:14">
      <c r="A2534" t="s">
        <v>732</v>
      </c>
      <c r="B2534" t="s">
        <v>864</v>
      </c>
      <c r="C2534" t="s">
        <v>68</v>
      </c>
      <c r="D2534">
        <v>31.1</v>
      </c>
      <c r="E2534">
        <v>44.2</v>
      </c>
      <c r="F2534">
        <v>21.3</v>
      </c>
      <c r="G2534">
        <v>7.1</v>
      </c>
      <c r="H2534">
        <v>28.5</v>
      </c>
      <c r="I2534" t="s">
        <v>22</v>
      </c>
      <c r="J2534" s="1">
        <v>21580</v>
      </c>
      <c r="K2534">
        <v>27.4</v>
      </c>
      <c r="L2534" s="2">
        <v>0.21</v>
      </c>
      <c r="M2534" s="3">
        <v>2.8965277777777776</v>
      </c>
      <c r="N2534">
        <v>2016</v>
      </c>
    </row>
    <row r="2535" spans="1:14">
      <c r="A2535" t="s">
        <v>732</v>
      </c>
      <c r="B2535" t="s">
        <v>865</v>
      </c>
      <c r="C2535" t="s">
        <v>360</v>
      </c>
      <c r="D2535">
        <v>18.5</v>
      </c>
      <c r="E2535">
        <v>30.6</v>
      </c>
      <c r="F2535">
        <v>12.1</v>
      </c>
      <c r="G2535">
        <v>28.8</v>
      </c>
      <c r="H2535">
        <v>48.3</v>
      </c>
      <c r="I2535" t="s">
        <v>22</v>
      </c>
      <c r="J2535" s="1">
        <v>29251</v>
      </c>
      <c r="K2535">
        <v>40.9</v>
      </c>
      <c r="L2535" s="2">
        <v>0.04</v>
      </c>
      <c r="M2535" s="3">
        <v>1.9541666666666666</v>
      </c>
      <c r="N2535">
        <v>2016</v>
      </c>
    </row>
    <row r="2536" spans="1:14">
      <c r="A2536" t="s">
        <v>732</v>
      </c>
      <c r="B2536" t="s">
        <v>866</v>
      </c>
      <c r="C2536" t="s">
        <v>716</v>
      </c>
      <c r="D2536">
        <v>19.7</v>
      </c>
      <c r="E2536">
        <v>50.8</v>
      </c>
      <c r="F2536">
        <v>9</v>
      </c>
      <c r="G2536">
        <v>23.4</v>
      </c>
      <c r="H2536">
        <v>28.4</v>
      </c>
      <c r="I2536" t="s">
        <v>22</v>
      </c>
      <c r="J2536" s="1">
        <v>21819</v>
      </c>
      <c r="K2536">
        <v>15.4</v>
      </c>
      <c r="L2536" s="2">
        <v>0.1</v>
      </c>
      <c r="N2536">
        <v>2016</v>
      </c>
    </row>
    <row r="2537" spans="1:14">
      <c r="A2537" t="s">
        <v>732</v>
      </c>
      <c r="B2537" t="s">
        <v>457</v>
      </c>
      <c r="C2537" t="s">
        <v>187</v>
      </c>
      <c r="D2537">
        <v>20.3</v>
      </c>
      <c r="E2537">
        <v>32.9</v>
      </c>
      <c r="F2537">
        <v>12.7</v>
      </c>
      <c r="G2537">
        <v>34.299999999999997</v>
      </c>
      <c r="H2537">
        <v>43.8</v>
      </c>
      <c r="I2537" t="s">
        <v>22</v>
      </c>
      <c r="J2537" s="1">
        <v>33172</v>
      </c>
      <c r="K2537">
        <v>13.6</v>
      </c>
      <c r="L2537" s="2">
        <v>7.0000000000000007E-2</v>
      </c>
      <c r="M2537" t="s">
        <v>436</v>
      </c>
      <c r="N2537">
        <v>2016</v>
      </c>
    </row>
    <row r="2538" spans="1:14">
      <c r="A2538" t="s">
        <v>732</v>
      </c>
      <c r="B2538" t="s">
        <v>867</v>
      </c>
      <c r="C2538" t="s">
        <v>271</v>
      </c>
      <c r="D2538">
        <v>18.399999999999999</v>
      </c>
      <c r="E2538">
        <v>18.600000000000001</v>
      </c>
      <c r="F2538">
        <v>6.5</v>
      </c>
      <c r="G2538">
        <v>32.200000000000003</v>
      </c>
      <c r="H2538">
        <v>28</v>
      </c>
      <c r="I2538" t="s">
        <v>22</v>
      </c>
      <c r="J2538" s="1">
        <v>7741</v>
      </c>
      <c r="K2538">
        <v>10.9</v>
      </c>
      <c r="L2538" s="2">
        <v>0.02</v>
      </c>
      <c r="M2538" s="4">
        <v>0.11041666666666666</v>
      </c>
      <c r="N2538">
        <v>2016</v>
      </c>
    </row>
    <row r="2539" spans="1:14">
      <c r="A2539" t="s">
        <v>732</v>
      </c>
      <c r="B2539" t="s">
        <v>868</v>
      </c>
      <c r="C2539" t="s">
        <v>271</v>
      </c>
      <c r="D2539">
        <v>21.1</v>
      </c>
      <c r="E2539">
        <v>18.7</v>
      </c>
      <c r="F2539">
        <v>10.9</v>
      </c>
      <c r="G2539">
        <v>27.6</v>
      </c>
      <c r="H2539">
        <v>52.3</v>
      </c>
      <c r="I2539" t="s">
        <v>22</v>
      </c>
      <c r="J2539" s="1">
        <v>14797</v>
      </c>
      <c r="K2539">
        <v>10.1</v>
      </c>
      <c r="L2539" s="2">
        <v>0</v>
      </c>
      <c r="M2539" s="3">
        <v>2.1180555555555558</v>
      </c>
      <c r="N2539">
        <v>2016</v>
      </c>
    </row>
    <row r="2540" spans="1:14">
      <c r="A2540" t="s">
        <v>732</v>
      </c>
      <c r="B2540" t="s">
        <v>869</v>
      </c>
      <c r="C2540" t="s">
        <v>459</v>
      </c>
      <c r="D2540">
        <v>18.399999999999999</v>
      </c>
      <c r="E2540">
        <v>35.700000000000003</v>
      </c>
      <c r="F2540">
        <v>8</v>
      </c>
      <c r="G2540">
        <v>10.4</v>
      </c>
      <c r="H2540">
        <v>44.3</v>
      </c>
      <c r="I2540" t="s">
        <v>22</v>
      </c>
      <c r="J2540" s="1">
        <v>13493</v>
      </c>
      <c r="K2540">
        <v>10.4</v>
      </c>
      <c r="L2540" s="2">
        <v>0</v>
      </c>
      <c r="M2540" s="3">
        <v>1.9131944444444444</v>
      </c>
      <c r="N2540">
        <v>2016</v>
      </c>
    </row>
    <row r="2541" spans="1:14">
      <c r="A2541" t="s">
        <v>732</v>
      </c>
      <c r="B2541" t="s">
        <v>870</v>
      </c>
      <c r="C2541" t="s">
        <v>445</v>
      </c>
      <c r="D2541">
        <v>15.3</v>
      </c>
      <c r="E2541">
        <v>31</v>
      </c>
      <c r="F2541">
        <v>7</v>
      </c>
      <c r="G2541">
        <v>22.2</v>
      </c>
      <c r="H2541">
        <v>31.6</v>
      </c>
      <c r="I2541" t="s">
        <v>22</v>
      </c>
      <c r="J2541" s="1">
        <v>38274</v>
      </c>
      <c r="K2541">
        <v>16.100000000000001</v>
      </c>
      <c r="L2541" s="2">
        <v>0.01</v>
      </c>
      <c r="M2541" s="3">
        <v>2.8965277777777776</v>
      </c>
      <c r="N2541">
        <v>2016</v>
      </c>
    </row>
    <row r="2542" spans="1:14">
      <c r="A2542" t="s">
        <v>732</v>
      </c>
      <c r="B2542" t="s">
        <v>871</v>
      </c>
      <c r="C2542" t="s">
        <v>872</v>
      </c>
      <c r="D2542">
        <v>9.9</v>
      </c>
      <c r="E2542">
        <v>99.9</v>
      </c>
      <c r="F2542">
        <v>10.3</v>
      </c>
      <c r="G2542">
        <v>22.3</v>
      </c>
      <c r="H2542">
        <v>55.2</v>
      </c>
      <c r="I2542" t="s">
        <v>22</v>
      </c>
      <c r="J2542" s="1">
        <v>9583</v>
      </c>
      <c r="K2542">
        <v>19</v>
      </c>
      <c r="L2542" s="2">
        <v>0.42</v>
      </c>
      <c r="M2542" s="3">
        <v>3.1013888888888892</v>
      </c>
      <c r="N2542">
        <v>2016</v>
      </c>
    </row>
    <row r="2543" spans="1:14">
      <c r="A2543" t="s">
        <v>732</v>
      </c>
      <c r="B2543" t="s">
        <v>873</v>
      </c>
      <c r="C2543" t="s">
        <v>271</v>
      </c>
      <c r="D2543">
        <v>21.7</v>
      </c>
      <c r="E2543">
        <v>16.8</v>
      </c>
      <c r="F2543">
        <v>9.1</v>
      </c>
      <c r="G2543">
        <v>12.3</v>
      </c>
      <c r="H2543">
        <v>30.8</v>
      </c>
      <c r="I2543" t="s">
        <v>22</v>
      </c>
      <c r="J2543" s="1">
        <v>28757</v>
      </c>
      <c r="K2543">
        <v>10.1</v>
      </c>
      <c r="L2543" s="2">
        <v>0</v>
      </c>
      <c r="M2543" s="3">
        <v>1.9541666666666666</v>
      </c>
      <c r="N2543">
        <v>2016</v>
      </c>
    </row>
    <row r="2544" spans="1:14">
      <c r="A2544" t="s">
        <v>732</v>
      </c>
      <c r="B2544" t="s">
        <v>874</v>
      </c>
      <c r="C2544" t="s">
        <v>15</v>
      </c>
      <c r="D2544">
        <v>17.399999999999999</v>
      </c>
      <c r="E2544">
        <v>29.8</v>
      </c>
      <c r="F2544">
        <v>13.4</v>
      </c>
      <c r="G2544">
        <v>25.1</v>
      </c>
      <c r="H2544">
        <v>30.4</v>
      </c>
      <c r="I2544" t="s">
        <v>22</v>
      </c>
      <c r="J2544" s="1">
        <v>12965</v>
      </c>
      <c r="K2544">
        <v>13.5</v>
      </c>
      <c r="L2544" s="2">
        <v>0.13</v>
      </c>
      <c r="M2544" t="s">
        <v>349</v>
      </c>
      <c r="N2544">
        <v>2016</v>
      </c>
    </row>
    <row r="2545" spans="1:14">
      <c r="A2545" t="s">
        <v>732</v>
      </c>
      <c r="B2545" t="s">
        <v>875</v>
      </c>
      <c r="C2545" t="s">
        <v>50</v>
      </c>
      <c r="D2545">
        <v>18.600000000000001</v>
      </c>
      <c r="E2545">
        <v>20.6</v>
      </c>
      <c r="F2545">
        <v>9.6</v>
      </c>
      <c r="G2545">
        <v>23.4</v>
      </c>
      <c r="H2545">
        <v>29.6</v>
      </c>
      <c r="I2545" t="s">
        <v>22</v>
      </c>
      <c r="J2545" s="1">
        <v>7469</v>
      </c>
      <c r="K2545">
        <v>11.7</v>
      </c>
      <c r="L2545" s="2">
        <v>0.02</v>
      </c>
      <c r="M2545" t="s">
        <v>17</v>
      </c>
      <c r="N2545">
        <v>2016</v>
      </c>
    </row>
    <row r="2546" spans="1:14">
      <c r="A2546" t="s">
        <v>732</v>
      </c>
      <c r="B2546" t="s">
        <v>876</v>
      </c>
      <c r="C2546" t="s">
        <v>24</v>
      </c>
      <c r="D2546">
        <v>20.8</v>
      </c>
      <c r="E2546">
        <v>66.400000000000006</v>
      </c>
      <c r="F2546">
        <v>12.1</v>
      </c>
      <c r="G2546">
        <v>21.2</v>
      </c>
      <c r="H2546">
        <v>28.8</v>
      </c>
      <c r="I2546" t="s">
        <v>22</v>
      </c>
      <c r="J2546" s="1">
        <v>16152</v>
      </c>
      <c r="K2546">
        <v>17</v>
      </c>
      <c r="L2546" s="2">
        <v>0.25</v>
      </c>
      <c r="M2546" s="3">
        <v>2.1590277777777778</v>
      </c>
      <c r="N2546">
        <v>2016</v>
      </c>
    </row>
    <row r="2547" spans="1:14">
      <c r="A2547" t="s">
        <v>732</v>
      </c>
      <c r="B2547" t="s">
        <v>877</v>
      </c>
      <c r="C2547" t="s">
        <v>459</v>
      </c>
      <c r="D2547">
        <v>17.600000000000001</v>
      </c>
      <c r="E2547">
        <v>40.4</v>
      </c>
      <c r="F2547">
        <v>11.3</v>
      </c>
      <c r="G2547">
        <v>10.199999999999999</v>
      </c>
      <c r="H2547">
        <v>31</v>
      </c>
      <c r="I2547" t="s">
        <v>22</v>
      </c>
      <c r="J2547" s="1">
        <v>22739</v>
      </c>
      <c r="K2547">
        <v>23.6</v>
      </c>
      <c r="L2547" s="2">
        <v>0.01</v>
      </c>
      <c r="M2547" t="s">
        <v>42</v>
      </c>
      <c r="N2547">
        <v>2016</v>
      </c>
    </row>
    <row r="2548" spans="1:14">
      <c r="A2548" t="s">
        <v>732</v>
      </c>
      <c r="B2548" t="s">
        <v>878</v>
      </c>
      <c r="C2548" t="s">
        <v>271</v>
      </c>
      <c r="D2548">
        <v>28</v>
      </c>
      <c r="E2548">
        <v>18.7</v>
      </c>
      <c r="F2548">
        <v>22.6</v>
      </c>
      <c r="G2548">
        <v>6.7</v>
      </c>
      <c r="H2548">
        <v>40.1</v>
      </c>
      <c r="I2548" t="s">
        <v>22</v>
      </c>
      <c r="J2548" s="1">
        <v>50594</v>
      </c>
      <c r="K2548">
        <v>13</v>
      </c>
      <c r="L2548" s="2">
        <v>0.05</v>
      </c>
      <c r="M2548" s="3">
        <v>2.1999999999999997</v>
      </c>
      <c r="N2548">
        <v>2016</v>
      </c>
    </row>
    <row r="2549" spans="1:14">
      <c r="A2549" t="s">
        <v>732</v>
      </c>
      <c r="B2549" t="s">
        <v>879</v>
      </c>
      <c r="C2549" t="s">
        <v>382</v>
      </c>
      <c r="D2549">
        <v>38.299999999999997</v>
      </c>
      <c r="E2549">
        <v>17.3</v>
      </c>
      <c r="F2549">
        <v>12.4</v>
      </c>
      <c r="G2549">
        <v>11.4</v>
      </c>
      <c r="H2549">
        <v>29.3</v>
      </c>
      <c r="I2549" t="s">
        <v>22</v>
      </c>
      <c r="J2549" s="1">
        <v>4858</v>
      </c>
      <c r="K2549">
        <v>14.6</v>
      </c>
      <c r="L2549" s="2">
        <v>0.03</v>
      </c>
      <c r="M2549" t="s">
        <v>175</v>
      </c>
      <c r="N2549">
        <v>2016</v>
      </c>
    </row>
    <row r="2550" spans="1:14">
      <c r="A2550" t="s">
        <v>732</v>
      </c>
      <c r="B2550" t="s">
        <v>880</v>
      </c>
      <c r="C2550" t="s">
        <v>65</v>
      </c>
      <c r="D2550">
        <v>25.1</v>
      </c>
      <c r="E2550">
        <v>15.6</v>
      </c>
      <c r="F2550">
        <v>22.4</v>
      </c>
      <c r="G2550">
        <v>6.9</v>
      </c>
      <c r="H2550">
        <v>89.7</v>
      </c>
      <c r="I2550" t="s">
        <v>22</v>
      </c>
      <c r="J2550" s="1">
        <v>22780</v>
      </c>
      <c r="K2550">
        <v>15.1</v>
      </c>
      <c r="L2550" s="2">
        <v>0.04</v>
      </c>
      <c r="M2550" t="s">
        <v>436</v>
      </c>
      <c r="N2550">
        <v>2016</v>
      </c>
    </row>
    <row r="2551" spans="1:14">
      <c r="A2551" t="s">
        <v>732</v>
      </c>
      <c r="B2551" t="s">
        <v>881</v>
      </c>
      <c r="C2551" t="s">
        <v>53</v>
      </c>
      <c r="D2551">
        <v>18.899999999999999</v>
      </c>
      <c r="E2551">
        <v>25.2</v>
      </c>
      <c r="F2551">
        <v>12.2</v>
      </c>
      <c r="G2551">
        <v>38.700000000000003</v>
      </c>
      <c r="H2551">
        <v>35.4</v>
      </c>
      <c r="I2551" t="s">
        <v>22</v>
      </c>
      <c r="J2551" s="1">
        <v>11704</v>
      </c>
      <c r="K2551">
        <v>15.5</v>
      </c>
      <c r="L2551" s="2">
        <v>0.03</v>
      </c>
      <c r="M2551" s="3">
        <v>1.83125</v>
      </c>
      <c r="N2551">
        <v>2016</v>
      </c>
    </row>
    <row r="2552" spans="1:14">
      <c r="A2552" t="s">
        <v>732</v>
      </c>
      <c r="B2552" t="s">
        <v>562</v>
      </c>
      <c r="C2552" t="s">
        <v>53</v>
      </c>
      <c r="D2552">
        <v>22.8</v>
      </c>
      <c r="E2552">
        <v>18.7</v>
      </c>
      <c r="F2552">
        <v>17.5</v>
      </c>
      <c r="G2552">
        <v>21.4</v>
      </c>
      <c r="H2552">
        <v>28.9</v>
      </c>
      <c r="I2552" t="s">
        <v>22</v>
      </c>
      <c r="J2552" s="1">
        <v>10243</v>
      </c>
      <c r="K2552">
        <v>19</v>
      </c>
      <c r="L2552" s="2">
        <v>0.03</v>
      </c>
      <c r="M2552" t="s">
        <v>436</v>
      </c>
      <c r="N2552">
        <v>2016</v>
      </c>
    </row>
    <row r="2553" spans="1:14">
      <c r="A2553" t="s">
        <v>732</v>
      </c>
      <c r="B2553" t="s">
        <v>882</v>
      </c>
      <c r="C2553" t="s">
        <v>395</v>
      </c>
      <c r="D2553">
        <v>20.5</v>
      </c>
      <c r="E2553">
        <v>13.8</v>
      </c>
      <c r="F2553">
        <v>19</v>
      </c>
      <c r="G2553">
        <v>11.4</v>
      </c>
      <c r="H2553">
        <v>58.9</v>
      </c>
      <c r="I2553" t="s">
        <v>22</v>
      </c>
      <c r="J2553" s="1">
        <v>17800</v>
      </c>
      <c r="K2553">
        <v>24.9</v>
      </c>
      <c r="L2553" s="2">
        <v>0.01</v>
      </c>
      <c r="M2553" s="3">
        <v>2.1999999999999997</v>
      </c>
      <c r="N2553">
        <v>2016</v>
      </c>
    </row>
    <row r="2554" spans="1:14">
      <c r="A2554" t="s">
        <v>732</v>
      </c>
      <c r="B2554" t="s">
        <v>883</v>
      </c>
      <c r="C2554" t="s">
        <v>65</v>
      </c>
      <c r="D2554">
        <v>19.100000000000001</v>
      </c>
      <c r="E2554">
        <v>15.8</v>
      </c>
      <c r="F2554">
        <v>16.100000000000001</v>
      </c>
      <c r="G2554">
        <v>14.8</v>
      </c>
      <c r="H2554">
        <v>45.7</v>
      </c>
      <c r="I2554" t="s">
        <v>22</v>
      </c>
      <c r="J2554" s="1">
        <v>46044</v>
      </c>
      <c r="K2554">
        <v>17.5</v>
      </c>
      <c r="L2554" s="2">
        <v>0.03</v>
      </c>
      <c r="M2554" s="3">
        <v>2.036111111111111</v>
      </c>
      <c r="N2554">
        <v>2016</v>
      </c>
    </row>
    <row r="2555" spans="1:14">
      <c r="A2555" t="s">
        <v>732</v>
      </c>
      <c r="B2555" t="s">
        <v>884</v>
      </c>
      <c r="C2555" t="s">
        <v>65</v>
      </c>
      <c r="D2555">
        <v>17.600000000000001</v>
      </c>
      <c r="E2555">
        <v>30.7</v>
      </c>
      <c r="F2555">
        <v>9.1</v>
      </c>
      <c r="G2555">
        <v>28.3</v>
      </c>
      <c r="H2555">
        <v>30.7</v>
      </c>
      <c r="I2555" t="s">
        <v>22</v>
      </c>
      <c r="J2555" s="1">
        <v>9593</v>
      </c>
      <c r="K2555">
        <v>13.5</v>
      </c>
      <c r="L2555" s="2">
        <v>0</v>
      </c>
      <c r="M2555" s="3">
        <v>2.036111111111111</v>
      </c>
      <c r="N2555">
        <v>2016</v>
      </c>
    </row>
    <row r="2556" spans="1:14">
      <c r="A2556" t="s">
        <v>732</v>
      </c>
      <c r="B2556" t="s">
        <v>885</v>
      </c>
      <c r="C2556" t="s">
        <v>24</v>
      </c>
      <c r="D2556">
        <v>17.3</v>
      </c>
      <c r="E2556">
        <v>47</v>
      </c>
      <c r="F2556">
        <v>9.4</v>
      </c>
      <c r="G2556">
        <v>20.100000000000001</v>
      </c>
      <c r="H2556">
        <v>28.6</v>
      </c>
      <c r="I2556" t="s">
        <v>22</v>
      </c>
      <c r="J2556" s="1">
        <v>27477</v>
      </c>
      <c r="K2556">
        <v>18.8</v>
      </c>
      <c r="L2556" s="2">
        <v>0.15</v>
      </c>
      <c r="M2556" s="3">
        <v>2.2409722222222221</v>
      </c>
      <c r="N2556">
        <v>2016</v>
      </c>
    </row>
    <row r="2557" spans="1:14">
      <c r="A2557" t="s">
        <v>732</v>
      </c>
      <c r="B2557" t="s">
        <v>886</v>
      </c>
      <c r="C2557" t="s">
        <v>50</v>
      </c>
      <c r="D2557">
        <v>20.8</v>
      </c>
      <c r="E2557">
        <v>20.3</v>
      </c>
      <c r="F2557">
        <v>8.3000000000000007</v>
      </c>
      <c r="G2557">
        <v>22</v>
      </c>
      <c r="H2557">
        <v>31.6</v>
      </c>
      <c r="I2557" t="s">
        <v>22</v>
      </c>
      <c r="J2557" s="1">
        <v>11232</v>
      </c>
      <c r="K2557">
        <v>9.6</v>
      </c>
      <c r="L2557" s="2">
        <v>0.03</v>
      </c>
      <c r="N2557">
        <v>2016</v>
      </c>
    </row>
    <row r="2558" spans="1:14">
      <c r="A2558" t="s">
        <v>732</v>
      </c>
      <c r="B2558" t="s">
        <v>887</v>
      </c>
      <c r="C2558" t="s">
        <v>50</v>
      </c>
      <c r="D2558">
        <v>28.5</v>
      </c>
      <c r="E2558">
        <v>14</v>
      </c>
      <c r="F2558">
        <v>7.9</v>
      </c>
      <c r="G2558">
        <v>7</v>
      </c>
      <c r="H2558" t="s">
        <v>22</v>
      </c>
      <c r="I2558" t="s">
        <v>22</v>
      </c>
      <c r="J2558" s="1">
        <v>3675</v>
      </c>
      <c r="K2558">
        <v>2.5</v>
      </c>
      <c r="L2558" s="2">
        <v>0</v>
      </c>
      <c r="M2558" s="3">
        <v>2.4048611111111113</v>
      </c>
      <c r="N2558">
        <v>2016</v>
      </c>
    </row>
    <row r="2559" spans="1:14">
      <c r="A2559" t="s">
        <v>732</v>
      </c>
      <c r="B2559" t="s">
        <v>888</v>
      </c>
      <c r="C2559" t="s">
        <v>65</v>
      </c>
      <c r="D2559">
        <v>25</v>
      </c>
      <c r="E2559">
        <v>15.7</v>
      </c>
      <c r="F2559">
        <v>18.399999999999999</v>
      </c>
      <c r="G2559">
        <v>16.100000000000001</v>
      </c>
      <c r="H2559">
        <v>90.8</v>
      </c>
      <c r="I2559" t="s">
        <v>22</v>
      </c>
      <c r="J2559" s="1">
        <v>65035</v>
      </c>
      <c r="K2559">
        <v>14.5</v>
      </c>
      <c r="L2559" s="2">
        <v>0.02</v>
      </c>
      <c r="M2559" s="3">
        <v>2.036111111111111</v>
      </c>
      <c r="N2559">
        <v>2016</v>
      </c>
    </row>
    <row r="2560" spans="1:14">
      <c r="A2560" t="s">
        <v>732</v>
      </c>
      <c r="B2560" t="s">
        <v>889</v>
      </c>
      <c r="C2560" t="s">
        <v>384</v>
      </c>
      <c r="D2560">
        <v>17.7</v>
      </c>
      <c r="E2560">
        <v>18.5</v>
      </c>
      <c r="F2560">
        <v>8</v>
      </c>
      <c r="G2560">
        <v>20.399999999999999</v>
      </c>
      <c r="H2560">
        <v>28.1</v>
      </c>
      <c r="I2560" t="s">
        <v>22</v>
      </c>
      <c r="J2560" s="1">
        <v>32764</v>
      </c>
      <c r="K2560">
        <v>17.3</v>
      </c>
      <c r="L2560" s="2">
        <v>0.01</v>
      </c>
      <c r="M2560" s="3">
        <v>2.7326388888888888</v>
      </c>
      <c r="N2560">
        <v>2016</v>
      </c>
    </row>
    <row r="2561" spans="1:14">
      <c r="A2561" t="s">
        <v>732</v>
      </c>
      <c r="B2561" t="s">
        <v>890</v>
      </c>
      <c r="C2561" t="s">
        <v>782</v>
      </c>
      <c r="D2561">
        <v>23.3</v>
      </c>
      <c r="E2561">
        <v>30.6</v>
      </c>
      <c r="F2561">
        <v>8.6</v>
      </c>
      <c r="G2561">
        <v>24.9</v>
      </c>
      <c r="H2561">
        <v>33.200000000000003</v>
      </c>
      <c r="I2561" t="s">
        <v>22</v>
      </c>
      <c r="J2561" s="1">
        <v>16400</v>
      </c>
      <c r="K2561">
        <v>15.3</v>
      </c>
      <c r="L2561" s="2">
        <v>0.02</v>
      </c>
      <c r="M2561" t="s">
        <v>35</v>
      </c>
      <c r="N2561">
        <v>2016</v>
      </c>
    </row>
    <row r="2562" spans="1:14">
      <c r="A2562" t="s">
        <v>732</v>
      </c>
      <c r="B2562" t="s">
        <v>891</v>
      </c>
      <c r="C2562" t="s">
        <v>53</v>
      </c>
      <c r="D2562">
        <v>21.5</v>
      </c>
      <c r="E2562">
        <v>27.7</v>
      </c>
      <c r="F2562">
        <v>24.8</v>
      </c>
      <c r="G2562">
        <v>20.5</v>
      </c>
      <c r="H2562">
        <v>46.8</v>
      </c>
      <c r="I2562" t="s">
        <v>22</v>
      </c>
      <c r="J2562" s="1">
        <v>10625</v>
      </c>
      <c r="K2562">
        <v>24.1</v>
      </c>
      <c r="L2562" s="2">
        <v>7.0000000000000007E-2</v>
      </c>
      <c r="M2562" s="3">
        <v>1.83125</v>
      </c>
      <c r="N2562">
        <v>2016</v>
      </c>
    </row>
    <row r="2563" spans="1:14">
      <c r="A2563" t="s">
        <v>732</v>
      </c>
      <c r="B2563" t="s">
        <v>892</v>
      </c>
      <c r="C2563" t="s">
        <v>50</v>
      </c>
      <c r="D2563">
        <v>22</v>
      </c>
      <c r="E2563">
        <v>32.799999999999997</v>
      </c>
      <c r="F2563">
        <v>9.4</v>
      </c>
      <c r="G2563">
        <v>5.3</v>
      </c>
      <c r="H2563">
        <v>29.5</v>
      </c>
      <c r="I2563" t="s">
        <v>22</v>
      </c>
      <c r="J2563" s="1">
        <v>12799</v>
      </c>
      <c r="K2563">
        <v>24.3</v>
      </c>
      <c r="L2563" s="2">
        <v>0.08</v>
      </c>
      <c r="M2563" s="3">
        <v>2.2409722222222221</v>
      </c>
      <c r="N2563">
        <v>2016</v>
      </c>
    </row>
    <row r="2564" spans="1:14">
      <c r="A2564" t="s">
        <v>732</v>
      </c>
      <c r="B2564" t="s">
        <v>893</v>
      </c>
      <c r="C2564" t="s">
        <v>146</v>
      </c>
      <c r="D2564">
        <v>18.399999999999999</v>
      </c>
      <c r="E2564">
        <v>28.7</v>
      </c>
      <c r="F2564">
        <v>11.3</v>
      </c>
      <c r="G2564">
        <v>9.4</v>
      </c>
      <c r="H2564">
        <v>28.8</v>
      </c>
      <c r="I2564" t="s">
        <v>22</v>
      </c>
      <c r="J2564" s="1">
        <v>197102</v>
      </c>
      <c r="K2564">
        <v>108.5</v>
      </c>
      <c r="L2564" s="2">
        <v>0.09</v>
      </c>
      <c r="M2564" s="3">
        <v>2.7326388888888888</v>
      </c>
      <c r="N2564">
        <v>2016</v>
      </c>
    </row>
    <row r="2565" spans="1:14">
      <c r="A2565" t="s">
        <v>732</v>
      </c>
      <c r="B2565" t="s">
        <v>894</v>
      </c>
      <c r="C2565" t="s">
        <v>351</v>
      </c>
      <c r="D2565">
        <v>21.9</v>
      </c>
      <c r="E2565">
        <v>17.3</v>
      </c>
      <c r="F2565">
        <v>8.1999999999999993</v>
      </c>
      <c r="G2565">
        <v>9.1999999999999993</v>
      </c>
      <c r="H2565">
        <v>39.5</v>
      </c>
      <c r="I2565" t="s">
        <v>22</v>
      </c>
      <c r="J2565" s="1">
        <v>27556</v>
      </c>
      <c r="K2565">
        <v>9</v>
      </c>
      <c r="L2565" s="2">
        <v>0.03</v>
      </c>
      <c r="M2565" s="3">
        <v>2.3638888888888889</v>
      </c>
      <c r="N2565">
        <v>2016</v>
      </c>
    </row>
    <row r="2566" spans="1:14">
      <c r="A2566" t="s">
        <v>732</v>
      </c>
      <c r="B2566" t="s">
        <v>895</v>
      </c>
      <c r="C2566" t="s">
        <v>15</v>
      </c>
      <c r="D2566">
        <v>21</v>
      </c>
      <c r="E2566">
        <v>20.8</v>
      </c>
      <c r="F2566">
        <v>11.8</v>
      </c>
      <c r="G2566">
        <v>20.100000000000001</v>
      </c>
      <c r="H2566">
        <v>39.9</v>
      </c>
      <c r="I2566" t="s">
        <v>22</v>
      </c>
      <c r="J2566" s="1">
        <v>14569</v>
      </c>
      <c r="K2566">
        <v>18.5</v>
      </c>
      <c r="L2566" s="2">
        <v>0.03</v>
      </c>
      <c r="M2566" s="3">
        <v>2.6506944444444445</v>
      </c>
      <c r="N2566">
        <v>2016</v>
      </c>
    </row>
    <row r="2567" spans="1:14">
      <c r="A2567" t="s">
        <v>732</v>
      </c>
      <c r="B2567" t="s">
        <v>896</v>
      </c>
      <c r="C2567" t="s">
        <v>63</v>
      </c>
      <c r="D2567">
        <v>18.399999999999999</v>
      </c>
      <c r="E2567">
        <v>63</v>
      </c>
      <c r="F2567">
        <v>13.1</v>
      </c>
      <c r="G2567">
        <v>14.4</v>
      </c>
      <c r="H2567">
        <v>28.8</v>
      </c>
      <c r="I2567" t="s">
        <v>22</v>
      </c>
      <c r="J2567" s="1">
        <v>13761</v>
      </c>
      <c r="K2567">
        <v>29.2</v>
      </c>
      <c r="L2567" s="2">
        <v>0.21</v>
      </c>
      <c r="M2567" s="3">
        <v>2.3229166666666665</v>
      </c>
      <c r="N2567">
        <v>2016</v>
      </c>
    </row>
    <row r="2568" spans="1:14">
      <c r="A2568" t="s">
        <v>732</v>
      </c>
      <c r="B2568" t="s">
        <v>897</v>
      </c>
      <c r="C2568" t="s">
        <v>194</v>
      </c>
      <c r="D2568">
        <v>22.6</v>
      </c>
      <c r="E2568">
        <v>31.6</v>
      </c>
      <c r="F2568">
        <v>5.9</v>
      </c>
      <c r="G2568">
        <v>16</v>
      </c>
      <c r="H2568" t="s">
        <v>22</v>
      </c>
      <c r="I2568" t="s">
        <v>22</v>
      </c>
      <c r="J2568" s="1">
        <v>16817</v>
      </c>
      <c r="K2568">
        <v>6</v>
      </c>
      <c r="M2568" s="3">
        <v>2.7326388888888888</v>
      </c>
      <c r="N2568">
        <v>2016</v>
      </c>
    </row>
    <row r="2569" spans="1:14">
      <c r="A2569" t="s">
        <v>732</v>
      </c>
      <c r="B2569" t="s">
        <v>898</v>
      </c>
      <c r="C2569" t="s">
        <v>899</v>
      </c>
      <c r="D2569">
        <v>21.3</v>
      </c>
      <c r="E2569">
        <v>71.5</v>
      </c>
      <c r="F2569">
        <v>10.6</v>
      </c>
      <c r="G2569">
        <v>16</v>
      </c>
      <c r="H2569">
        <v>37.6</v>
      </c>
      <c r="I2569" t="s">
        <v>22</v>
      </c>
      <c r="J2569" s="1">
        <v>7089</v>
      </c>
      <c r="K2569">
        <v>9</v>
      </c>
      <c r="L2569" s="2">
        <v>0.03</v>
      </c>
      <c r="M2569" s="3">
        <v>2.1180555555555558</v>
      </c>
      <c r="N2569">
        <v>2016</v>
      </c>
    </row>
    <row r="2570" spans="1:14">
      <c r="A2570" t="s">
        <v>732</v>
      </c>
      <c r="B2570" t="s">
        <v>900</v>
      </c>
      <c r="C2570" t="s">
        <v>445</v>
      </c>
      <c r="D2570">
        <v>21.1</v>
      </c>
      <c r="E2570">
        <v>25.9</v>
      </c>
      <c r="F2570">
        <v>11.6</v>
      </c>
      <c r="G2570">
        <v>18.399999999999999</v>
      </c>
      <c r="H2570">
        <v>38.1</v>
      </c>
      <c r="I2570" t="s">
        <v>22</v>
      </c>
      <c r="J2570" s="1">
        <v>12650</v>
      </c>
      <c r="K2570">
        <v>32.9</v>
      </c>
      <c r="L2570" s="2">
        <v>0.01</v>
      </c>
      <c r="M2570" s="3">
        <v>2.1180555555555558</v>
      </c>
      <c r="N2570">
        <v>2016</v>
      </c>
    </row>
    <row r="2571" spans="1:14">
      <c r="A2571" t="s">
        <v>732</v>
      </c>
      <c r="B2571" t="s">
        <v>901</v>
      </c>
      <c r="C2571" t="s">
        <v>716</v>
      </c>
      <c r="D2571">
        <v>20</v>
      </c>
      <c r="E2571">
        <v>46.9</v>
      </c>
      <c r="F2571">
        <v>10.5</v>
      </c>
      <c r="G2571">
        <v>20.5</v>
      </c>
      <c r="H2571">
        <v>33.200000000000003</v>
      </c>
      <c r="I2571" t="s">
        <v>22</v>
      </c>
      <c r="J2571" s="1">
        <v>22684</v>
      </c>
      <c r="K2571">
        <v>13.8</v>
      </c>
      <c r="L2571" s="2">
        <v>0.09</v>
      </c>
      <c r="M2571" s="3">
        <v>2.4458333333333333</v>
      </c>
      <c r="N2571">
        <v>2016</v>
      </c>
    </row>
    <row r="2572" spans="1:14">
      <c r="A2572" t="s">
        <v>732</v>
      </c>
      <c r="B2572" t="s">
        <v>902</v>
      </c>
      <c r="C2572" t="s">
        <v>144</v>
      </c>
      <c r="D2572">
        <v>25.7</v>
      </c>
      <c r="E2572">
        <v>26.5</v>
      </c>
      <c r="F2572">
        <v>21.7</v>
      </c>
      <c r="G2572">
        <v>19</v>
      </c>
      <c r="H2572">
        <v>42.2</v>
      </c>
      <c r="I2572" t="s">
        <v>22</v>
      </c>
      <c r="J2572" s="1">
        <v>6001</v>
      </c>
      <c r="K2572">
        <v>11.1</v>
      </c>
      <c r="L2572" s="2">
        <v>0.06</v>
      </c>
      <c r="M2572" s="3">
        <v>2.4458333333333333</v>
      </c>
      <c r="N2572">
        <v>2016</v>
      </c>
    </row>
    <row r="2573" spans="1:14">
      <c r="A2573" t="s">
        <v>732</v>
      </c>
      <c r="B2573" t="s">
        <v>903</v>
      </c>
      <c r="C2573" t="s">
        <v>904</v>
      </c>
      <c r="D2573">
        <v>27.9</v>
      </c>
      <c r="E2573">
        <v>28.2</v>
      </c>
      <c r="F2573">
        <v>11</v>
      </c>
      <c r="G2573">
        <v>4.2</v>
      </c>
      <c r="H2573">
        <v>28</v>
      </c>
      <c r="I2573" t="s">
        <v>22</v>
      </c>
      <c r="J2573" s="1">
        <v>22686</v>
      </c>
      <c r="K2573">
        <v>8.1999999999999993</v>
      </c>
      <c r="L2573" s="2">
        <v>0.02</v>
      </c>
      <c r="M2573" s="3">
        <v>1.9131944444444444</v>
      </c>
      <c r="N2573">
        <v>2016</v>
      </c>
    </row>
    <row r="2574" spans="1:14">
      <c r="A2574" t="s">
        <v>732</v>
      </c>
      <c r="B2574" t="s">
        <v>905</v>
      </c>
      <c r="C2574" t="s">
        <v>187</v>
      </c>
      <c r="D2574">
        <v>21.8</v>
      </c>
      <c r="E2574">
        <v>39.5</v>
      </c>
      <c r="F2574">
        <v>14.6</v>
      </c>
      <c r="G2574">
        <v>24.5</v>
      </c>
      <c r="H2574">
        <v>38.299999999999997</v>
      </c>
      <c r="I2574" t="s">
        <v>22</v>
      </c>
      <c r="J2574" s="1">
        <v>41500</v>
      </c>
      <c r="K2574">
        <v>13.8</v>
      </c>
      <c r="L2574" s="2">
        <v>0.11</v>
      </c>
      <c r="M2574" t="s">
        <v>91</v>
      </c>
      <c r="N2574">
        <v>2016</v>
      </c>
    </row>
    <row r="2575" spans="1:14">
      <c r="A2575" t="s">
        <v>732</v>
      </c>
      <c r="B2575" t="s">
        <v>906</v>
      </c>
      <c r="C2575" t="s">
        <v>395</v>
      </c>
      <c r="D2575">
        <v>26.1</v>
      </c>
      <c r="E2575">
        <v>16.5</v>
      </c>
      <c r="F2575">
        <v>16.899999999999999</v>
      </c>
      <c r="G2575">
        <v>15.8</v>
      </c>
      <c r="H2575" t="s">
        <v>22</v>
      </c>
      <c r="I2575" t="s">
        <v>22</v>
      </c>
      <c r="J2575" s="1">
        <v>53802</v>
      </c>
      <c r="K2575">
        <v>27</v>
      </c>
      <c r="L2575" s="2">
        <v>0.01</v>
      </c>
      <c r="M2575" s="3">
        <v>1.9131944444444444</v>
      </c>
      <c r="N2575">
        <v>2016</v>
      </c>
    </row>
    <row r="2576" spans="1:14">
      <c r="A2576" t="s">
        <v>732</v>
      </c>
      <c r="B2576" t="s">
        <v>907</v>
      </c>
      <c r="C2576" t="s">
        <v>15</v>
      </c>
      <c r="D2576">
        <v>18.600000000000001</v>
      </c>
      <c r="E2576">
        <v>30.4</v>
      </c>
      <c r="F2576">
        <v>18.7</v>
      </c>
      <c r="G2576">
        <v>18.399999999999999</v>
      </c>
      <c r="H2576" t="s">
        <v>22</v>
      </c>
      <c r="I2576" t="s">
        <v>22</v>
      </c>
      <c r="J2576" s="1">
        <v>19123</v>
      </c>
      <c r="K2576">
        <v>29</v>
      </c>
      <c r="L2576" s="2">
        <v>7.0000000000000007E-2</v>
      </c>
      <c r="M2576" s="3">
        <v>2.2819444444444446</v>
      </c>
      <c r="N2576">
        <v>2016</v>
      </c>
    </row>
    <row r="2577" spans="1:14">
      <c r="A2577" t="s">
        <v>732</v>
      </c>
      <c r="B2577" t="s">
        <v>908</v>
      </c>
      <c r="C2577" t="s">
        <v>15</v>
      </c>
      <c r="D2577">
        <v>27.9</v>
      </c>
      <c r="E2577">
        <v>36.799999999999997</v>
      </c>
      <c r="F2577">
        <v>17.2</v>
      </c>
      <c r="G2577">
        <v>22</v>
      </c>
      <c r="H2577" t="s">
        <v>22</v>
      </c>
      <c r="I2577" t="s">
        <v>22</v>
      </c>
      <c r="J2577" s="1">
        <v>29512</v>
      </c>
      <c r="K2577">
        <v>20.9</v>
      </c>
      <c r="L2577" s="2">
        <v>7.0000000000000007E-2</v>
      </c>
      <c r="M2577" s="3">
        <v>1.9541666666666666</v>
      </c>
      <c r="N2577">
        <v>2016</v>
      </c>
    </row>
    <row r="2578" spans="1:14">
      <c r="A2578" t="s">
        <v>732</v>
      </c>
      <c r="B2578" t="s">
        <v>909</v>
      </c>
      <c r="C2578" t="s">
        <v>50</v>
      </c>
      <c r="D2578">
        <v>17.899999999999999</v>
      </c>
      <c r="E2578">
        <v>19.3</v>
      </c>
      <c r="F2578">
        <v>7.6</v>
      </c>
      <c r="G2578">
        <v>15.3</v>
      </c>
      <c r="H2578">
        <v>34.4</v>
      </c>
      <c r="I2578" t="s">
        <v>22</v>
      </c>
      <c r="J2578" s="1">
        <v>29700</v>
      </c>
      <c r="K2578">
        <v>12.7</v>
      </c>
      <c r="L2578" s="2">
        <v>0.01</v>
      </c>
      <c r="M2578" t="s">
        <v>80</v>
      </c>
      <c r="N2578">
        <v>2016</v>
      </c>
    </row>
    <row r="2579" spans="1:14">
      <c r="A2579" t="s">
        <v>732</v>
      </c>
      <c r="B2579" t="s">
        <v>910</v>
      </c>
      <c r="C2579" t="s">
        <v>50</v>
      </c>
      <c r="D2579">
        <v>25.3</v>
      </c>
      <c r="E2579">
        <v>16.8</v>
      </c>
      <c r="F2579">
        <v>21.6</v>
      </c>
      <c r="G2579">
        <v>12.8</v>
      </c>
      <c r="H2579">
        <v>59.6</v>
      </c>
      <c r="I2579" t="s">
        <v>22</v>
      </c>
      <c r="J2579" s="1">
        <v>7519</v>
      </c>
      <c r="K2579">
        <v>8.9</v>
      </c>
      <c r="L2579" s="2">
        <v>0.03</v>
      </c>
      <c r="M2579" t="s">
        <v>349</v>
      </c>
      <c r="N2579">
        <v>2016</v>
      </c>
    </row>
    <row r="2580" spans="1:14">
      <c r="A2580" t="s">
        <v>732</v>
      </c>
      <c r="B2580" t="s">
        <v>911</v>
      </c>
      <c r="C2580" t="s">
        <v>50</v>
      </c>
      <c r="D2580">
        <v>27.9</v>
      </c>
      <c r="E2580">
        <v>24.5</v>
      </c>
      <c r="F2580">
        <v>12.4</v>
      </c>
      <c r="G2580">
        <v>7.7</v>
      </c>
      <c r="H2580">
        <v>57.9</v>
      </c>
      <c r="I2580" t="s">
        <v>22</v>
      </c>
      <c r="J2580" s="1">
        <v>2597</v>
      </c>
      <c r="K2580">
        <v>11.1</v>
      </c>
      <c r="L2580" s="2">
        <v>7.0000000000000007E-2</v>
      </c>
      <c r="M2580" t="s">
        <v>349</v>
      </c>
      <c r="N2580">
        <v>2016</v>
      </c>
    </row>
    <row r="2581" spans="1:14">
      <c r="A2581" t="s">
        <v>732</v>
      </c>
      <c r="B2581" t="s">
        <v>912</v>
      </c>
      <c r="C2581" t="s">
        <v>50</v>
      </c>
      <c r="D2581">
        <v>23</v>
      </c>
      <c r="E2581">
        <v>15.4</v>
      </c>
      <c r="F2581">
        <v>24.1</v>
      </c>
      <c r="G2581">
        <v>21.4</v>
      </c>
      <c r="H2581">
        <v>37.6</v>
      </c>
      <c r="I2581" t="s">
        <v>22</v>
      </c>
      <c r="J2581" s="1">
        <v>20243</v>
      </c>
      <c r="K2581">
        <v>25.7</v>
      </c>
      <c r="L2581" s="2">
        <v>0.02</v>
      </c>
      <c r="M2581" s="4">
        <v>0.88888888888888884</v>
      </c>
      <c r="N2581">
        <v>2016</v>
      </c>
    </row>
    <row r="2582" spans="1:14">
      <c r="A2582" t="s">
        <v>732</v>
      </c>
      <c r="B2582" t="s">
        <v>913</v>
      </c>
      <c r="C2582" t="s">
        <v>351</v>
      </c>
      <c r="D2582">
        <v>34.799999999999997</v>
      </c>
      <c r="E2582">
        <v>36.9</v>
      </c>
      <c r="F2582">
        <v>20.8</v>
      </c>
      <c r="G2582">
        <v>7.6</v>
      </c>
      <c r="H2582">
        <v>44</v>
      </c>
      <c r="I2582" t="s">
        <v>22</v>
      </c>
      <c r="J2582" s="1">
        <v>10413</v>
      </c>
      <c r="K2582">
        <v>9.9</v>
      </c>
      <c r="L2582" s="2">
        <v>0.12</v>
      </c>
      <c r="M2582" s="3">
        <v>2.5277777777777777</v>
      </c>
      <c r="N2582">
        <v>2016</v>
      </c>
    </row>
    <row r="2583" spans="1:14">
      <c r="A2583" t="s">
        <v>732</v>
      </c>
      <c r="B2583" t="s">
        <v>914</v>
      </c>
      <c r="C2583" t="s">
        <v>50</v>
      </c>
      <c r="D2583">
        <v>24.3</v>
      </c>
      <c r="E2583">
        <v>16.7</v>
      </c>
      <c r="F2583">
        <v>10.1</v>
      </c>
      <c r="G2583">
        <v>9.6</v>
      </c>
      <c r="H2583">
        <v>34.5</v>
      </c>
      <c r="I2583" t="s">
        <v>22</v>
      </c>
      <c r="J2583" s="1">
        <v>6248</v>
      </c>
      <c r="K2583">
        <v>8.1999999999999993</v>
      </c>
      <c r="L2583" s="2">
        <v>0.02</v>
      </c>
      <c r="M2583" t="s">
        <v>349</v>
      </c>
      <c r="N2583">
        <v>2016</v>
      </c>
    </row>
    <row r="2584" spans="1:14">
      <c r="A2584" t="s">
        <v>732</v>
      </c>
      <c r="B2584" t="s">
        <v>915</v>
      </c>
      <c r="C2584" t="s">
        <v>50</v>
      </c>
      <c r="D2584">
        <v>22</v>
      </c>
      <c r="E2584">
        <v>25.4</v>
      </c>
      <c r="F2584">
        <v>18.899999999999999</v>
      </c>
      <c r="G2584">
        <v>15.8</v>
      </c>
      <c r="H2584">
        <v>50.3</v>
      </c>
      <c r="I2584" t="s">
        <v>22</v>
      </c>
      <c r="J2584" s="1">
        <v>2153</v>
      </c>
      <c r="K2584">
        <v>9.3000000000000007</v>
      </c>
      <c r="L2584" s="2">
        <v>0.09</v>
      </c>
      <c r="M2584" s="4">
        <v>0.43819444444444439</v>
      </c>
      <c r="N2584">
        <v>2016</v>
      </c>
    </row>
    <row r="2585" spans="1:14">
      <c r="A2585" t="s">
        <v>732</v>
      </c>
      <c r="B2585" t="s">
        <v>916</v>
      </c>
      <c r="C2585" t="s">
        <v>653</v>
      </c>
      <c r="D2585">
        <v>24.3</v>
      </c>
      <c r="E2585">
        <v>29.7</v>
      </c>
      <c r="F2585">
        <v>15.9</v>
      </c>
      <c r="G2585">
        <v>10.9</v>
      </c>
      <c r="H2585">
        <v>28.4</v>
      </c>
      <c r="I2585" t="s">
        <v>22</v>
      </c>
      <c r="J2585" s="1">
        <v>24227</v>
      </c>
      <c r="K2585">
        <v>11.8</v>
      </c>
      <c r="L2585" s="2">
        <v>0.12</v>
      </c>
      <c r="M2585" s="3">
        <v>2.6097222222222221</v>
      </c>
      <c r="N2585">
        <v>2016</v>
      </c>
    </row>
    <row r="2586" spans="1:14">
      <c r="A2586" t="s">
        <v>732</v>
      </c>
      <c r="B2586" t="s">
        <v>917</v>
      </c>
      <c r="C2586" t="s">
        <v>653</v>
      </c>
      <c r="D2586">
        <v>25.3</v>
      </c>
      <c r="E2586">
        <v>50.1</v>
      </c>
      <c r="F2586">
        <v>20.9</v>
      </c>
      <c r="G2586">
        <v>10.199999999999999</v>
      </c>
      <c r="H2586">
        <v>34.200000000000003</v>
      </c>
      <c r="I2586" t="s">
        <v>22</v>
      </c>
      <c r="J2586" s="1">
        <v>23883</v>
      </c>
      <c r="K2586">
        <v>12.2</v>
      </c>
      <c r="L2586" s="2">
        <v>0.16</v>
      </c>
      <c r="M2586" s="3">
        <v>2.6506944444444445</v>
      </c>
      <c r="N2586">
        <v>2016</v>
      </c>
    </row>
    <row r="2587" spans="1:14">
      <c r="A2587" t="s">
        <v>732</v>
      </c>
      <c r="B2587" t="s">
        <v>918</v>
      </c>
      <c r="C2587" t="s">
        <v>653</v>
      </c>
      <c r="D2587">
        <v>26.9</v>
      </c>
      <c r="E2587">
        <v>44.2</v>
      </c>
      <c r="F2587">
        <v>16.600000000000001</v>
      </c>
      <c r="G2587">
        <v>12.4</v>
      </c>
      <c r="H2587">
        <v>34.4</v>
      </c>
      <c r="I2587" t="s">
        <v>22</v>
      </c>
      <c r="J2587" s="1">
        <v>28179</v>
      </c>
      <c r="K2587">
        <v>14.8</v>
      </c>
      <c r="L2587" s="2">
        <v>0.1</v>
      </c>
      <c r="M2587" s="3">
        <v>2.5687500000000001</v>
      </c>
      <c r="N2587">
        <v>2016</v>
      </c>
    </row>
    <row r="2588" spans="1:14">
      <c r="A2588" t="s">
        <v>732</v>
      </c>
      <c r="B2588" t="s">
        <v>919</v>
      </c>
      <c r="C2588" t="s">
        <v>653</v>
      </c>
      <c r="D2588">
        <v>15.2</v>
      </c>
      <c r="E2588">
        <v>14.8</v>
      </c>
      <c r="F2588">
        <v>7.7</v>
      </c>
      <c r="G2588">
        <v>18.2</v>
      </c>
      <c r="H2588">
        <v>28.3</v>
      </c>
      <c r="I2588" t="s">
        <v>22</v>
      </c>
      <c r="J2588" s="1">
        <v>69268</v>
      </c>
      <c r="K2588">
        <v>16.8</v>
      </c>
      <c r="L2588" s="2">
        <v>0</v>
      </c>
      <c r="M2588" s="3">
        <v>2.7326388888888888</v>
      </c>
      <c r="N2588">
        <v>2016</v>
      </c>
    </row>
    <row r="2589" spans="1:14">
      <c r="A2589" t="s">
        <v>732</v>
      </c>
      <c r="B2589" t="s">
        <v>920</v>
      </c>
      <c r="C2589" t="s">
        <v>351</v>
      </c>
      <c r="D2589">
        <v>24.8</v>
      </c>
      <c r="E2589">
        <v>17.3</v>
      </c>
      <c r="F2589">
        <v>10.6</v>
      </c>
      <c r="G2589">
        <v>16.8</v>
      </c>
      <c r="H2589">
        <v>35.6</v>
      </c>
      <c r="I2589" t="s">
        <v>22</v>
      </c>
      <c r="J2589" s="1">
        <v>28427</v>
      </c>
      <c r="K2589">
        <v>10.1</v>
      </c>
      <c r="L2589" s="2">
        <v>0.03</v>
      </c>
      <c r="M2589" s="3">
        <v>2.036111111111111</v>
      </c>
      <c r="N2589">
        <v>2016</v>
      </c>
    </row>
    <row r="2590" spans="1:14">
      <c r="A2590" t="s">
        <v>732</v>
      </c>
      <c r="B2590" t="s">
        <v>921</v>
      </c>
      <c r="C2590" t="s">
        <v>904</v>
      </c>
      <c r="D2590">
        <v>21.7</v>
      </c>
      <c r="E2590">
        <v>48.4</v>
      </c>
      <c r="F2590">
        <v>8.9</v>
      </c>
      <c r="G2590">
        <v>1.7</v>
      </c>
      <c r="H2590">
        <v>28.8</v>
      </c>
      <c r="I2590" t="s">
        <v>22</v>
      </c>
      <c r="J2590" s="1">
        <v>14410</v>
      </c>
      <c r="K2590">
        <v>9.6999999999999993</v>
      </c>
      <c r="L2590" s="2">
        <v>0.22</v>
      </c>
      <c r="M2590" s="3">
        <v>2.2409722222222221</v>
      </c>
      <c r="N2590">
        <v>2016</v>
      </c>
    </row>
    <row r="2591" spans="1:14">
      <c r="A2591" t="s">
        <v>732</v>
      </c>
      <c r="B2591" t="s">
        <v>524</v>
      </c>
      <c r="C2591" t="s">
        <v>187</v>
      </c>
      <c r="D2591">
        <v>18.399999999999999</v>
      </c>
      <c r="E2591">
        <v>30.7</v>
      </c>
      <c r="F2591">
        <v>10.5</v>
      </c>
      <c r="G2591">
        <v>31.8</v>
      </c>
      <c r="H2591">
        <v>38.1</v>
      </c>
      <c r="I2591" t="s">
        <v>22</v>
      </c>
      <c r="J2591" s="1">
        <v>22793</v>
      </c>
      <c r="K2591">
        <v>19</v>
      </c>
      <c r="L2591" s="2">
        <v>0.03</v>
      </c>
      <c r="M2591" s="3">
        <v>2.1590277777777778</v>
      </c>
      <c r="N2591">
        <v>2016</v>
      </c>
    </row>
    <row r="2592" spans="1:14">
      <c r="A2592" t="s">
        <v>732</v>
      </c>
      <c r="B2592" t="s">
        <v>922</v>
      </c>
      <c r="C2592" t="s">
        <v>923</v>
      </c>
      <c r="D2592">
        <v>18.3</v>
      </c>
      <c r="E2592">
        <v>40.799999999999997</v>
      </c>
      <c r="F2592">
        <v>13.6</v>
      </c>
      <c r="G2592">
        <v>26.1</v>
      </c>
      <c r="H2592">
        <v>41</v>
      </c>
      <c r="I2592" t="s">
        <v>22</v>
      </c>
      <c r="J2592" s="1">
        <v>19019</v>
      </c>
      <c r="K2592">
        <v>14.2</v>
      </c>
      <c r="L2592" s="2">
        <v>0.04</v>
      </c>
      <c r="M2592" s="3">
        <v>2.7326388888888888</v>
      </c>
      <c r="N2592">
        <v>2016</v>
      </c>
    </row>
    <row r="2593" spans="1:14">
      <c r="A2593" t="s">
        <v>732</v>
      </c>
      <c r="B2593" t="s">
        <v>924</v>
      </c>
      <c r="C2593" t="s">
        <v>384</v>
      </c>
      <c r="D2593">
        <v>19.399999999999999</v>
      </c>
      <c r="E2593">
        <v>20.7</v>
      </c>
      <c r="F2593">
        <v>8.5</v>
      </c>
      <c r="G2593">
        <v>40.299999999999997</v>
      </c>
      <c r="H2593">
        <v>47.4</v>
      </c>
      <c r="I2593" t="s">
        <v>22</v>
      </c>
      <c r="J2593" s="1">
        <v>34572</v>
      </c>
      <c r="K2593">
        <v>14.5</v>
      </c>
      <c r="L2593" s="2">
        <v>0.03</v>
      </c>
      <c r="M2593" t="s">
        <v>349</v>
      </c>
      <c r="N2593">
        <v>2016</v>
      </c>
    </row>
    <row r="2594" spans="1:14">
      <c r="A2594" t="s">
        <v>732</v>
      </c>
      <c r="B2594" t="s">
        <v>477</v>
      </c>
      <c r="C2594" t="s">
        <v>50</v>
      </c>
      <c r="D2594">
        <v>23.6</v>
      </c>
      <c r="E2594">
        <v>29.7</v>
      </c>
      <c r="F2594">
        <v>14.6</v>
      </c>
      <c r="G2594">
        <v>29.4</v>
      </c>
      <c r="H2594">
        <v>32.4</v>
      </c>
      <c r="I2594" t="s">
        <v>22</v>
      </c>
      <c r="J2594" s="1">
        <v>52316</v>
      </c>
      <c r="K2594">
        <v>16.899999999999999</v>
      </c>
      <c r="L2594" s="2">
        <v>0.08</v>
      </c>
      <c r="M2594" t="s">
        <v>286</v>
      </c>
      <c r="N2594">
        <v>2016</v>
      </c>
    </row>
    <row r="2595" spans="1:14">
      <c r="A2595" t="s">
        <v>732</v>
      </c>
      <c r="B2595" t="s">
        <v>925</v>
      </c>
      <c r="C2595" t="s">
        <v>379</v>
      </c>
      <c r="D2595">
        <v>16.3</v>
      </c>
      <c r="E2595">
        <v>23.1</v>
      </c>
      <c r="F2595">
        <v>9.6999999999999993</v>
      </c>
      <c r="G2595">
        <v>29.8</v>
      </c>
      <c r="H2595">
        <v>32.1</v>
      </c>
      <c r="I2595" t="s">
        <v>22</v>
      </c>
      <c r="J2595" s="1">
        <v>15639</v>
      </c>
      <c r="K2595">
        <v>21.5</v>
      </c>
      <c r="L2595" s="2">
        <v>0.02</v>
      </c>
      <c r="M2595" s="3">
        <v>2.1999999999999997</v>
      </c>
      <c r="N2595">
        <v>2016</v>
      </c>
    </row>
    <row r="2596" spans="1:14">
      <c r="A2596" t="s">
        <v>732</v>
      </c>
      <c r="B2596" t="s">
        <v>926</v>
      </c>
      <c r="C2596" t="s">
        <v>24</v>
      </c>
      <c r="D2596">
        <v>16.899999999999999</v>
      </c>
      <c r="E2596">
        <v>48.5</v>
      </c>
      <c r="F2596">
        <v>11.2</v>
      </c>
      <c r="G2596">
        <v>34.6</v>
      </c>
      <c r="H2596">
        <v>28.5</v>
      </c>
      <c r="I2596" t="s">
        <v>22</v>
      </c>
      <c r="J2596" s="1">
        <v>22525</v>
      </c>
      <c r="K2596">
        <v>21.4</v>
      </c>
      <c r="L2596" s="2">
        <v>0.15</v>
      </c>
      <c r="M2596" s="3">
        <v>2.2409722222222221</v>
      </c>
      <c r="N2596">
        <v>2016</v>
      </c>
    </row>
    <row r="2597" spans="1:14">
      <c r="A2597" t="s">
        <v>732</v>
      </c>
      <c r="B2597" t="s">
        <v>927</v>
      </c>
      <c r="C2597" t="s">
        <v>662</v>
      </c>
      <c r="D2597">
        <v>16.100000000000001</v>
      </c>
      <c r="E2597">
        <v>21</v>
      </c>
      <c r="F2597">
        <v>3.9</v>
      </c>
      <c r="G2597">
        <v>22.4</v>
      </c>
      <c r="H2597" t="s">
        <v>22</v>
      </c>
      <c r="I2597" t="s">
        <v>22</v>
      </c>
      <c r="J2597" s="1">
        <v>12933</v>
      </c>
      <c r="K2597">
        <v>19</v>
      </c>
      <c r="L2597" s="2">
        <v>0.03</v>
      </c>
      <c r="M2597" s="3">
        <v>2.6097222222222221</v>
      </c>
      <c r="N2597">
        <v>2016</v>
      </c>
    </row>
    <row r="2598" spans="1:14">
      <c r="A2598" t="s">
        <v>732</v>
      </c>
      <c r="B2598" t="s">
        <v>928</v>
      </c>
      <c r="C2598" t="s">
        <v>24</v>
      </c>
      <c r="D2598">
        <v>17.3</v>
      </c>
      <c r="E2598">
        <v>81.900000000000006</v>
      </c>
      <c r="F2598">
        <v>11.7</v>
      </c>
      <c r="G2598">
        <v>21.1</v>
      </c>
      <c r="H2598">
        <v>28.5</v>
      </c>
      <c r="I2598" t="s">
        <v>22</v>
      </c>
      <c r="J2598" s="1">
        <v>16609</v>
      </c>
      <c r="K2598">
        <v>21</v>
      </c>
      <c r="L2598" s="2">
        <v>0.43</v>
      </c>
      <c r="M2598" s="3">
        <v>2.4048611111111113</v>
      </c>
      <c r="N2598">
        <v>2016</v>
      </c>
    </row>
    <row r="2599" spans="1:14">
      <c r="A2599" t="s">
        <v>732</v>
      </c>
      <c r="B2599" t="s">
        <v>929</v>
      </c>
      <c r="C2599" t="s">
        <v>65</v>
      </c>
      <c r="D2599">
        <v>17.899999999999999</v>
      </c>
      <c r="E2599">
        <v>12.8</v>
      </c>
      <c r="F2599">
        <v>12.1</v>
      </c>
      <c r="G2599">
        <v>8.9</v>
      </c>
      <c r="H2599">
        <v>83.7</v>
      </c>
      <c r="I2599" t="s">
        <v>22</v>
      </c>
      <c r="J2599" s="1">
        <v>31618</v>
      </c>
      <c r="K2599">
        <v>16.399999999999999</v>
      </c>
      <c r="L2599" s="2">
        <v>0.02</v>
      </c>
      <c r="M2599" t="s">
        <v>283</v>
      </c>
      <c r="N2599">
        <v>2016</v>
      </c>
    </row>
    <row r="2600" spans="1:14">
      <c r="A2600" t="s">
        <v>732</v>
      </c>
      <c r="B2600" t="s">
        <v>930</v>
      </c>
      <c r="C2600" t="s">
        <v>53</v>
      </c>
      <c r="D2600">
        <v>18.600000000000001</v>
      </c>
      <c r="E2600">
        <v>24.3</v>
      </c>
      <c r="F2600">
        <v>10.9</v>
      </c>
      <c r="G2600">
        <v>26.5</v>
      </c>
      <c r="H2600">
        <v>35.4</v>
      </c>
      <c r="I2600" t="s">
        <v>22</v>
      </c>
      <c r="J2600" s="1">
        <v>21958</v>
      </c>
      <c r="K2600">
        <v>15.3</v>
      </c>
      <c r="L2600" s="2">
        <v>0.03</v>
      </c>
      <c r="M2600" s="3">
        <v>2.036111111111111</v>
      </c>
      <c r="N2600">
        <v>2016</v>
      </c>
    </row>
    <row r="2601" spans="1:14">
      <c r="A2601" t="s">
        <v>732</v>
      </c>
      <c r="B2601" t="s">
        <v>931</v>
      </c>
      <c r="C2601" t="s">
        <v>151</v>
      </c>
      <c r="D2601">
        <v>14.5</v>
      </c>
      <c r="E2601">
        <v>14.9</v>
      </c>
      <c r="F2601">
        <v>7.6</v>
      </c>
      <c r="G2601">
        <v>19.3</v>
      </c>
      <c r="H2601">
        <v>44</v>
      </c>
      <c r="I2601" t="s">
        <v>22</v>
      </c>
      <c r="J2601" s="1">
        <v>31268</v>
      </c>
      <c r="K2601">
        <v>28.7</v>
      </c>
      <c r="L2601" s="2">
        <v>0.02</v>
      </c>
      <c r="M2601" t="s">
        <v>436</v>
      </c>
      <c r="N2601">
        <v>2016</v>
      </c>
    </row>
    <row r="2602" spans="1:14">
      <c r="A2602" t="s">
        <v>732</v>
      </c>
      <c r="B2602" t="s">
        <v>932</v>
      </c>
      <c r="C2602" t="s">
        <v>50</v>
      </c>
      <c r="D2602">
        <v>24</v>
      </c>
      <c r="E2602">
        <v>16.100000000000001</v>
      </c>
      <c r="F2602">
        <v>10.199999999999999</v>
      </c>
      <c r="G2602">
        <v>36.4</v>
      </c>
      <c r="H2602">
        <v>37.9</v>
      </c>
      <c r="I2602" t="s">
        <v>22</v>
      </c>
      <c r="J2602" s="1">
        <v>4122</v>
      </c>
      <c r="K2602">
        <v>3.7</v>
      </c>
      <c r="L2602" s="2">
        <v>0.03</v>
      </c>
      <c r="N2602">
        <v>2016</v>
      </c>
    </row>
    <row r="2603" spans="1:14">
      <c r="A2603" t="s">
        <v>732</v>
      </c>
      <c r="B2603" t="s">
        <v>933</v>
      </c>
      <c r="C2603" t="s">
        <v>50</v>
      </c>
      <c r="D2603">
        <v>20.100000000000001</v>
      </c>
      <c r="E2603">
        <v>23.3</v>
      </c>
      <c r="F2603">
        <v>16</v>
      </c>
      <c r="G2603">
        <v>13.5</v>
      </c>
      <c r="H2603">
        <v>40.4</v>
      </c>
      <c r="I2603" t="s">
        <v>22</v>
      </c>
      <c r="J2603" s="1">
        <v>10117</v>
      </c>
      <c r="K2603">
        <v>12.1</v>
      </c>
      <c r="L2603" s="2">
        <v>0.08</v>
      </c>
      <c r="M2603" t="s">
        <v>325</v>
      </c>
      <c r="N2603">
        <v>2016</v>
      </c>
    </row>
    <row r="2604" spans="1:14">
      <c r="A2604" t="s">
        <v>732</v>
      </c>
      <c r="B2604" t="s">
        <v>479</v>
      </c>
      <c r="C2604" t="s">
        <v>144</v>
      </c>
      <c r="D2604">
        <v>16.2</v>
      </c>
      <c r="E2604">
        <v>17.7</v>
      </c>
      <c r="F2604">
        <v>18.3</v>
      </c>
      <c r="G2604">
        <v>28.6</v>
      </c>
      <c r="H2604">
        <v>39.799999999999997</v>
      </c>
      <c r="I2604" t="s">
        <v>22</v>
      </c>
      <c r="J2604" s="1">
        <v>8663</v>
      </c>
      <c r="K2604">
        <v>20.6</v>
      </c>
      <c r="L2604" s="2">
        <v>0.04</v>
      </c>
      <c r="M2604" s="3">
        <v>1.83125</v>
      </c>
      <c r="N2604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timesData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2017-05-08T14:48:52Z</dcterms:created>
  <dcterms:modified xsi:type="dcterms:W3CDTF">2017-05-08T14:48:52Z</dcterms:modified>
</cp:coreProperties>
</file>