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em 3\OAT program\Lab 8\"/>
    </mc:Choice>
  </mc:AlternateContent>
  <xr:revisionPtr revIDLastSave="0" documentId="13_ncr:1_{B80B606E-29C1-4D2C-A16D-506720D0D7C8}" xr6:coauthVersionLast="47" xr6:coauthVersionMax="47" xr10:uidLastSave="{00000000-0000-0000-0000-000000000000}"/>
  <bookViews>
    <workbookView xWindow="-108" yWindow="-108" windowWidth="23256" windowHeight="13896" xr2:uid="{47D37251-DFDF-48AF-BF8B-2201699F2EE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H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B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J3" i="1"/>
  <c r="J4" i="1"/>
  <c r="J17" i="1" s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<sst xmlns="http://schemas.openxmlformats.org/spreadsheetml/2006/main" count="34" uniqueCount="32">
  <si>
    <t>Student Name</t>
  </si>
  <si>
    <t>Age</t>
  </si>
  <si>
    <t>Subject 1</t>
  </si>
  <si>
    <t>Subject 2</t>
  </si>
  <si>
    <t>Subject 3</t>
  </si>
  <si>
    <t>Subject 4</t>
  </si>
  <si>
    <t>Total</t>
  </si>
  <si>
    <t>Percentage</t>
  </si>
  <si>
    <t>Grade</t>
  </si>
  <si>
    <t>Aditi Sharma</t>
  </si>
  <si>
    <t>Rahul Verma</t>
  </si>
  <si>
    <t>Sneha Patel</t>
  </si>
  <si>
    <t>Karan Singh</t>
  </si>
  <si>
    <t>Priya Nair</t>
  </si>
  <si>
    <t>Aman Gupta</t>
  </si>
  <si>
    <t>Neha Reddy</t>
  </si>
  <si>
    <t>Rohit Mehta</t>
  </si>
  <si>
    <t>Ishita Jain</t>
  </si>
  <si>
    <t>Vivek Kumar</t>
  </si>
  <si>
    <t>Riya Sen</t>
  </si>
  <si>
    <t>Arjun Das</t>
  </si>
  <si>
    <t>Simran Kaur</t>
  </si>
  <si>
    <t>Mohit Yadav</t>
  </si>
  <si>
    <t>Tanya Bhosle</t>
  </si>
  <si>
    <t>Maximum</t>
  </si>
  <si>
    <t>Minimum</t>
  </si>
  <si>
    <t>Upper</t>
  </si>
  <si>
    <t>Lower</t>
  </si>
  <si>
    <t>Username</t>
  </si>
  <si>
    <t>Trim</t>
  </si>
  <si>
    <t>Proper</t>
  </si>
  <si>
    <t>Student 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</si>
</sst>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\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8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8" formatCode="0.00\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C4631-5E86-41A2-B99D-0947C175A3F6}" name="Table1" displayName="Table1" ref="A1:Q16" totalsRowShown="0" headerRowDxfId="0">
  <autoFilter ref="A1:Q16" xr:uid="{BCEC4631-5E86-41A2-B99D-0947C175A3F6}"/>
  <tableColumns count="17">
    <tableColumn id="1" xr3:uid="{F607B713-5687-48FF-BC71-C666CFC9B63C}" name="Student ErNo" dataDxfId="11"/>
    <tableColumn id="2" xr3:uid="{CFCAC3E7-61FB-433B-A748-80EC00929091}" name="Student Name" dataDxfId="10"/>
    <tableColumn id="3" xr3:uid="{89A86656-03BD-47FF-8394-567028866D39}" name="Username" dataDxfId="9">
      <calculatedColumnFormula>CONCATENATE(A2,"=&gt;",B2)</calculatedColumnFormula>
    </tableColumn>
    <tableColumn id="4" xr3:uid="{DC976303-1014-4635-BFE7-4AB1D1AA2397}" name="Age" dataDxfId="8"/>
    <tableColumn id="5" xr3:uid="{D550AD77-AEA7-42F2-8C20-EC939EF78D0C}" name="Subject 1" dataDxfId="7"/>
    <tableColumn id="6" xr3:uid="{5A946D68-A368-49F5-90D3-1F9151E49A8E}" name="Subject 2" dataDxfId="6"/>
    <tableColumn id="7" xr3:uid="{7F4AD7F8-C2BF-43AC-B832-B5A6935BFD3F}" name="Subject 3" dataDxfId="5"/>
    <tableColumn id="8" xr3:uid="{4F2EF5C1-779B-4B07-9A26-1E8E222DB305}" name="Subject 4" dataDxfId="4"/>
    <tableColumn id="9" xr3:uid="{43315AC7-7546-4E5F-B463-664A1637BABD}" name="Total" dataDxfId="3">
      <calculatedColumnFormula>SUM(E2:H2)</calculatedColumnFormula>
    </tableColumn>
    <tableColumn id="10" xr3:uid="{5C5165D1-2134-40EC-A7DA-078ABE6690FB}" name="Percentage" dataDxfId="2">
      <calculatedColumnFormula>AVERAGE(E2:H2)</calculatedColumnFormula>
    </tableColumn>
    <tableColumn id="11" xr3:uid="{15FCA8CF-8F45-4AF7-9ED4-15763C4A4A5E}" name="Grade" dataDxfId="1">
      <calculatedColumnFormula>IF(J2&gt;80,"A",IF(J2&gt;60,"B",IF(J2&gt;50,"C","Fail")))</calculatedColumnFormula>
    </tableColumn>
    <tableColumn id="12" xr3:uid="{32B1ED3B-38FA-427B-A83F-64854E010A21}" name="Maximum">
      <calculatedColumnFormula>MAX(E2:H2)</calculatedColumnFormula>
    </tableColumn>
    <tableColumn id="13" xr3:uid="{D44B50F7-764F-471F-83A1-6BD59DA5CFB8}" name="Minimum">
      <calculatedColumnFormula>MIN(E2:H2)</calculatedColumnFormula>
    </tableColumn>
    <tableColumn id="14" xr3:uid="{FFD2A714-B5EC-4D74-A95F-0A6CE1879426}" name="Upper">
      <calculatedColumnFormula>UPPER(B2)</calculatedColumnFormula>
    </tableColumn>
    <tableColumn id="15" xr3:uid="{FCAF0D6C-B16B-4A1E-B2C9-5ADEA04E604C}" name="Lower">
      <calculatedColumnFormula>LOWER(B2)</calculatedColumnFormula>
    </tableColumn>
    <tableColumn id="16" xr3:uid="{A898E480-7363-4FDC-B73F-167C3C0ED698}" name="Trim">
      <calculatedColumnFormula>TRIM(B2)</calculatedColumnFormula>
    </tableColumn>
    <tableColumn id="17" xr3:uid="{B4A5CBCE-BF12-4EF9-B562-1DF42223D11E}" name="Proper">
      <calculatedColumnFormula>PROPER(B2)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24CE-4D02-4D41-AA11-A34B8B5CA640}">
  <dimension ref="A1:Q22"/>
  <sheetViews>
    <sheetView tabSelected="1" zoomScale="86" zoomScaleNormal="85" zoomScalePage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Q16"/>
    </sheetView>
  </sheetViews>
  <sheetFormatPr defaultRowHeight="14.4" x14ac:dyDescent="0.3"/>
  <cols>
    <col min="1" max="1" width="13.44140625" customWidth="1"/>
    <col min="2" max="2" width="15.77734375" customWidth="1"/>
    <col min="3" max="3" width="14.6640625" customWidth="1"/>
    <col min="5" max="8" width="11.109375" customWidth="1"/>
    <col min="10" max="10" width="13.44140625" customWidth="1"/>
    <col min="12" max="12" width="13" customWidth="1"/>
    <col min="13" max="13" width="14.44140625" customWidth="1"/>
    <col min="14" max="14" width="20" customWidth="1"/>
    <col min="15" max="15" width="21.109375" customWidth="1"/>
    <col min="16" max="16" width="14.88671875" customWidth="1"/>
    <col min="17" max="17" width="16.33203125" customWidth="1"/>
  </cols>
  <sheetData>
    <row r="1" spans="1:17" ht="28.8" x14ac:dyDescent="0.3">
      <c r="A1" s="1" t="s">
        <v>31</v>
      </c>
      <c r="B1" s="1" t="s">
        <v>0</v>
      </c>
      <c r="C1" s="1" t="s">
        <v>28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29</v>
      </c>
      <c r="Q1" s="1" t="s">
        <v>30</v>
      </c>
    </row>
    <row r="2" spans="1:17" ht="34.799999999999997" customHeight="1" x14ac:dyDescent="0.3">
      <c r="A2" s="2">
        <v>101</v>
      </c>
      <c r="B2" s="2" t="s">
        <v>9</v>
      </c>
      <c r="C2" s="2" t="str">
        <f>CONCATENATE(A2,"=&gt;",B2)</f>
        <v>101=&gt;Aditi Sharma</v>
      </c>
      <c r="D2" s="2">
        <v>18</v>
      </c>
      <c r="E2" s="2">
        <v>78</v>
      </c>
      <c r="F2" s="2">
        <v>82</v>
      </c>
      <c r="G2" s="2">
        <v>75</v>
      </c>
      <c r="H2" s="2">
        <v>80</v>
      </c>
      <c r="I2" s="2">
        <f>SUM(E2:H2)</f>
        <v>315</v>
      </c>
      <c r="J2" s="3">
        <f>AVERAGE(E2:H2)</f>
        <v>78.75</v>
      </c>
      <c r="K2" s="2" t="str">
        <f>IF(J2&gt;80,"A",IF(J2&gt;60,"B",IF(J2&gt;50,"C","Fail")))</f>
        <v>B</v>
      </c>
      <c r="L2">
        <f>MAX(E2:H2)</f>
        <v>82</v>
      </c>
      <c r="M2">
        <f>MIN(E2:H2)</f>
        <v>75</v>
      </c>
      <c r="N2" t="str">
        <f>UPPER(B2)</f>
        <v>ADITI SHARMA</v>
      </c>
      <c r="O2" t="str">
        <f>LOWER(B2)</f>
        <v>aditi sharma</v>
      </c>
      <c r="P2" t="str">
        <f>TRIM(B2)</f>
        <v>Aditi Sharma</v>
      </c>
      <c r="Q2" t="str">
        <f>PROPER(B2)</f>
        <v>Aditi Sharma</v>
      </c>
    </row>
    <row r="3" spans="1:17" ht="28.8" x14ac:dyDescent="0.3">
      <c r="A3" s="2">
        <v>102</v>
      </c>
      <c r="B3" s="2" t="s">
        <v>10</v>
      </c>
      <c r="C3" s="2" t="str">
        <f t="shared" ref="C3:C16" si="0">CONCATENATE(A3,"=&gt;",B3)</f>
        <v>102=&gt;Rahul Verma</v>
      </c>
      <c r="D3" s="2">
        <v>19</v>
      </c>
      <c r="E3" s="2">
        <v>85</v>
      </c>
      <c r="F3" s="2">
        <v>90</v>
      </c>
      <c r="G3" s="2">
        <v>88</v>
      </c>
      <c r="H3" s="2">
        <v>92</v>
      </c>
      <c r="I3" s="2">
        <f t="shared" ref="I3:I16" si="1">SUM(E3:H3)</f>
        <v>355</v>
      </c>
      <c r="J3" s="3">
        <f t="shared" ref="J3:J16" si="2">AVERAGE(E3:H3)</f>
        <v>88.75</v>
      </c>
      <c r="K3" s="2" t="str">
        <f>IF(J3&gt;80,"A",IF(J3&gt;60,"B",IF(J3&gt;50,"C","Fail")))</f>
        <v>A</v>
      </c>
      <c r="L3">
        <f t="shared" ref="L3:L16" si="3">MAX(E3:H3)</f>
        <v>92</v>
      </c>
      <c r="M3">
        <f t="shared" ref="M3:M16" si="4">MIN(E3:H3)</f>
        <v>85</v>
      </c>
      <c r="N3" t="str">
        <f t="shared" ref="N3:N16" si="5">UPPER(B3)</f>
        <v>RAHUL VERMA</v>
      </c>
      <c r="O3" t="str">
        <f t="shared" ref="O3:O16" si="6">LOWER(B3)</f>
        <v>rahul verma</v>
      </c>
      <c r="P3" t="str">
        <f t="shared" ref="P3:P16" si="7">TRIM(B3)</f>
        <v>Rahul Verma</v>
      </c>
      <c r="Q3" t="str">
        <f t="shared" ref="Q3:Q16" si="8">PROPER(B3)</f>
        <v>Rahul Verma</v>
      </c>
    </row>
    <row r="4" spans="1:17" ht="28.8" x14ac:dyDescent="0.3">
      <c r="A4" s="2">
        <v>103</v>
      </c>
      <c r="B4" s="2" t="s">
        <v>11</v>
      </c>
      <c r="C4" s="2" t="str">
        <f t="shared" si="0"/>
        <v>103=&gt;Sneha Patel</v>
      </c>
      <c r="D4" s="2">
        <v>18</v>
      </c>
      <c r="E4" s="2">
        <v>70</v>
      </c>
      <c r="F4" s="2">
        <v>68</v>
      </c>
      <c r="G4" s="2">
        <v>74</v>
      </c>
      <c r="H4" s="2">
        <v>72</v>
      </c>
      <c r="I4" s="2">
        <f t="shared" si="1"/>
        <v>284</v>
      </c>
      <c r="J4" s="3">
        <f t="shared" si="2"/>
        <v>71</v>
      </c>
      <c r="K4" s="2" t="str">
        <f t="shared" ref="K3:K16" si="9">IF(J4&gt;80,"A",IF(J4&gt;60,"B",IF(J4&gt;50,"C","Fail")))</f>
        <v>B</v>
      </c>
      <c r="L4">
        <f t="shared" si="3"/>
        <v>74</v>
      </c>
      <c r="M4">
        <f t="shared" si="4"/>
        <v>68</v>
      </c>
      <c r="N4" t="str">
        <f t="shared" si="5"/>
        <v>SNEHA PATEL</v>
      </c>
      <c r="O4" t="str">
        <f t="shared" si="6"/>
        <v>sneha patel</v>
      </c>
      <c r="P4" t="str">
        <f t="shared" si="7"/>
        <v>Sneha Patel</v>
      </c>
      <c r="Q4" t="str">
        <f t="shared" si="8"/>
        <v>Sneha Patel</v>
      </c>
    </row>
    <row r="5" spans="1:17" ht="28.8" x14ac:dyDescent="0.3">
      <c r="A5" s="2">
        <v>104</v>
      </c>
      <c r="B5" s="2" t="s">
        <v>12</v>
      </c>
      <c r="C5" s="2" t="str">
        <f t="shared" si="0"/>
        <v>104=&gt;Karan Singh</v>
      </c>
      <c r="D5" s="2">
        <v>20</v>
      </c>
      <c r="E5" s="2">
        <v>88</v>
      </c>
      <c r="F5" s="2">
        <v>85</v>
      </c>
      <c r="G5" s="2">
        <v>91</v>
      </c>
      <c r="H5" s="2">
        <v>87</v>
      </c>
      <c r="I5" s="2">
        <f t="shared" si="1"/>
        <v>351</v>
      </c>
      <c r="J5" s="3">
        <f t="shared" si="2"/>
        <v>87.75</v>
      </c>
      <c r="K5" s="2" t="str">
        <f t="shared" si="9"/>
        <v>A</v>
      </c>
      <c r="L5">
        <f t="shared" si="3"/>
        <v>91</v>
      </c>
      <c r="M5">
        <f t="shared" si="4"/>
        <v>85</v>
      </c>
      <c r="N5" t="str">
        <f t="shared" si="5"/>
        <v>KARAN SINGH</v>
      </c>
      <c r="O5" t="str">
        <f t="shared" si="6"/>
        <v>karan singh</v>
      </c>
      <c r="P5" t="str">
        <f t="shared" si="7"/>
        <v>Karan Singh</v>
      </c>
      <c r="Q5" t="str">
        <f t="shared" si="8"/>
        <v>Karan Singh</v>
      </c>
    </row>
    <row r="6" spans="1:17" x14ac:dyDescent="0.3">
      <c r="A6" s="2">
        <v>105</v>
      </c>
      <c r="B6" s="2" t="s">
        <v>13</v>
      </c>
      <c r="C6" s="2" t="str">
        <f t="shared" si="0"/>
        <v>105=&gt;Priya Nair</v>
      </c>
      <c r="D6" s="2">
        <v>19</v>
      </c>
      <c r="E6" s="2">
        <v>65</v>
      </c>
      <c r="F6" s="2">
        <v>72</v>
      </c>
      <c r="G6" s="2">
        <v>70</v>
      </c>
      <c r="H6" s="2">
        <v>68</v>
      </c>
      <c r="I6" s="2">
        <f t="shared" si="1"/>
        <v>275</v>
      </c>
      <c r="J6" s="3">
        <f t="shared" si="2"/>
        <v>68.75</v>
      </c>
      <c r="K6" s="2" t="str">
        <f t="shared" si="9"/>
        <v>B</v>
      </c>
      <c r="L6">
        <f t="shared" si="3"/>
        <v>72</v>
      </c>
      <c r="M6">
        <f t="shared" si="4"/>
        <v>65</v>
      </c>
      <c r="N6" t="str">
        <f t="shared" si="5"/>
        <v>PRIYA NAIR</v>
      </c>
      <c r="O6" t="str">
        <f t="shared" si="6"/>
        <v>priya nair</v>
      </c>
      <c r="P6" t="str">
        <f t="shared" si="7"/>
        <v>Priya Nair</v>
      </c>
      <c r="Q6" t="str">
        <f t="shared" si="8"/>
        <v>Priya Nair</v>
      </c>
    </row>
    <row r="7" spans="1:17" ht="28.8" x14ac:dyDescent="0.3">
      <c r="A7" s="2">
        <v>106</v>
      </c>
      <c r="B7" s="2" t="s">
        <v>14</v>
      </c>
      <c r="C7" s="2" t="str">
        <f t="shared" si="0"/>
        <v>106=&gt;Aman Gupta</v>
      </c>
      <c r="D7" s="2">
        <v>18</v>
      </c>
      <c r="E7" s="2">
        <v>92</v>
      </c>
      <c r="F7" s="2">
        <v>94</v>
      </c>
      <c r="G7" s="2">
        <v>96</v>
      </c>
      <c r="H7" s="2">
        <v>90</v>
      </c>
      <c r="I7" s="2">
        <f t="shared" si="1"/>
        <v>372</v>
      </c>
      <c r="J7" s="3">
        <f t="shared" si="2"/>
        <v>93</v>
      </c>
      <c r="K7" s="2" t="str">
        <f t="shared" si="9"/>
        <v>A</v>
      </c>
      <c r="L7">
        <f t="shared" si="3"/>
        <v>96</v>
      </c>
      <c r="M7">
        <f t="shared" si="4"/>
        <v>90</v>
      </c>
      <c r="N7" t="str">
        <f t="shared" si="5"/>
        <v>AMAN GUPTA</v>
      </c>
      <c r="O7" t="str">
        <f t="shared" si="6"/>
        <v>aman gupta</v>
      </c>
      <c r="P7" t="str">
        <f t="shared" si="7"/>
        <v>Aman Gupta</v>
      </c>
      <c r="Q7" t="str">
        <f t="shared" si="8"/>
        <v>Aman Gupta</v>
      </c>
    </row>
    <row r="8" spans="1:17" ht="28.8" x14ac:dyDescent="0.3">
      <c r="A8" s="2">
        <v>107</v>
      </c>
      <c r="B8" s="2" t="s">
        <v>15</v>
      </c>
      <c r="C8" s="2" t="str">
        <f t="shared" si="0"/>
        <v>107=&gt;Neha Reddy</v>
      </c>
      <c r="D8" s="2">
        <v>19</v>
      </c>
      <c r="E8" s="2">
        <v>80</v>
      </c>
      <c r="F8" s="2">
        <v>85</v>
      </c>
      <c r="G8" s="2">
        <v>78</v>
      </c>
      <c r="H8" s="2">
        <v>82</v>
      </c>
      <c r="I8" s="2">
        <f t="shared" si="1"/>
        <v>325</v>
      </c>
      <c r="J8" s="3">
        <f t="shared" si="2"/>
        <v>81.25</v>
      </c>
      <c r="K8" s="2" t="str">
        <f t="shared" si="9"/>
        <v>A</v>
      </c>
      <c r="L8">
        <f t="shared" si="3"/>
        <v>85</v>
      </c>
      <c r="M8">
        <f t="shared" si="4"/>
        <v>78</v>
      </c>
      <c r="N8" t="str">
        <f t="shared" si="5"/>
        <v>NEHA REDDY</v>
      </c>
      <c r="O8" t="str">
        <f t="shared" si="6"/>
        <v>neha reddy</v>
      </c>
      <c r="P8" t="str">
        <f t="shared" si="7"/>
        <v>Neha Reddy</v>
      </c>
      <c r="Q8" t="str">
        <f t="shared" si="8"/>
        <v>Neha Reddy</v>
      </c>
    </row>
    <row r="9" spans="1:17" ht="28.8" x14ac:dyDescent="0.3">
      <c r="A9" s="2">
        <v>108</v>
      </c>
      <c r="B9" s="2" t="s">
        <v>16</v>
      </c>
      <c r="C9" s="2" t="str">
        <f t="shared" si="0"/>
        <v>108=&gt;Rohit Mehta</v>
      </c>
      <c r="D9" s="2">
        <v>20</v>
      </c>
      <c r="E9" s="2">
        <v>55</v>
      </c>
      <c r="F9" s="2">
        <v>60</v>
      </c>
      <c r="G9" s="2">
        <v>58</v>
      </c>
      <c r="H9" s="2">
        <v>62</v>
      </c>
      <c r="I9" s="2">
        <f t="shared" si="1"/>
        <v>235</v>
      </c>
      <c r="J9" s="3">
        <f t="shared" si="2"/>
        <v>58.75</v>
      </c>
      <c r="K9" s="2" t="str">
        <f t="shared" si="9"/>
        <v>C</v>
      </c>
      <c r="L9">
        <f t="shared" si="3"/>
        <v>62</v>
      </c>
      <c r="M9">
        <f t="shared" si="4"/>
        <v>55</v>
      </c>
      <c r="N9" t="str">
        <f t="shared" si="5"/>
        <v>ROHIT MEHTA</v>
      </c>
      <c r="O9" t="str">
        <f t="shared" si="6"/>
        <v>rohit mehta</v>
      </c>
      <c r="P9" t="str">
        <f t="shared" si="7"/>
        <v>Rohit Mehta</v>
      </c>
      <c r="Q9" t="str">
        <f t="shared" si="8"/>
        <v>Rohit Mehta</v>
      </c>
    </row>
    <row r="10" spans="1:17" ht="25.2" customHeight="1" x14ac:dyDescent="0.3">
      <c r="A10" s="2">
        <v>109</v>
      </c>
      <c r="B10" s="2" t="s">
        <v>17</v>
      </c>
      <c r="C10" s="2" t="str">
        <f t="shared" si="0"/>
        <v>109=&gt;Ishita Jain</v>
      </c>
      <c r="D10" s="2">
        <v>18</v>
      </c>
      <c r="E10" s="2">
        <v>89</v>
      </c>
      <c r="F10" s="2">
        <v>91</v>
      </c>
      <c r="G10" s="2">
        <v>88</v>
      </c>
      <c r="H10" s="2">
        <v>90</v>
      </c>
      <c r="I10" s="2">
        <f t="shared" si="1"/>
        <v>358</v>
      </c>
      <c r="J10" s="3">
        <f t="shared" si="2"/>
        <v>89.5</v>
      </c>
      <c r="K10" s="2" t="str">
        <f t="shared" si="9"/>
        <v>A</v>
      </c>
      <c r="L10">
        <f t="shared" si="3"/>
        <v>91</v>
      </c>
      <c r="M10">
        <f t="shared" si="4"/>
        <v>88</v>
      </c>
      <c r="N10" t="str">
        <f t="shared" si="5"/>
        <v>ISHITA JAIN</v>
      </c>
      <c r="O10" t="str">
        <f t="shared" si="6"/>
        <v>ishita jain</v>
      </c>
      <c r="P10" t="str">
        <f t="shared" si="7"/>
        <v>Ishita Jain</v>
      </c>
      <c r="Q10" t="str">
        <f t="shared" si="8"/>
        <v>Ishita Jain</v>
      </c>
    </row>
    <row r="11" spans="1:17" ht="28.8" x14ac:dyDescent="0.3">
      <c r="A11" s="2">
        <v>110</v>
      </c>
      <c r="B11" s="2" t="s">
        <v>18</v>
      </c>
      <c r="C11" s="2" t="str">
        <f t="shared" si="0"/>
        <v>110=&gt;Vivek Kumar</v>
      </c>
      <c r="D11" s="2">
        <v>19</v>
      </c>
      <c r="E11" s="2">
        <v>76</v>
      </c>
      <c r="F11" s="2">
        <v>78</v>
      </c>
      <c r="G11" s="2">
        <v>74</v>
      </c>
      <c r="H11" s="2">
        <v>72</v>
      </c>
      <c r="I11" s="2">
        <f t="shared" si="1"/>
        <v>300</v>
      </c>
      <c r="J11" s="3">
        <f t="shared" si="2"/>
        <v>75</v>
      </c>
      <c r="K11" s="2" t="str">
        <f t="shared" si="9"/>
        <v>B</v>
      </c>
      <c r="L11">
        <f t="shared" si="3"/>
        <v>78</v>
      </c>
      <c r="M11">
        <f t="shared" si="4"/>
        <v>72</v>
      </c>
      <c r="N11" t="str">
        <f t="shared" si="5"/>
        <v>VIVEK KUMAR</v>
      </c>
      <c r="O11" t="str">
        <f t="shared" si="6"/>
        <v>vivek kumar</v>
      </c>
      <c r="P11" t="str">
        <f t="shared" si="7"/>
        <v>Vivek Kumar</v>
      </c>
      <c r="Q11" t="str">
        <f t="shared" si="8"/>
        <v>Vivek Kumar</v>
      </c>
    </row>
    <row r="12" spans="1:17" x14ac:dyDescent="0.3">
      <c r="A12" s="2">
        <v>111</v>
      </c>
      <c r="B12" s="2" t="s">
        <v>19</v>
      </c>
      <c r="C12" s="2" t="str">
        <f t="shared" si="0"/>
        <v>111=&gt;Riya Sen</v>
      </c>
      <c r="D12" s="2">
        <v>18</v>
      </c>
      <c r="E12" s="2">
        <v>68</v>
      </c>
      <c r="F12" s="2">
        <v>70</v>
      </c>
      <c r="G12" s="2">
        <v>66</v>
      </c>
      <c r="H12" s="2">
        <v>72</v>
      </c>
      <c r="I12" s="2">
        <f t="shared" si="1"/>
        <v>276</v>
      </c>
      <c r="J12" s="3">
        <f t="shared" si="2"/>
        <v>69</v>
      </c>
      <c r="K12" s="2" t="str">
        <f t="shared" si="9"/>
        <v>B</v>
      </c>
      <c r="L12">
        <f t="shared" si="3"/>
        <v>72</v>
      </c>
      <c r="M12">
        <f t="shared" si="4"/>
        <v>66</v>
      </c>
      <c r="N12" t="str">
        <f t="shared" si="5"/>
        <v>RIYA SEN</v>
      </c>
      <c r="O12" t="str">
        <f t="shared" si="6"/>
        <v>riya sen</v>
      </c>
      <c r="P12" t="str">
        <f t="shared" si="7"/>
        <v>Riya Sen</v>
      </c>
      <c r="Q12" t="str">
        <f t="shared" si="8"/>
        <v>Riya Sen</v>
      </c>
    </row>
    <row r="13" spans="1:17" x14ac:dyDescent="0.3">
      <c r="A13" s="2">
        <v>112</v>
      </c>
      <c r="B13" s="2" t="s">
        <v>20</v>
      </c>
      <c r="C13" s="2" t="str">
        <f t="shared" si="0"/>
        <v>112=&gt;Arjun Das</v>
      </c>
      <c r="D13" s="2">
        <v>20</v>
      </c>
      <c r="E13" s="2">
        <v>82</v>
      </c>
      <c r="F13" s="2">
        <v>85</v>
      </c>
      <c r="G13" s="2">
        <v>88</v>
      </c>
      <c r="H13" s="2">
        <v>84</v>
      </c>
      <c r="I13" s="2">
        <f t="shared" si="1"/>
        <v>339</v>
      </c>
      <c r="J13" s="3">
        <f t="shared" si="2"/>
        <v>84.75</v>
      </c>
      <c r="K13" s="2" t="str">
        <f t="shared" si="9"/>
        <v>A</v>
      </c>
      <c r="L13">
        <f t="shared" si="3"/>
        <v>88</v>
      </c>
      <c r="M13">
        <f t="shared" si="4"/>
        <v>82</v>
      </c>
      <c r="N13" t="str">
        <f t="shared" si="5"/>
        <v>ARJUN DAS</v>
      </c>
      <c r="O13" t="str">
        <f t="shared" si="6"/>
        <v>arjun das</v>
      </c>
      <c r="P13" t="str">
        <f t="shared" si="7"/>
        <v>Arjun Das</v>
      </c>
      <c r="Q13" t="str">
        <f t="shared" si="8"/>
        <v>Arjun Das</v>
      </c>
    </row>
    <row r="14" spans="1:17" ht="28.8" x14ac:dyDescent="0.3">
      <c r="A14" s="2">
        <v>113</v>
      </c>
      <c r="B14" s="2" t="s">
        <v>21</v>
      </c>
      <c r="C14" s="2" t="str">
        <f t="shared" si="0"/>
        <v>113=&gt;Simran Kaur</v>
      </c>
      <c r="D14" s="2">
        <v>19</v>
      </c>
      <c r="E14" s="2">
        <v>91</v>
      </c>
      <c r="F14" s="2">
        <v>93</v>
      </c>
      <c r="G14" s="2">
        <v>95</v>
      </c>
      <c r="H14" s="2">
        <v>94</v>
      </c>
      <c r="I14" s="2">
        <f t="shared" si="1"/>
        <v>373</v>
      </c>
      <c r="J14" s="3">
        <f t="shared" si="2"/>
        <v>93.25</v>
      </c>
      <c r="K14" s="2" t="str">
        <f t="shared" si="9"/>
        <v>A</v>
      </c>
      <c r="L14">
        <f t="shared" si="3"/>
        <v>95</v>
      </c>
      <c r="M14">
        <f t="shared" si="4"/>
        <v>91</v>
      </c>
      <c r="N14" t="str">
        <f t="shared" si="5"/>
        <v>SIMRAN KAUR</v>
      </c>
      <c r="O14" t="str">
        <f t="shared" si="6"/>
        <v>simran kaur</v>
      </c>
      <c r="P14" t="str">
        <f t="shared" si="7"/>
        <v>Simran Kaur</v>
      </c>
      <c r="Q14" t="str">
        <f t="shared" si="8"/>
        <v>Simran Kaur</v>
      </c>
    </row>
    <row r="15" spans="1:17" ht="28.8" x14ac:dyDescent="0.3">
      <c r="A15" s="2">
        <v>114</v>
      </c>
      <c r="B15" s="2" t="s">
        <v>22</v>
      </c>
      <c r="C15" s="2" t="str">
        <f t="shared" si="0"/>
        <v>114=&gt;Mohit Yadav</v>
      </c>
      <c r="D15" s="2">
        <v>18</v>
      </c>
      <c r="E15" s="2">
        <v>62</v>
      </c>
      <c r="F15" s="2">
        <v>65</v>
      </c>
      <c r="G15" s="2">
        <v>60</v>
      </c>
      <c r="H15" s="2">
        <v>64</v>
      </c>
      <c r="I15" s="2">
        <f t="shared" si="1"/>
        <v>251</v>
      </c>
      <c r="J15" s="3">
        <f t="shared" si="2"/>
        <v>62.75</v>
      </c>
      <c r="K15" s="2" t="str">
        <f t="shared" si="9"/>
        <v>B</v>
      </c>
      <c r="L15">
        <f t="shared" si="3"/>
        <v>65</v>
      </c>
      <c r="M15">
        <f t="shared" si="4"/>
        <v>60</v>
      </c>
      <c r="N15" t="str">
        <f t="shared" si="5"/>
        <v>MOHIT YADAV</v>
      </c>
      <c r="O15" t="str">
        <f t="shared" si="6"/>
        <v>mohit yadav</v>
      </c>
      <c r="P15" t="str">
        <f t="shared" si="7"/>
        <v>Mohit Yadav</v>
      </c>
      <c r="Q15" t="str">
        <f t="shared" si="8"/>
        <v>Mohit Yadav</v>
      </c>
    </row>
    <row r="16" spans="1:17" ht="28.8" x14ac:dyDescent="0.3">
      <c r="A16" s="2">
        <v>115</v>
      </c>
      <c r="B16" s="2" t="s">
        <v>23</v>
      </c>
      <c r="C16" s="2" t="str">
        <f t="shared" si="0"/>
        <v>115=&gt;Tanya Bhosle</v>
      </c>
      <c r="D16" s="2">
        <v>19</v>
      </c>
      <c r="E16" s="2">
        <v>85</v>
      </c>
      <c r="F16" s="2">
        <v>82</v>
      </c>
      <c r="G16" s="2">
        <v>80</v>
      </c>
      <c r="H16" s="2">
        <v>84</v>
      </c>
      <c r="I16" s="2">
        <f t="shared" si="1"/>
        <v>331</v>
      </c>
      <c r="J16" s="3">
        <f t="shared" si="2"/>
        <v>82.75</v>
      </c>
      <c r="K16" s="2" t="str">
        <f t="shared" si="9"/>
        <v>A</v>
      </c>
      <c r="L16">
        <f t="shared" si="3"/>
        <v>85</v>
      </c>
      <c r="M16">
        <f t="shared" si="4"/>
        <v>80</v>
      </c>
      <c r="N16" t="str">
        <f t="shared" si="5"/>
        <v>TANYA BHOSLE</v>
      </c>
      <c r="O16" t="str">
        <f t="shared" si="6"/>
        <v>tanya bhosle</v>
      </c>
      <c r="P16" t="str">
        <f t="shared" si="7"/>
        <v>Tanya Bhosle</v>
      </c>
      <c r="Q16" t="str">
        <f t="shared" si="8"/>
        <v>Tanya Bhosle</v>
      </c>
    </row>
    <row r="17" spans="2:10" x14ac:dyDescent="0.3">
      <c r="B17">
        <f>COUNTA(B2:B16)</f>
        <v>15</v>
      </c>
      <c r="J17" s="4">
        <f>COUNTIF(J2:J16,"&gt;80")</f>
        <v>8</v>
      </c>
    </row>
    <row r="20" spans="2:10" ht="15" thickBot="1" x14ac:dyDescent="0.35"/>
    <row r="21" spans="2:10" ht="29.4" thickBot="1" x14ac:dyDescent="0.35">
      <c r="G21" s="5" t="s">
        <v>31</v>
      </c>
      <c r="H21" s="5" t="s">
        <v>5</v>
      </c>
    </row>
    <row r="22" spans="2:10" x14ac:dyDescent="0.3">
      <c r="G22">
        <v>111</v>
      </c>
      <c r="H22">
        <f>VLOOKUP(G22,Table1[#All],8,)</f>
        <v>72</v>
      </c>
    </row>
  </sheetData>
  <pageMargins left="0.7" right="0.7" top="0.75" bottom="0.75" header="0.3" footer="0.3"/>
  <pageSetup orientation="portrait" r:id="rId1"/>
  <headerFooter>
    <oddHeader>&amp;L&amp;G
&amp;RDarshan University</oddHeader>
    <oddFooter>&amp;C&amp;N&amp;R&amp;D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B195-A7BA-4F11-97D0-9E9251924928}">
  <dimension ref="A1:Q16"/>
  <sheetViews>
    <sheetView workbookViewId="0"/>
  </sheetViews>
  <sheetFormatPr defaultRowHeight="14.4" x14ac:dyDescent="0.3"/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2"/>
      <c r="B2" s="2"/>
      <c r="C2" s="2"/>
      <c r="D2" s="2"/>
      <c r="E2" s="2"/>
      <c r="F2" s="2"/>
      <c r="G2" s="2"/>
      <c r="H2" s="2"/>
      <c r="I2" s="2"/>
      <c r="J2" s="3"/>
      <c r="K2" s="2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3"/>
      <c r="K3" s="2"/>
    </row>
    <row r="4" spans="1:17" x14ac:dyDescent="0.3">
      <c r="A4" s="2"/>
      <c r="B4" s="2"/>
      <c r="C4" s="2"/>
      <c r="D4" s="2"/>
      <c r="E4" s="2"/>
      <c r="F4" s="2"/>
      <c r="G4" s="2"/>
      <c r="H4" s="2"/>
      <c r="I4" s="2"/>
      <c r="J4" s="3"/>
      <c r="K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3"/>
      <c r="K5" s="2"/>
    </row>
    <row r="6" spans="1:17" x14ac:dyDescent="0.3">
      <c r="A6" s="2"/>
      <c r="B6" s="2"/>
      <c r="C6" s="2"/>
      <c r="D6" s="2"/>
      <c r="E6" s="2"/>
      <c r="F6" s="2"/>
      <c r="G6" s="2"/>
      <c r="H6" s="2"/>
      <c r="I6" s="2"/>
      <c r="J6" s="3"/>
      <c r="K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3"/>
      <c r="K7" s="2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3"/>
      <c r="K8" s="2"/>
    </row>
    <row r="9" spans="1:17" x14ac:dyDescent="0.3">
      <c r="A9" s="2"/>
      <c r="B9" s="2"/>
      <c r="C9" s="2"/>
      <c r="D9" s="2"/>
      <c r="E9" s="2"/>
      <c r="F9" s="2"/>
      <c r="G9" s="2"/>
      <c r="H9" s="2"/>
      <c r="I9" s="2"/>
      <c r="J9" s="3"/>
      <c r="K9" s="2"/>
    </row>
    <row r="10" spans="1:17" x14ac:dyDescent="0.3">
      <c r="A10" s="2"/>
      <c r="B10" s="2"/>
      <c r="C10" s="2"/>
      <c r="D10" s="2"/>
      <c r="E10" s="2"/>
      <c r="F10" s="2"/>
      <c r="G10" s="2"/>
      <c r="H10" s="2"/>
      <c r="I10" s="2"/>
      <c r="J10" s="3"/>
      <c r="K10" s="2"/>
    </row>
    <row r="11" spans="1:17" x14ac:dyDescent="0.3">
      <c r="A11" s="2"/>
      <c r="B11" s="2"/>
      <c r="C11" s="2"/>
      <c r="D11" s="2"/>
      <c r="E11" s="2"/>
      <c r="F11" s="2"/>
      <c r="G11" s="2"/>
      <c r="H11" s="2"/>
      <c r="I11" s="2"/>
      <c r="J11" s="3"/>
      <c r="K11" s="2"/>
    </row>
    <row r="12" spans="1:17" x14ac:dyDescent="0.3">
      <c r="A12" s="2"/>
      <c r="B12" s="2"/>
      <c r="C12" s="2"/>
      <c r="D12" s="2"/>
      <c r="E12" s="2"/>
      <c r="F12" s="2"/>
      <c r="G12" s="2"/>
      <c r="H12" s="2"/>
      <c r="I12" s="2"/>
      <c r="J12" s="3"/>
      <c r="K12" s="2"/>
    </row>
    <row r="13" spans="1:17" x14ac:dyDescent="0.3">
      <c r="A13" s="2"/>
      <c r="B13" s="2"/>
      <c r="C13" s="2"/>
      <c r="D13" s="2"/>
      <c r="E13" s="2"/>
      <c r="F13" s="2"/>
      <c r="G13" s="2"/>
      <c r="H13" s="2"/>
      <c r="I13" s="2"/>
      <c r="J13" s="3"/>
      <c r="K13" s="2"/>
    </row>
    <row r="14" spans="1:17" x14ac:dyDescent="0.3">
      <c r="A14" s="2"/>
      <c r="B14" s="2"/>
      <c r="C14" s="2"/>
      <c r="D14" s="2"/>
      <c r="E14" s="2"/>
      <c r="F14" s="2"/>
      <c r="G14" s="2"/>
      <c r="H14" s="2"/>
      <c r="I14" s="2"/>
      <c r="J14" s="3"/>
      <c r="K14" s="2"/>
    </row>
    <row r="15" spans="1:17" x14ac:dyDescent="0.3">
      <c r="A15" s="2"/>
      <c r="B15" s="2"/>
      <c r="C15" s="2"/>
      <c r="D15" s="2"/>
      <c r="E15" s="2"/>
      <c r="F15" s="2"/>
      <c r="G15" s="2"/>
      <c r="H15" s="2"/>
      <c r="I15" s="2"/>
      <c r="J15" s="3"/>
      <c r="K15" s="2"/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3"/>
      <c r="K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1393-B482-4324-A2DB-1587FE6C0F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Ranpara</dc:creator>
  <cp:lastModifiedBy>Jay Ranpara</cp:lastModifiedBy>
  <dcterms:created xsi:type="dcterms:W3CDTF">2025-08-12T04:46:26Z</dcterms:created>
  <dcterms:modified xsi:type="dcterms:W3CDTF">2025-08-12T06:00:30Z</dcterms:modified>
</cp:coreProperties>
</file>