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ENG\Download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22" i="1"/>
  <c r="H21" i="1"/>
  <c r="H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<sst xmlns="http://schemas.openxmlformats.org/spreadsheetml/2006/main" count="13" uniqueCount="13">
  <si>
    <t>X</t>
  </si>
  <si>
    <t>Y</t>
  </si>
  <si>
    <t>X_mean</t>
  </si>
  <si>
    <t>Y_mean</t>
  </si>
  <si>
    <t>X-X_mean</t>
  </si>
  <si>
    <t>Y-Y_mean</t>
  </si>
  <si>
    <t>(X-X_mean)*(Y-Y_mean)</t>
  </si>
  <si>
    <t>(X-X_mean)^2</t>
  </si>
  <si>
    <t>m=</t>
  </si>
  <si>
    <t>c=</t>
  </si>
  <si>
    <t>Y_pred=mX+c</t>
  </si>
  <si>
    <t>Y-Y_pred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</si>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</sst>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8" sqref="K18"/>
    </sheetView>
  </sheetViews>
  <sheetFormatPr defaultRowHeight="15" x14ac:dyDescent="0.25"/>
  <cols>
    <col min="5" max="5" width="9.85546875" customWidth="1"/>
    <col min="6" max="6" width="9.5703125" customWidth="1"/>
    <col min="7" max="7" width="22.28515625" customWidth="1"/>
    <col min="8" max="8" width="13" customWidth="1"/>
    <col min="9" max="9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</row>
    <row r="2" spans="1:11" x14ac:dyDescent="0.25">
      <c r="A2">
        <v>15</v>
      </c>
      <c r="B2">
        <v>49</v>
      </c>
      <c r="C2">
        <v>19.933</v>
      </c>
      <c r="D2">
        <v>56.8</v>
      </c>
      <c r="E2">
        <f>A2-C2</f>
        <v>-4.9329999999999998</v>
      </c>
      <c r="F2">
        <f>B2-D2</f>
        <v>-7.7999999999999972</v>
      </c>
      <c r="G2">
        <f>E2*F2</f>
        <v>38.477399999999982</v>
      </c>
      <c r="H2">
        <f>E2*E2</f>
        <v>24.334488999999998</v>
      </c>
      <c r="I2">
        <f>H$21*A2+H$22</f>
        <v>47.457153123845814</v>
      </c>
      <c r="J2">
        <f>B2-I2</f>
        <v>1.5428468761541865</v>
      </c>
      <c r="K2">
        <f>ABS(J2)</f>
        <v>1.5428468761541865</v>
      </c>
    </row>
    <row r="3" spans="1:11" x14ac:dyDescent="0.25">
      <c r="A3">
        <v>23</v>
      </c>
      <c r="B3">
        <v>63</v>
      </c>
      <c r="C3">
        <v>19.933</v>
      </c>
      <c r="D3">
        <v>56.8</v>
      </c>
      <c r="E3">
        <f t="shared" ref="E3:E16" si="0">A3-C3</f>
        <v>3.0670000000000002</v>
      </c>
      <c r="F3">
        <f t="shared" ref="F3:F16" si="1">B3-D3</f>
        <v>6.2000000000000028</v>
      </c>
      <c r="G3">
        <f t="shared" ref="G3:G16" si="2">E3*F3</f>
        <v>19.01540000000001</v>
      </c>
      <c r="H3">
        <f t="shared" ref="H3:H17" si="3">E3*E3</f>
        <v>9.4064890000000005</v>
      </c>
      <c r="I3">
        <f t="shared" ref="I3:I16" si="4">H$21*A3+H$22</f>
        <v>62.608739381545682</v>
      </c>
      <c r="J3">
        <f t="shared" ref="J3:J16" si="5">B3-I3</f>
        <v>0.39126061845431792</v>
      </c>
      <c r="K3">
        <f t="shared" ref="K3:K17" si="6">ABS(J3)</f>
        <v>0.39126061845431792</v>
      </c>
    </row>
    <row r="4" spans="1:11" x14ac:dyDescent="0.25">
      <c r="A4">
        <v>18</v>
      </c>
      <c r="B4">
        <v>58</v>
      </c>
      <c r="C4">
        <v>19.933</v>
      </c>
      <c r="D4">
        <v>56.8</v>
      </c>
      <c r="E4">
        <f t="shared" si="0"/>
        <v>-1.9329999999999998</v>
      </c>
      <c r="F4">
        <f t="shared" si="1"/>
        <v>1.2000000000000028</v>
      </c>
      <c r="G4">
        <f t="shared" si="2"/>
        <v>-2.3196000000000052</v>
      </c>
      <c r="H4">
        <f t="shared" si="3"/>
        <v>3.7364889999999993</v>
      </c>
      <c r="I4">
        <f t="shared" si="4"/>
        <v>53.138997970483267</v>
      </c>
      <c r="J4">
        <f t="shared" si="5"/>
        <v>4.8610020295167331</v>
      </c>
      <c r="K4">
        <f t="shared" si="6"/>
        <v>4.8610020295167331</v>
      </c>
    </row>
    <row r="5" spans="1:11" x14ac:dyDescent="0.25">
      <c r="A5">
        <v>23</v>
      </c>
      <c r="B5">
        <v>60</v>
      </c>
      <c r="C5">
        <v>19.933</v>
      </c>
      <c r="D5">
        <v>56.8</v>
      </c>
      <c r="E5">
        <f t="shared" si="0"/>
        <v>3.0670000000000002</v>
      </c>
      <c r="F5">
        <f t="shared" si="1"/>
        <v>3.2000000000000028</v>
      </c>
      <c r="G5">
        <f t="shared" si="2"/>
        <v>9.8144000000000098</v>
      </c>
      <c r="H5">
        <f t="shared" si="3"/>
        <v>9.4064890000000005</v>
      </c>
      <c r="I5">
        <f t="shared" si="4"/>
        <v>62.608739381545682</v>
      </c>
      <c r="J5">
        <f t="shared" si="5"/>
        <v>-2.6087393815456821</v>
      </c>
      <c r="K5">
        <f t="shared" si="6"/>
        <v>2.6087393815456821</v>
      </c>
    </row>
    <row r="6" spans="1:11" x14ac:dyDescent="0.25">
      <c r="A6">
        <v>24</v>
      </c>
      <c r="B6">
        <v>58</v>
      </c>
      <c r="C6">
        <v>19.933</v>
      </c>
      <c r="D6">
        <v>56.8</v>
      </c>
      <c r="E6">
        <f t="shared" si="0"/>
        <v>4.0670000000000002</v>
      </c>
      <c r="F6">
        <f t="shared" si="1"/>
        <v>1.2000000000000028</v>
      </c>
      <c r="G6">
        <f t="shared" si="2"/>
        <v>4.8804000000000114</v>
      </c>
      <c r="H6">
        <f t="shared" si="3"/>
        <v>16.540489000000001</v>
      </c>
      <c r="I6">
        <f t="shared" si="4"/>
        <v>64.502687663758167</v>
      </c>
      <c r="J6">
        <f t="shared" si="5"/>
        <v>-6.5026876637581665</v>
      </c>
      <c r="K6">
        <f t="shared" si="6"/>
        <v>6.5026876637581665</v>
      </c>
    </row>
    <row r="7" spans="1:11" x14ac:dyDescent="0.25">
      <c r="A7">
        <v>22</v>
      </c>
      <c r="B7">
        <v>61</v>
      </c>
      <c r="C7">
        <v>19.933</v>
      </c>
      <c r="D7">
        <v>56.8</v>
      </c>
      <c r="E7">
        <f t="shared" si="0"/>
        <v>2.0670000000000002</v>
      </c>
      <c r="F7">
        <f t="shared" si="1"/>
        <v>4.2000000000000028</v>
      </c>
      <c r="G7">
        <f t="shared" si="2"/>
        <v>8.6814000000000071</v>
      </c>
      <c r="H7">
        <f t="shared" si="3"/>
        <v>4.2724890000000011</v>
      </c>
      <c r="I7">
        <f t="shared" si="4"/>
        <v>60.714791099333198</v>
      </c>
      <c r="J7">
        <f t="shared" si="5"/>
        <v>0.28520890066680238</v>
      </c>
      <c r="K7">
        <f t="shared" si="6"/>
        <v>0.28520890066680238</v>
      </c>
    </row>
    <row r="8" spans="1:11" x14ac:dyDescent="0.25">
      <c r="A8">
        <v>22</v>
      </c>
      <c r="B8">
        <v>60</v>
      </c>
      <c r="C8">
        <v>19.933</v>
      </c>
      <c r="D8">
        <v>56.8</v>
      </c>
      <c r="E8">
        <f t="shared" si="0"/>
        <v>2.0670000000000002</v>
      </c>
      <c r="F8">
        <f t="shared" si="1"/>
        <v>3.2000000000000028</v>
      </c>
      <c r="G8">
        <f t="shared" si="2"/>
        <v>6.6144000000000061</v>
      </c>
      <c r="H8">
        <f t="shared" si="3"/>
        <v>4.2724890000000011</v>
      </c>
      <c r="I8">
        <f t="shared" si="4"/>
        <v>60.714791099333198</v>
      </c>
      <c r="J8">
        <f t="shared" si="5"/>
        <v>-0.71479109933319762</v>
      </c>
      <c r="K8">
        <f t="shared" si="6"/>
        <v>0.71479109933319762</v>
      </c>
    </row>
    <row r="9" spans="1:11" x14ac:dyDescent="0.25">
      <c r="A9">
        <v>19</v>
      </c>
      <c r="B9">
        <v>63</v>
      </c>
      <c r="C9">
        <v>19.933</v>
      </c>
      <c r="D9">
        <v>56.8</v>
      </c>
      <c r="E9">
        <f t="shared" si="0"/>
        <v>-0.93299999999999983</v>
      </c>
      <c r="F9">
        <f t="shared" si="1"/>
        <v>6.2000000000000028</v>
      </c>
      <c r="G9">
        <f t="shared" si="2"/>
        <v>-5.784600000000002</v>
      </c>
      <c r="H9">
        <f t="shared" si="3"/>
        <v>0.87048899999999974</v>
      </c>
      <c r="I9">
        <f t="shared" si="4"/>
        <v>55.032946252695751</v>
      </c>
      <c r="J9">
        <f t="shared" si="5"/>
        <v>7.9670537473042486</v>
      </c>
      <c r="K9">
        <f t="shared" si="6"/>
        <v>7.9670537473042486</v>
      </c>
    </row>
    <row r="10" spans="1:11" x14ac:dyDescent="0.25">
      <c r="A10">
        <v>19</v>
      </c>
      <c r="B10">
        <v>60</v>
      </c>
      <c r="C10">
        <v>19.933</v>
      </c>
      <c r="D10">
        <v>56.8</v>
      </c>
      <c r="E10">
        <f t="shared" si="0"/>
        <v>-0.93299999999999983</v>
      </c>
      <c r="F10">
        <f t="shared" si="1"/>
        <v>3.2000000000000028</v>
      </c>
      <c r="G10">
        <f t="shared" si="2"/>
        <v>-2.985600000000002</v>
      </c>
      <c r="H10">
        <f t="shared" si="3"/>
        <v>0.87048899999999974</v>
      </c>
      <c r="I10">
        <f t="shared" si="4"/>
        <v>55.032946252695751</v>
      </c>
      <c r="J10">
        <f t="shared" si="5"/>
        <v>4.9670537473042486</v>
      </c>
      <c r="K10">
        <f t="shared" si="6"/>
        <v>4.9670537473042486</v>
      </c>
    </row>
    <row r="11" spans="1:11" x14ac:dyDescent="0.25">
      <c r="A11">
        <v>16</v>
      </c>
      <c r="B11">
        <v>52</v>
      </c>
      <c r="C11">
        <v>19.933</v>
      </c>
      <c r="D11">
        <v>56.8</v>
      </c>
      <c r="E11">
        <f t="shared" si="0"/>
        <v>-3.9329999999999998</v>
      </c>
      <c r="F11">
        <f t="shared" si="1"/>
        <v>-4.7999999999999972</v>
      </c>
      <c r="G11">
        <f t="shared" si="2"/>
        <v>18.878399999999989</v>
      </c>
      <c r="H11">
        <f t="shared" si="3"/>
        <v>15.468488999999998</v>
      </c>
      <c r="I11">
        <f t="shared" si="4"/>
        <v>49.351101406058305</v>
      </c>
      <c r="J11">
        <f t="shared" si="5"/>
        <v>2.6488985939416949</v>
      </c>
      <c r="K11">
        <f t="shared" si="6"/>
        <v>2.6488985939416949</v>
      </c>
    </row>
    <row r="12" spans="1:11" x14ac:dyDescent="0.25">
      <c r="A12">
        <v>24</v>
      </c>
      <c r="B12">
        <v>62</v>
      </c>
      <c r="C12">
        <v>19.933</v>
      </c>
      <c r="D12">
        <v>56.8</v>
      </c>
      <c r="E12">
        <f t="shared" si="0"/>
        <v>4.0670000000000002</v>
      </c>
      <c r="F12">
        <f t="shared" si="1"/>
        <v>5.2000000000000028</v>
      </c>
      <c r="G12">
        <f t="shared" si="2"/>
        <v>21.148400000000013</v>
      </c>
      <c r="H12">
        <f t="shared" si="3"/>
        <v>16.540489000000001</v>
      </c>
      <c r="I12">
        <f t="shared" si="4"/>
        <v>64.502687663758167</v>
      </c>
      <c r="J12">
        <f t="shared" si="5"/>
        <v>-2.5026876637581665</v>
      </c>
      <c r="K12">
        <f t="shared" si="6"/>
        <v>2.5026876637581665</v>
      </c>
    </row>
    <row r="13" spans="1:11" x14ac:dyDescent="0.25">
      <c r="A13">
        <v>11</v>
      </c>
      <c r="B13">
        <v>30</v>
      </c>
      <c r="C13">
        <v>19.933</v>
      </c>
      <c r="D13">
        <v>56.8</v>
      </c>
      <c r="E13">
        <f t="shared" si="0"/>
        <v>-8.9329999999999998</v>
      </c>
      <c r="F13">
        <f t="shared" si="1"/>
        <v>-26.799999999999997</v>
      </c>
      <c r="G13">
        <f t="shared" si="2"/>
        <v>239.40439999999998</v>
      </c>
      <c r="H13">
        <f t="shared" si="3"/>
        <v>79.798489000000004</v>
      </c>
      <c r="I13">
        <f t="shared" si="4"/>
        <v>39.88135999499589</v>
      </c>
      <c r="J13">
        <f t="shared" si="5"/>
        <v>-9.8813599949958899</v>
      </c>
      <c r="K13">
        <f t="shared" si="6"/>
        <v>9.8813599949958899</v>
      </c>
    </row>
    <row r="14" spans="1:11" x14ac:dyDescent="0.25">
      <c r="A14">
        <v>24</v>
      </c>
      <c r="B14">
        <v>59</v>
      </c>
      <c r="C14">
        <v>19.933</v>
      </c>
      <c r="D14">
        <v>56.8</v>
      </c>
      <c r="E14">
        <f t="shared" si="0"/>
        <v>4.0670000000000002</v>
      </c>
      <c r="F14">
        <f t="shared" si="1"/>
        <v>2.2000000000000028</v>
      </c>
      <c r="G14">
        <f t="shared" si="2"/>
        <v>8.9474000000000125</v>
      </c>
      <c r="H14">
        <f t="shared" si="3"/>
        <v>16.540489000000001</v>
      </c>
      <c r="I14">
        <f t="shared" si="4"/>
        <v>64.502687663758167</v>
      </c>
      <c r="J14">
        <f t="shared" si="5"/>
        <v>-5.5026876637581665</v>
      </c>
      <c r="K14">
        <f t="shared" si="6"/>
        <v>5.5026876637581665</v>
      </c>
    </row>
    <row r="15" spans="1:11" x14ac:dyDescent="0.25">
      <c r="A15">
        <v>16</v>
      </c>
      <c r="B15">
        <v>49</v>
      </c>
      <c r="C15">
        <v>19.933</v>
      </c>
      <c r="D15">
        <v>56.8</v>
      </c>
      <c r="E15">
        <f t="shared" si="0"/>
        <v>-3.9329999999999998</v>
      </c>
      <c r="F15">
        <f t="shared" si="1"/>
        <v>-7.7999999999999972</v>
      </c>
      <c r="G15">
        <f t="shared" si="2"/>
        <v>30.677399999999988</v>
      </c>
      <c r="H15">
        <f t="shared" si="3"/>
        <v>15.468488999999998</v>
      </c>
      <c r="I15">
        <f t="shared" si="4"/>
        <v>49.351101406058305</v>
      </c>
      <c r="J15">
        <f t="shared" si="5"/>
        <v>-0.35110140605830509</v>
      </c>
      <c r="K15">
        <f t="shared" si="6"/>
        <v>0.35110140605830509</v>
      </c>
    </row>
    <row r="16" spans="1:11" x14ac:dyDescent="0.25">
      <c r="A16">
        <v>23</v>
      </c>
      <c r="B16">
        <v>68</v>
      </c>
      <c r="C16">
        <v>19.933</v>
      </c>
      <c r="D16">
        <v>56.8</v>
      </c>
      <c r="E16">
        <f t="shared" si="0"/>
        <v>3.0670000000000002</v>
      </c>
      <c r="F16">
        <f t="shared" si="1"/>
        <v>11.200000000000003</v>
      </c>
      <c r="G16">
        <f t="shared" si="2"/>
        <v>34.350400000000008</v>
      </c>
      <c r="H16">
        <f t="shared" si="3"/>
        <v>9.4064890000000005</v>
      </c>
      <c r="I16">
        <f t="shared" si="4"/>
        <v>62.608739381545682</v>
      </c>
      <c r="J16">
        <f t="shared" si="5"/>
        <v>5.3912606184543179</v>
      </c>
      <c r="K16">
        <f t="shared" si="6"/>
        <v>5.3912606184543179</v>
      </c>
    </row>
    <row r="18" spans="7:11" x14ac:dyDescent="0.25">
      <c r="G18">
        <f>SUM(G2:G16)</f>
        <v>429.79999999999995</v>
      </c>
      <c r="H18">
        <f>SUM(H2:H17)</f>
        <v>226.93333500000003</v>
      </c>
      <c r="K18">
        <f>AVERAGE(K2:K17)</f>
        <v>3.7412426670002747</v>
      </c>
    </row>
    <row r="21" spans="7:11" x14ac:dyDescent="0.25">
      <c r="G21" s="1" t="s">
        <v>8</v>
      </c>
      <c r="H21">
        <f>G18/H18</f>
        <v>1.8939482822124829</v>
      </c>
    </row>
    <row r="22" spans="7:11" x14ac:dyDescent="0.25">
      <c r="G22" s="1" t="s">
        <v>9</v>
      </c>
      <c r="H22">
        <f>D2-(H21*C2)</f>
        <v>19.047928890658575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2024-06-05T03:34:57Z</dcterms:created>
  <dcterms:modified xsi:type="dcterms:W3CDTF">2024-06-05T04:22:33Z</dcterms:modified>
</cp:coreProperties>
</file>