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Kartenspiel\doc\"/>
    </mc:Choice>
  </mc:AlternateContent>
  <bookViews>
    <workbookView xWindow="0" yWindow="0" windowWidth="24000" windowHeight="9735" tabRatio="597"/>
  </bookViews>
  <sheets>
    <sheet name="Zeitplanung" sheetId="1" r:id="rId1"/>
    <sheet name="Tabelle1" sheetId="8" r:id="rId2"/>
    <sheet name="Ist Arbeitszeit - Übersicht" sheetId="7" r:id="rId3"/>
  </sheets>
  <definedNames>
    <definedName name="_xlnm.Print_Area" localSheetId="2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E6" i="8" l="1"/>
  <c r="E5" i="8"/>
  <c r="E4" i="8"/>
  <c r="E3" i="8"/>
  <c r="E2" i="8"/>
  <c r="P4" i="1"/>
  <c r="D18" i="1"/>
  <c r="D19" i="1"/>
  <c r="D20" i="1"/>
  <c r="D21" i="1"/>
  <c r="D22" i="1"/>
  <c r="D23" i="1"/>
  <c r="D17" i="1"/>
  <c r="D13" i="1"/>
  <c r="D14" i="1"/>
  <c r="D15" i="1"/>
  <c r="D12" i="1"/>
  <c r="D6" i="1"/>
  <c r="D7" i="1"/>
  <c r="D8" i="1"/>
  <c r="D9" i="1"/>
  <c r="D10" i="1"/>
  <c r="C28" i="1" l="1"/>
  <c r="C24" i="1"/>
  <c r="C16" i="1"/>
  <c r="C5" i="1"/>
  <c r="B33" i="7"/>
  <c r="B30" i="7"/>
  <c r="B29" i="7"/>
  <c r="B25" i="7"/>
  <c r="AN34" i="1"/>
  <c r="AM34" i="1"/>
  <c r="B32" i="7" s="1"/>
  <c r="AL34" i="1"/>
  <c r="B31" i="7" s="1"/>
  <c r="AK34" i="1"/>
  <c r="AJ34" i="1"/>
  <c r="AI34" i="1"/>
  <c r="B28" i="7" s="1"/>
  <c r="AH34" i="1"/>
  <c r="B27" i="7" s="1"/>
  <c r="AG34" i="1"/>
  <c r="B26" i="7" s="1"/>
  <c r="AF34" i="1"/>
  <c r="AE34" i="1"/>
  <c r="B24" i="7" s="1"/>
  <c r="C11" i="1" l="1"/>
  <c r="C34" i="1" s="1"/>
  <c r="D11" i="1" l="1"/>
  <c r="D32" i="1"/>
  <c r="D33" i="1"/>
  <c r="D27" i="1"/>
  <c r="D25" i="1"/>
  <c r="C38" i="7" l="1"/>
  <c r="D31" i="1"/>
  <c r="A4" i="7"/>
  <c r="C31" i="1"/>
  <c r="C42" i="7" s="1"/>
  <c r="C40" i="7"/>
  <c r="C39" i="7"/>
  <c r="D42" i="7" l="1"/>
  <c r="C41" i="7"/>
  <c r="C37" i="7"/>
  <c r="D30" i="1"/>
  <c r="D28" i="1" s="1"/>
  <c r="D41" i="7" s="1"/>
  <c r="D26" i="1"/>
  <c r="K34" i="1"/>
  <c r="L34" i="1"/>
  <c r="B5" i="7" s="1"/>
  <c r="M34" i="1"/>
  <c r="B6" i="7" s="1"/>
  <c r="N34" i="1"/>
  <c r="B7" i="7" s="1"/>
  <c r="O34" i="1"/>
  <c r="B8" i="7" s="1"/>
  <c r="P34" i="1"/>
  <c r="B9" i="7" s="1"/>
  <c r="Q34" i="1"/>
  <c r="B10" i="7" s="1"/>
  <c r="R34" i="1"/>
  <c r="B11" i="7" s="1"/>
  <c r="S34" i="1"/>
  <c r="B12" i="7" s="1"/>
  <c r="T34" i="1"/>
  <c r="B13" i="7" s="1"/>
  <c r="U34" i="1"/>
  <c r="B14" i="7" s="1"/>
  <c r="V34" i="1"/>
  <c r="B15" i="7" s="1"/>
  <c r="W34" i="1"/>
  <c r="B16" i="7" s="1"/>
  <c r="X34" i="1"/>
  <c r="B17" i="7" s="1"/>
  <c r="Y34" i="1"/>
  <c r="B18" i="7" s="1"/>
  <c r="Z34" i="1"/>
  <c r="B19" i="7" s="1"/>
  <c r="AA34" i="1"/>
  <c r="B20" i="7" s="1"/>
  <c r="AB34" i="1"/>
  <c r="B21" i="7" s="1"/>
  <c r="AC34" i="1"/>
  <c r="B22" i="7" s="1"/>
  <c r="AD34" i="1"/>
  <c r="B23" i="7" s="1"/>
  <c r="D16" i="1" l="1"/>
  <c r="D39" i="7" s="1"/>
  <c r="D24" i="1"/>
  <c r="D40" i="7" s="1"/>
  <c r="B4" i="7"/>
  <c r="D38" i="7"/>
  <c r="D5" i="1"/>
  <c r="D37" i="7" s="1"/>
  <c r="A5" i="7"/>
  <c r="D34" i="1" l="1"/>
  <c r="A6" i="7"/>
  <c r="A7" i="7" l="1"/>
  <c r="A8" i="7" l="1"/>
  <c r="Q4" i="1" l="1"/>
  <c r="A9" i="7"/>
  <c r="R4" i="1" l="1"/>
  <c r="A10" i="7"/>
  <c r="S4" i="1" l="1"/>
  <c r="A11" i="7"/>
  <c r="T4" i="1" l="1"/>
  <c r="A12" i="7"/>
  <c r="U4" i="1" l="1"/>
  <c r="A13" i="7"/>
  <c r="V4" i="1" l="1"/>
  <c r="A14" i="7"/>
  <c r="W4" i="1" l="1"/>
  <c r="A15" i="7"/>
  <c r="X4" i="1" l="1"/>
  <c r="A16" i="7"/>
  <c r="Y4" i="1" l="1"/>
  <c r="A17" i="7"/>
  <c r="Z4" i="1" l="1"/>
  <c r="A18" i="7"/>
  <c r="AA4" i="1" l="1"/>
  <c r="A19" i="7"/>
  <c r="AB4" i="1" l="1"/>
  <c r="A20" i="7"/>
  <c r="AC4" i="1" l="1"/>
  <c r="A21" i="7"/>
  <c r="AD4" i="1" l="1"/>
  <c r="A22" i="7"/>
  <c r="AE4" i="1" l="1"/>
  <c r="A23" i="7"/>
  <c r="AF4" i="1" l="1"/>
  <c r="A24" i="7"/>
  <c r="AG4" i="1" l="1"/>
  <c r="A25" i="7"/>
  <c r="AH4" i="1" l="1"/>
  <c r="A26" i="7"/>
  <c r="AI4" i="1" l="1"/>
  <c r="A27" i="7"/>
  <c r="AJ4" i="1" l="1"/>
  <c r="A28" i="7"/>
  <c r="AK4" i="1" l="1"/>
  <c r="A29" i="7"/>
  <c r="AL4" i="1" l="1"/>
  <c r="A30" i="7"/>
  <c r="AM4" i="1" l="1"/>
  <c r="A31" i="7"/>
  <c r="AN4" i="1" l="1"/>
  <c r="A33" i="7" s="1"/>
  <c r="A32" i="7"/>
</calcChain>
</file>

<file path=xl/comments1.xml><?xml version="1.0" encoding="utf-8"?>
<comments xmlns="http://schemas.openxmlformats.org/spreadsheetml/2006/main">
  <authors>
    <author>L+G</author>
    <author>Benno Flory</author>
    <author>Urs Nussbaumer</author>
    <author>Jennifer Cicvarova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Z19" authorId="3" shapeId="0">
      <text>
        <r>
          <rPr>
            <b/>
            <sz val="9"/>
            <color indexed="81"/>
            <rFont val="Segoe UI"/>
            <family val="2"/>
          </rPr>
          <t>Eigentlich Ferien, vielleicht 1 Std. pro Tag arbeiten in dieser Woche</t>
        </r>
      </text>
    </comment>
  </commentList>
</comments>
</file>

<file path=xl/sharedStrings.xml><?xml version="1.0" encoding="utf-8"?>
<sst xmlns="http://schemas.openxmlformats.org/spreadsheetml/2006/main" count="61" uniqueCount="55">
  <si>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</si>
  <si>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</si>
  <si>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</si>
  <si>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</si>
  <si>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</si>
  <si>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</si>
  <si>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</si>
  <si>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</si>
  <si>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</si>
  <si>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</si>
  <si>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</si>
  <si>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</si>
  <si>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</si>
  <si>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</si>
  <si>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</si>
  <si>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</si>
  <si>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</si>
  <si>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</si>
  <si>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</si>
  <si>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</si>
  <si>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</si>
  <si>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</si>
  <si>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</si>
  <si>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</si>
  <si>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</si>
  <si>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</si>
  <si>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</si>
  <si>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</si>
  <si>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</si>
  <si>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</si>
  <si>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</si>
  <si>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Benutzerschulung</t>
  </si>
  <si>
    <t>&lt;Teammitglied 3&gt;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</si>
  <si>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</si>
  <si>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</si>
  <si>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</si>
  <si>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</si>
  <si>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</si>
  <si>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</si>
  <si>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</si>
  <si>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Showdown</t>
  </si>
  <si>
    <t>Abwesend: Ferien</t>
  </si>
  <si>
    <t>Jennifer</t>
  </si>
  <si>
    <t>Informieren über Unity (Internet, Tutorials, etc.)</t>
  </si>
  <si>
    <t>worst</t>
  </si>
  <si>
    <t>best</t>
  </si>
  <si>
    <t>wahrscheinlich</t>
  </si>
  <si>
    <t>Schätzung</t>
  </si>
  <si>
    <t>Anforderung #02 ("Card Movement")</t>
  </si>
  <si>
    <t>Anforderung #03 ("Game Logic")</t>
  </si>
  <si>
    <t>Anforderung #04 ("Random cards everytime")</t>
  </si>
  <si>
    <t>Anforderung #01 ("Card creation")</t>
  </si>
  <si>
    <t>Anforderung #05 (Menu machen)</t>
  </si>
  <si>
    <t>Anforderung #06 (Spiel Einstellungen (Musik,...))</t>
  </si>
  <si>
    <t>Anforderung #07 (Multiplayer)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</si>
</sst>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77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52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6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47" xfId="0" applyFont="1" applyBorder="1" applyAlignment="1">
      <alignment horizontal="center" vertical="center" textRotation="90"/>
    </xf>
    <xf numFmtId="0" fontId="14" fillId="0" borderId="37" xfId="0" applyFont="1" applyBorder="1" applyAlignment="1">
      <alignment horizontal="center" vertical="center" textRotation="90"/>
    </xf>
    <xf numFmtId="0" fontId="14" fillId="0" borderId="48" xfId="0" applyFont="1" applyBorder="1" applyAlignment="1">
      <alignment horizontal="center" vertical="center" textRotation="90"/>
    </xf>
    <xf numFmtId="0" fontId="14" fillId="0" borderId="21" xfId="0" applyFont="1" applyBorder="1" applyAlignment="1">
      <alignment horizontal="center" vertical="center" textRotation="90" wrapText="1"/>
    </xf>
    <xf numFmtId="14" fontId="14" fillId="0" borderId="25" xfId="0" applyNumberFormat="1" applyFont="1" applyFill="1" applyBorder="1" applyAlignment="1">
      <alignment horizontal="center" vertical="center" textRotation="90"/>
    </xf>
    <xf numFmtId="14" fontId="14" fillId="0" borderId="49" xfId="0" applyNumberFormat="1" applyFont="1" applyFill="1" applyBorder="1" applyAlignment="1">
      <alignment horizontal="center" vertical="center" textRotation="90"/>
    </xf>
    <xf numFmtId="14" fontId="14" fillId="0" borderId="50" xfId="0" applyNumberFormat="1" applyFont="1" applyFill="1" applyBorder="1" applyAlignment="1">
      <alignment horizontal="center" vertical="center" textRotation="90"/>
    </xf>
    <xf numFmtId="14" fontId="14" fillId="0" borderId="24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50" xfId="3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2" xfId="3" applyFont="1" applyFill="1" applyBorder="1" applyAlignment="1">
      <alignment horizontal="center" vertical="center"/>
    </xf>
    <xf numFmtId="0" fontId="14" fillId="0" borderId="22" xfId="3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3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9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60" xfId="0" applyFont="1" applyBorder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Continuous" vertical="center"/>
    </xf>
    <xf numFmtId="0" fontId="14" fillId="0" borderId="26" xfId="0" applyFont="1" applyBorder="1" applyAlignment="1" applyProtection="1">
      <alignment horizontal="center" vertical="center"/>
    </xf>
    <xf numFmtId="14" fontId="14" fillId="0" borderId="66" xfId="0" applyNumberFormat="1" applyFont="1" applyFill="1" applyBorder="1" applyAlignment="1">
      <alignment horizontal="center" vertical="center" textRotation="90"/>
    </xf>
    <xf numFmtId="0" fontId="14" fillId="0" borderId="28" xfId="0" applyFont="1" applyFill="1" applyBorder="1" applyAlignment="1">
      <alignment horizontal="left" vertical="center"/>
    </xf>
    <xf numFmtId="0" fontId="14" fillId="0" borderId="68" xfId="3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69" xfId="3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70" xfId="3" applyFont="1" applyFill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71" xfId="3" applyFont="1" applyFill="1" applyBorder="1" applyAlignment="1">
      <alignment horizontal="center" vertical="center"/>
    </xf>
    <xf numFmtId="0" fontId="14" fillId="0" borderId="29" xfId="3" applyFont="1" applyFill="1" applyBorder="1" applyAlignment="1">
      <alignment horizontal="center" vertical="center"/>
    </xf>
    <xf numFmtId="0" fontId="14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72" xfId="2" applyFont="1" applyFill="1" applyBorder="1" applyAlignment="1">
      <alignment vertical="center"/>
    </xf>
    <xf numFmtId="0" fontId="14" fillId="0" borderId="51" xfId="3" applyFont="1" applyFill="1" applyBorder="1" applyAlignment="1">
      <alignment horizontal="center" vertical="center"/>
    </xf>
    <xf numFmtId="0" fontId="14" fillId="0" borderId="74" xfId="2" applyFont="1" applyFill="1" applyBorder="1" applyAlignment="1">
      <alignment vertical="center"/>
    </xf>
    <xf numFmtId="0" fontId="14" fillId="6" borderId="64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6" fillId="6" borderId="31" xfId="0" applyFont="1" applyFill="1" applyBorder="1" applyAlignment="1">
      <alignment horizontal="left" vertical="center"/>
    </xf>
    <xf numFmtId="0" fontId="16" fillId="6" borderId="46" xfId="0" applyFont="1" applyFill="1" applyBorder="1" applyAlignment="1">
      <alignment horizontal="left" vertical="center"/>
    </xf>
    <xf numFmtId="0" fontId="16" fillId="6" borderId="38" xfId="0" applyFont="1" applyFill="1" applyBorder="1" applyAlignment="1">
      <alignment horizontal="center" vertical="center"/>
    </xf>
    <xf numFmtId="0" fontId="16" fillId="6" borderId="5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16" fillId="6" borderId="56" xfId="0" applyFont="1" applyFill="1" applyBorder="1" applyAlignment="1">
      <alignment horizontal="left" vertical="center"/>
    </xf>
    <xf numFmtId="0" fontId="16" fillId="6" borderId="52" xfId="0" applyFont="1" applyFill="1" applyBorder="1" applyAlignment="1">
      <alignment horizontal="left" vertical="center"/>
    </xf>
    <xf numFmtId="14" fontId="14" fillId="6" borderId="38" xfId="0" applyNumberFormat="1" applyFont="1" applyFill="1" applyBorder="1" applyAlignment="1">
      <alignment horizontal="left" vertical="center"/>
    </xf>
    <xf numFmtId="0" fontId="16" fillId="6" borderId="13" xfId="0" applyFont="1" applyFill="1" applyBorder="1" applyAlignment="1">
      <alignment horizontal="left" vertical="center"/>
    </xf>
    <xf numFmtId="0" fontId="16" fillId="6" borderId="38" xfId="0" applyFont="1" applyFill="1" applyBorder="1" applyAlignment="1">
      <alignment horizontal="left" vertical="center"/>
    </xf>
    <xf numFmtId="0" fontId="16" fillId="6" borderId="53" xfId="0" applyFont="1" applyFill="1" applyBorder="1" applyAlignment="1">
      <alignment horizontal="left" vertical="center"/>
    </xf>
    <xf numFmtId="0" fontId="16" fillId="6" borderId="57" xfId="0" applyFont="1" applyFill="1" applyBorder="1" applyAlignment="1">
      <alignment horizontal="left" vertical="center"/>
    </xf>
    <xf numFmtId="0" fontId="16" fillId="6" borderId="67" xfId="0" applyFont="1" applyFill="1" applyBorder="1" applyAlignment="1">
      <alignment horizontal="left" vertical="center"/>
    </xf>
    <xf numFmtId="0" fontId="16" fillId="6" borderId="56" xfId="0" applyFont="1" applyFill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14" fontId="14" fillId="0" borderId="59" xfId="0" applyNumberFormat="1" applyFont="1" applyFill="1" applyBorder="1" applyAlignment="1">
      <alignment horizontal="center" vertical="center" textRotation="90"/>
    </xf>
    <xf numFmtId="0" fontId="16" fillId="6" borderId="32" xfId="0" applyFont="1" applyFill="1" applyBorder="1" applyAlignment="1">
      <alignment horizontal="left" vertical="center"/>
    </xf>
    <xf numFmtId="0" fontId="16" fillId="6" borderId="33" xfId="0" applyFont="1" applyFill="1" applyBorder="1" applyAlignment="1">
      <alignment horizontal="center" vertical="center"/>
    </xf>
    <xf numFmtId="164" fontId="16" fillId="6" borderId="33" xfId="0" applyNumberFormat="1" applyFont="1" applyFill="1" applyBorder="1" applyAlignment="1">
      <alignment horizontal="center" vertical="center"/>
    </xf>
    <xf numFmtId="0" fontId="16" fillId="6" borderId="33" xfId="2" applyFont="1" applyFill="1" applyBorder="1" applyAlignment="1">
      <alignment vertical="center"/>
    </xf>
    <xf numFmtId="0" fontId="16" fillId="6" borderId="75" xfId="3" applyFont="1" applyFill="1" applyBorder="1" applyAlignment="1">
      <alignment horizontal="center" vertical="center"/>
    </xf>
    <xf numFmtId="0" fontId="16" fillId="6" borderId="33" xfId="3" applyFont="1" applyFill="1" applyBorder="1" applyAlignment="1">
      <alignment horizontal="center" vertical="center"/>
    </xf>
    <xf numFmtId="0" fontId="16" fillId="6" borderId="58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4" fillId="0" borderId="21" xfId="0" applyFont="1" applyFill="1" applyBorder="1" applyAlignment="1">
      <alignment horizontal="center" vertical="center"/>
    </xf>
    <xf numFmtId="0" fontId="14" fillId="5" borderId="48" xfId="0" applyFont="1" applyFill="1" applyBorder="1" applyAlignment="1">
      <alignment horizontal="center" vertical="center" textRotation="90"/>
    </xf>
    <xf numFmtId="0" fontId="14" fillId="8" borderId="34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6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6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6" xfId="1" applyFont="1" applyBorder="1" applyAlignment="1">
      <alignment horizontal="left"/>
    </xf>
    <xf numFmtId="0" fontId="15" fillId="6" borderId="0" xfId="0" applyFont="1" applyFill="1" applyAlignment="1">
      <alignment horizontal="center" vertical="center"/>
    </xf>
    <xf numFmtId="14" fontId="14" fillId="9" borderId="24" xfId="0" applyNumberFormat="1" applyFont="1" applyFill="1" applyBorder="1" applyAlignment="1">
      <alignment horizontal="center" vertical="center" textRotation="90"/>
    </xf>
    <xf numFmtId="0" fontId="14" fillId="10" borderId="37" xfId="0" applyFont="1" applyFill="1" applyBorder="1" applyAlignment="1">
      <alignment horizontal="center" vertical="center" textRotation="90"/>
    </xf>
    <xf numFmtId="0" fontId="14" fillId="10" borderId="2" xfId="3" applyFont="1" applyFill="1" applyBorder="1" applyAlignment="1">
      <alignment horizontal="center" vertical="center"/>
    </xf>
    <xf numFmtId="0" fontId="14" fillId="10" borderId="12" xfId="3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4" fillId="10" borderId="76" xfId="3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14" xfId="3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5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73" xfId="0" applyFont="1" applyBorder="1" applyAlignment="1">
      <alignment horizontal="center" vertical="center"/>
    </xf>
    <xf numFmtId="0" fontId="9" fillId="4" borderId="54" xfId="1" applyFont="1" applyBorder="1" applyAlignment="1">
      <alignment horizontal="left"/>
    </xf>
    <xf numFmtId="0" fontId="9" fillId="4" borderId="55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4" xfId="1" applyFont="1" applyBorder="1" applyAlignment="1">
      <alignment horizontal="left"/>
    </xf>
    <xf numFmtId="0" fontId="8" fillId="4" borderId="55" xfId="1" applyFont="1" applyBorder="1" applyAlignment="1">
      <alignment horizontal="left"/>
    </xf>
    <xf numFmtId="0" fontId="9" fillId="4" borderId="54" xfId="1" applyFont="1" applyBorder="1" applyAlignment="1"/>
    <xf numFmtId="0" fontId="9" fillId="4" borderId="55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43087</c:v>
                </c:pt>
                <c:pt idx="6">
                  <c:v>43088</c:v>
                </c:pt>
                <c:pt idx="7">
                  <c:v>43089</c:v>
                </c:pt>
                <c:pt idx="8">
                  <c:v>43090</c:v>
                </c:pt>
                <c:pt idx="9">
                  <c:v>43091</c:v>
                </c:pt>
                <c:pt idx="10">
                  <c:v>43094</c:v>
                </c:pt>
                <c:pt idx="11">
                  <c:v>43095</c:v>
                </c:pt>
                <c:pt idx="12">
                  <c:v>43096</c:v>
                </c:pt>
                <c:pt idx="13">
                  <c:v>43097</c:v>
                </c:pt>
                <c:pt idx="14">
                  <c:v>43098</c:v>
                </c:pt>
                <c:pt idx="15">
                  <c:v>43101</c:v>
                </c:pt>
                <c:pt idx="16">
                  <c:v>43102</c:v>
                </c:pt>
                <c:pt idx="17">
                  <c:v>43103</c:v>
                </c:pt>
                <c:pt idx="18">
                  <c:v>43104</c:v>
                </c:pt>
                <c:pt idx="19">
                  <c:v>43105</c:v>
                </c:pt>
                <c:pt idx="20">
                  <c:v>43108</c:v>
                </c:pt>
                <c:pt idx="21">
                  <c:v>43109</c:v>
                </c:pt>
                <c:pt idx="22">
                  <c:v>43110</c:v>
                </c:pt>
                <c:pt idx="23">
                  <c:v>43111</c:v>
                </c:pt>
                <c:pt idx="24">
                  <c:v>43112</c:v>
                </c:pt>
                <c:pt idx="25">
                  <c:v>43115</c:v>
                </c:pt>
                <c:pt idx="26">
                  <c:v>43116</c:v>
                </c:pt>
                <c:pt idx="27">
                  <c:v>43117</c:v>
                </c:pt>
                <c:pt idx="28">
                  <c:v>43118</c:v>
                </c:pt>
                <c:pt idx="29">
                  <c:v>43119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7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280288"/>
        <c:axId val="289283032"/>
      </c:barChart>
      <c:dateAx>
        <c:axId val="289280288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289283032"/>
        <c:crosses val="autoZero"/>
        <c:auto val="1"/>
        <c:lblOffset val="100"/>
        <c:baseTimeUnit val="days"/>
      </c:dateAx>
      <c:valAx>
        <c:axId val="28928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28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4</c:v>
                </c:pt>
                <c:pt idx="1">
                  <c:v>19</c:v>
                </c:pt>
                <c:pt idx="2">
                  <c:v>63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3</c:v>
                </c:pt>
                <c:pt idx="1">
                  <c:v>33.5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275976"/>
        <c:axId val="289281856"/>
      </c:barChart>
      <c:catAx>
        <c:axId val="289275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9281856"/>
        <c:crosses val="autoZero"/>
        <c:auto val="1"/>
        <c:lblAlgn val="ctr"/>
        <c:lblOffset val="100"/>
        <c:noMultiLvlLbl val="0"/>
      </c:catAx>
      <c:valAx>
        <c:axId val="28928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275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4"/>
  <sheetViews>
    <sheetView tabSelected="1" topLeftCell="A7" zoomScale="115" zoomScaleNormal="115" zoomScaleSheetLayoutView="100" zoomScalePageLayoutView="130" workbookViewId="0">
      <selection activeCell="AB18" sqref="AB18"/>
    </sheetView>
  </sheetViews>
  <sheetFormatPr baseColWidth="10" defaultColWidth="12.5" defaultRowHeight="15" customHeight="1" x14ac:dyDescent="0.25"/>
  <cols>
    <col min="1" max="1" width="3.625" style="5" customWidth="1"/>
    <col min="2" max="2" width="44.25" style="5" customWidth="1"/>
    <col min="3" max="3" width="3.875" style="5" customWidth="1"/>
    <col min="4" max="4" width="3.875" style="16" customWidth="1"/>
    <col min="5" max="9" width="3.875" style="5" customWidth="1"/>
    <col min="10" max="10" width="3.875" style="17" customWidth="1"/>
    <col min="11" max="30" width="3.25" style="5" customWidth="1"/>
    <col min="31" max="35" width="3.25" style="4" customWidth="1"/>
    <col min="36" max="40" width="3.125" style="4" customWidth="1"/>
    <col min="41" max="16384" width="12.5" style="5"/>
  </cols>
  <sheetData>
    <row r="1" spans="1:40" ht="26.25" x14ac:dyDescent="0.25">
      <c r="A1" s="143" t="s">
        <v>40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</row>
    <row r="2" spans="1:40" ht="9" customHeight="1" thickBot="1" x14ac:dyDescent="0.3">
      <c r="A2" s="6"/>
      <c r="B2" s="4"/>
      <c r="C2" s="4"/>
      <c r="D2" s="7"/>
      <c r="E2" s="4"/>
      <c r="F2" s="4"/>
      <c r="G2" s="4"/>
      <c r="H2" s="4"/>
      <c r="I2" s="4"/>
      <c r="J2" s="8"/>
    </row>
    <row r="3" spans="1:40" ht="15" customHeight="1" x14ac:dyDescent="0.25">
      <c r="A3" s="65"/>
      <c r="B3" s="69"/>
      <c r="C3" s="137" t="s">
        <v>1</v>
      </c>
      <c r="D3" s="137"/>
      <c r="E3" s="18"/>
      <c r="F3" s="19"/>
      <c r="G3" s="21"/>
      <c r="H3" s="20"/>
      <c r="I3" s="21"/>
      <c r="J3" s="18"/>
      <c r="K3" s="137" t="s">
        <v>25</v>
      </c>
      <c r="L3" s="137"/>
      <c r="M3" s="137"/>
      <c r="N3" s="137"/>
      <c r="O3" s="144"/>
      <c r="P3" s="136" t="s">
        <v>26</v>
      </c>
      <c r="Q3" s="137"/>
      <c r="R3" s="137"/>
      <c r="S3" s="137"/>
      <c r="T3" s="137"/>
      <c r="U3" s="136" t="s">
        <v>27</v>
      </c>
      <c r="V3" s="137"/>
      <c r="W3" s="137"/>
      <c r="X3" s="137"/>
      <c r="Y3" s="137"/>
      <c r="Z3" s="136" t="s">
        <v>28</v>
      </c>
      <c r="AA3" s="137"/>
      <c r="AB3" s="137"/>
      <c r="AC3" s="137"/>
      <c r="AD3" s="137"/>
      <c r="AE3" s="136" t="s">
        <v>35</v>
      </c>
      <c r="AF3" s="137"/>
      <c r="AG3" s="137"/>
      <c r="AH3" s="137"/>
      <c r="AI3" s="137"/>
      <c r="AJ3" s="136" t="s">
        <v>36</v>
      </c>
      <c r="AK3" s="137"/>
      <c r="AL3" s="137"/>
      <c r="AM3" s="137"/>
      <c r="AN3" s="138"/>
    </row>
    <row r="4" spans="1:40" ht="90.75" customHeight="1" x14ac:dyDescent="0.25">
      <c r="A4" s="107" t="s">
        <v>0</v>
      </c>
      <c r="B4" s="70"/>
      <c r="C4" s="23" t="s">
        <v>2</v>
      </c>
      <c r="D4" s="24" t="s">
        <v>3</v>
      </c>
      <c r="E4" s="22" t="s">
        <v>4</v>
      </c>
      <c r="F4" s="129" t="s">
        <v>42</v>
      </c>
      <c r="G4" s="119" t="s">
        <v>29</v>
      </c>
      <c r="H4" s="120" t="s">
        <v>32</v>
      </c>
      <c r="I4" s="25" t="s">
        <v>18</v>
      </c>
      <c r="J4" s="84" t="s">
        <v>7</v>
      </c>
      <c r="K4" s="108">
        <v>43080</v>
      </c>
      <c r="L4" s="26">
        <v>43081</v>
      </c>
      <c r="M4" s="108">
        <v>43082</v>
      </c>
      <c r="N4" s="26">
        <v>43083</v>
      </c>
      <c r="O4" s="108">
        <v>43084</v>
      </c>
      <c r="P4" s="27">
        <f>O4+3</f>
        <v>43087</v>
      </c>
      <c r="Q4" s="26">
        <f>P4+1</f>
        <v>43088</v>
      </c>
      <c r="R4" s="26">
        <f>Q4+1</f>
        <v>43089</v>
      </c>
      <c r="S4" s="26">
        <f>R4+1</f>
        <v>43090</v>
      </c>
      <c r="T4" s="28">
        <f>S4+1</f>
        <v>43091</v>
      </c>
      <c r="U4" s="27">
        <f>T4+3</f>
        <v>43094</v>
      </c>
      <c r="V4" s="26">
        <f>U4+1</f>
        <v>43095</v>
      </c>
      <c r="W4" s="26">
        <f>V4+1</f>
        <v>43096</v>
      </c>
      <c r="X4" s="26">
        <f>W4+1</f>
        <v>43097</v>
      </c>
      <c r="Y4" s="28">
        <f>X4+1</f>
        <v>43098</v>
      </c>
      <c r="Z4" s="27">
        <f>Y4+3</f>
        <v>43101</v>
      </c>
      <c r="AA4" s="26">
        <f>Z4+1</f>
        <v>43102</v>
      </c>
      <c r="AB4" s="26">
        <f>AA4+1</f>
        <v>43103</v>
      </c>
      <c r="AC4" s="26">
        <f>AB4+1</f>
        <v>43104</v>
      </c>
      <c r="AD4" s="28">
        <f>AC4+1</f>
        <v>43105</v>
      </c>
      <c r="AE4" s="27">
        <f>AD4+3</f>
        <v>43108</v>
      </c>
      <c r="AF4" s="26">
        <f>AE4+1</f>
        <v>43109</v>
      </c>
      <c r="AG4" s="26">
        <f>AF4+1</f>
        <v>43110</v>
      </c>
      <c r="AH4" s="26">
        <f>AG4+1</f>
        <v>43111</v>
      </c>
      <c r="AI4" s="28">
        <f>AH4+1</f>
        <v>43112</v>
      </c>
      <c r="AJ4" s="27">
        <f>AI4+3</f>
        <v>43115</v>
      </c>
      <c r="AK4" s="29">
        <f>AJ4+1</f>
        <v>43116</v>
      </c>
      <c r="AL4" s="29">
        <f>AK4+1</f>
        <v>43117</v>
      </c>
      <c r="AM4" s="128">
        <f>AL4+1</f>
        <v>43118</v>
      </c>
      <c r="AN4" s="71">
        <f>AM4+1</f>
        <v>43119</v>
      </c>
    </row>
    <row r="5" spans="1:40" ht="14.25" customHeight="1" x14ac:dyDescent="0.25">
      <c r="A5" s="92">
        <v>10</v>
      </c>
      <c r="B5" s="93" t="s">
        <v>33</v>
      </c>
      <c r="C5" s="95">
        <f>SUM(C6:C10)</f>
        <v>4</v>
      </c>
      <c r="D5" s="96">
        <f>SUM(D6:D10)</f>
        <v>3</v>
      </c>
      <c r="E5" s="97"/>
      <c r="F5" s="98"/>
      <c r="G5" s="102"/>
      <c r="H5" s="99"/>
      <c r="I5" s="100"/>
      <c r="J5" s="101"/>
      <c r="K5" s="98"/>
      <c r="L5" s="102"/>
      <c r="M5" s="103"/>
      <c r="N5" s="104"/>
      <c r="O5" s="97"/>
      <c r="P5" s="94"/>
      <c r="Q5" s="103"/>
      <c r="R5" s="104"/>
      <c r="S5" s="102"/>
      <c r="T5" s="99"/>
      <c r="U5" s="94"/>
      <c r="V5" s="103"/>
      <c r="W5" s="104"/>
      <c r="X5" s="102"/>
      <c r="Y5" s="99"/>
      <c r="Z5" s="94"/>
      <c r="AA5" s="103"/>
      <c r="AB5" s="104"/>
      <c r="AC5" s="102"/>
      <c r="AD5" s="99"/>
      <c r="AE5" s="94"/>
      <c r="AF5" s="103"/>
      <c r="AG5" s="104"/>
      <c r="AH5" s="102"/>
      <c r="AI5" s="99"/>
      <c r="AJ5" s="94"/>
      <c r="AK5" s="103"/>
      <c r="AL5" s="103"/>
      <c r="AM5" s="104"/>
      <c r="AN5" s="105"/>
    </row>
    <row r="6" spans="1:40" ht="14.25" customHeight="1" x14ac:dyDescent="0.25">
      <c r="A6" s="66">
        <v>11</v>
      </c>
      <c r="B6" s="72" t="s">
        <v>15</v>
      </c>
      <c r="C6" s="31"/>
      <c r="D6" s="32">
        <f>SUM(L6:AN6)</f>
        <v>0</v>
      </c>
      <c r="E6" s="30"/>
      <c r="F6" s="31"/>
      <c r="G6" s="57"/>
      <c r="H6" s="33"/>
      <c r="I6" s="34"/>
      <c r="J6" s="85"/>
      <c r="K6" s="117"/>
      <c r="L6" s="117"/>
      <c r="M6" s="35"/>
      <c r="N6" s="35"/>
      <c r="O6" s="58"/>
      <c r="P6" s="117"/>
      <c r="Q6" s="117"/>
      <c r="R6" s="35"/>
      <c r="S6" s="36"/>
      <c r="T6" s="37"/>
      <c r="U6" s="127"/>
      <c r="V6" s="127"/>
      <c r="W6" s="127"/>
      <c r="X6" s="127"/>
      <c r="Y6" s="127"/>
      <c r="Z6" s="127"/>
      <c r="AA6" s="127"/>
      <c r="AB6" s="35"/>
      <c r="AC6" s="36"/>
      <c r="AD6" s="37"/>
      <c r="AE6" s="117"/>
      <c r="AF6" s="117"/>
      <c r="AG6" s="35"/>
      <c r="AH6" s="36"/>
      <c r="AI6" s="37"/>
      <c r="AJ6" s="117"/>
      <c r="AK6" s="117"/>
      <c r="AL6" s="36"/>
      <c r="AM6" s="36"/>
      <c r="AN6" s="73"/>
    </row>
    <row r="7" spans="1:40" ht="14.25" customHeight="1" x14ac:dyDescent="0.25">
      <c r="A7" s="66">
        <v>12</v>
      </c>
      <c r="B7" s="74" t="s">
        <v>37</v>
      </c>
      <c r="C7" s="39">
        <v>2</v>
      </c>
      <c r="D7" s="32">
        <f t="shared" ref="D7:D10" si="0">SUM(K7:AN7)</f>
        <v>1</v>
      </c>
      <c r="E7" s="38"/>
      <c r="F7" s="31"/>
      <c r="G7" s="57"/>
      <c r="H7" s="33"/>
      <c r="I7" s="34"/>
      <c r="J7" s="86"/>
      <c r="K7" s="117"/>
      <c r="L7" s="117"/>
      <c r="M7" s="41"/>
      <c r="N7" s="130">
        <v>1</v>
      </c>
      <c r="O7" s="58"/>
      <c r="P7" s="117"/>
      <c r="Q7" s="117"/>
      <c r="R7" s="35"/>
      <c r="S7" s="42"/>
      <c r="T7" s="43"/>
      <c r="U7" s="127"/>
      <c r="V7" s="127"/>
      <c r="W7" s="127"/>
      <c r="X7" s="127"/>
      <c r="Y7" s="127"/>
      <c r="Z7" s="127"/>
      <c r="AA7" s="127"/>
      <c r="AB7" s="35"/>
      <c r="AC7" s="42"/>
      <c r="AD7" s="43"/>
      <c r="AE7" s="117"/>
      <c r="AF7" s="117"/>
      <c r="AG7" s="35"/>
      <c r="AH7" s="42"/>
      <c r="AI7" s="43"/>
      <c r="AJ7" s="117"/>
      <c r="AK7" s="117"/>
      <c r="AL7" s="42"/>
      <c r="AM7" s="42"/>
      <c r="AN7" s="75"/>
    </row>
    <row r="8" spans="1:40" ht="14.25" customHeight="1" x14ac:dyDescent="0.25">
      <c r="A8" s="66">
        <v>13</v>
      </c>
      <c r="B8" s="74" t="s">
        <v>38</v>
      </c>
      <c r="C8" s="39"/>
      <c r="D8" s="32">
        <f t="shared" si="0"/>
        <v>0</v>
      </c>
      <c r="E8" s="38"/>
      <c r="F8" s="31"/>
      <c r="G8" s="57"/>
      <c r="H8" s="33"/>
      <c r="I8" s="34"/>
      <c r="J8" s="86"/>
      <c r="K8" s="117"/>
      <c r="L8" s="117"/>
      <c r="M8" s="41"/>
      <c r="N8" s="41"/>
      <c r="O8" s="58"/>
      <c r="P8" s="117"/>
      <c r="Q8" s="117"/>
      <c r="R8" s="35"/>
      <c r="S8" s="42"/>
      <c r="T8" s="43"/>
      <c r="U8" s="127"/>
      <c r="V8" s="127"/>
      <c r="W8" s="127"/>
      <c r="X8" s="127"/>
      <c r="Y8" s="127"/>
      <c r="Z8" s="127"/>
      <c r="AA8" s="127"/>
      <c r="AB8" s="35"/>
      <c r="AC8" s="42"/>
      <c r="AD8" s="43"/>
      <c r="AE8" s="117"/>
      <c r="AF8" s="117"/>
      <c r="AG8" s="35"/>
      <c r="AH8" s="42"/>
      <c r="AI8" s="43"/>
      <c r="AJ8" s="117"/>
      <c r="AK8" s="117"/>
      <c r="AL8" s="42"/>
      <c r="AM8" s="32"/>
      <c r="AN8" s="76"/>
    </row>
    <row r="9" spans="1:40" ht="14.25" customHeight="1" x14ac:dyDescent="0.25">
      <c r="A9" s="66">
        <v>14</v>
      </c>
      <c r="B9" s="77" t="s">
        <v>20</v>
      </c>
      <c r="C9" s="39">
        <v>2</v>
      </c>
      <c r="D9" s="32">
        <f t="shared" si="0"/>
        <v>2</v>
      </c>
      <c r="E9" s="38"/>
      <c r="F9" s="31"/>
      <c r="G9" s="57"/>
      <c r="H9" s="33"/>
      <c r="I9" s="34"/>
      <c r="J9" s="86"/>
      <c r="K9" s="117"/>
      <c r="L9" s="117"/>
      <c r="M9" s="130">
        <v>1</v>
      </c>
      <c r="N9" s="130">
        <v>1</v>
      </c>
      <c r="O9" s="58"/>
      <c r="P9" s="117"/>
      <c r="Q9" s="117"/>
      <c r="R9" s="35"/>
      <c r="S9" s="42"/>
      <c r="T9" s="135"/>
      <c r="U9" s="127"/>
      <c r="V9" s="127"/>
      <c r="W9" s="127"/>
      <c r="X9" s="127"/>
      <c r="Y9" s="127"/>
      <c r="Z9" s="127"/>
      <c r="AA9" s="127"/>
      <c r="AB9" s="35"/>
      <c r="AC9" s="42"/>
      <c r="AD9" s="43"/>
      <c r="AE9" s="117"/>
      <c r="AF9" s="117"/>
      <c r="AG9" s="35"/>
      <c r="AH9" s="42"/>
      <c r="AI9" s="43"/>
      <c r="AJ9" s="117"/>
      <c r="AK9" s="117"/>
      <c r="AL9" s="42"/>
      <c r="AM9" s="32"/>
      <c r="AN9" s="76"/>
    </row>
    <row r="10" spans="1:40" ht="14.25" customHeight="1" x14ac:dyDescent="0.25">
      <c r="A10" s="66">
        <v>15</v>
      </c>
      <c r="B10" s="77" t="s">
        <v>39</v>
      </c>
      <c r="C10" s="48"/>
      <c r="D10" s="32">
        <f t="shared" si="0"/>
        <v>0</v>
      </c>
      <c r="E10" s="47"/>
      <c r="F10" s="40"/>
      <c r="G10" s="46"/>
      <c r="H10" s="44"/>
      <c r="I10" s="34"/>
      <c r="J10" s="86"/>
      <c r="K10" s="117"/>
      <c r="L10" s="117"/>
      <c r="M10" s="49"/>
      <c r="N10" s="49"/>
      <c r="O10" s="89"/>
      <c r="P10" s="117"/>
      <c r="Q10" s="117"/>
      <c r="R10" s="50"/>
      <c r="S10" s="51"/>
      <c r="T10" s="52"/>
      <c r="U10" s="127"/>
      <c r="V10" s="127"/>
      <c r="W10" s="127"/>
      <c r="X10" s="127"/>
      <c r="Y10" s="127"/>
      <c r="Z10" s="127"/>
      <c r="AA10" s="127"/>
      <c r="AB10" s="50"/>
      <c r="AC10" s="51"/>
      <c r="AD10" s="52"/>
      <c r="AE10" s="117"/>
      <c r="AF10" s="117"/>
      <c r="AG10" s="50"/>
      <c r="AH10" s="51"/>
      <c r="AI10" s="52"/>
      <c r="AJ10" s="117"/>
      <c r="AK10" s="117"/>
      <c r="AL10" s="51"/>
      <c r="AM10" s="53"/>
      <c r="AN10" s="76"/>
    </row>
    <row r="11" spans="1:40" ht="14.25" customHeight="1" x14ac:dyDescent="0.25">
      <c r="A11" s="92">
        <v>20</v>
      </c>
      <c r="B11" s="93" t="s">
        <v>14</v>
      </c>
      <c r="C11" s="106">
        <f>SUM(C12:C15)</f>
        <v>19</v>
      </c>
      <c r="D11" s="95">
        <f>SUM(D12:D15)</f>
        <v>33.5</v>
      </c>
      <c r="E11" s="97"/>
      <c r="F11" s="98"/>
      <c r="G11" s="102"/>
      <c r="H11" s="99"/>
      <c r="I11" s="100"/>
      <c r="J11" s="101"/>
      <c r="K11" s="117"/>
      <c r="L11" s="117"/>
      <c r="M11" s="103"/>
      <c r="N11" s="104"/>
      <c r="O11" s="97"/>
      <c r="P11" s="117"/>
      <c r="Q11" s="117"/>
      <c r="R11" s="104"/>
      <c r="S11" s="102"/>
      <c r="T11" s="99"/>
      <c r="U11" s="127"/>
      <c r="V11" s="127"/>
      <c r="W11" s="127"/>
      <c r="X11" s="127"/>
      <c r="Y11" s="127"/>
      <c r="Z11" s="127"/>
      <c r="AA11" s="127"/>
      <c r="AB11" s="104"/>
      <c r="AC11" s="102"/>
      <c r="AD11" s="99"/>
      <c r="AE11" s="117"/>
      <c r="AF11" s="117"/>
      <c r="AG11" s="104"/>
      <c r="AH11" s="102"/>
      <c r="AI11" s="99"/>
      <c r="AJ11" s="117"/>
      <c r="AK11" s="117"/>
      <c r="AL11" s="103"/>
      <c r="AM11" s="104"/>
      <c r="AN11" s="105"/>
    </row>
    <row r="12" spans="1:40" ht="14.25" customHeight="1" x14ac:dyDescent="0.25">
      <c r="A12" s="67">
        <v>21</v>
      </c>
      <c r="B12" s="72" t="s">
        <v>30</v>
      </c>
      <c r="C12" s="31">
        <v>11</v>
      </c>
      <c r="D12" s="56">
        <f>SUM(K12:AN12)</f>
        <v>10.5</v>
      </c>
      <c r="E12" s="30"/>
      <c r="F12" s="31"/>
      <c r="G12" s="57"/>
      <c r="H12" s="33"/>
      <c r="I12" s="34"/>
      <c r="J12" s="86"/>
      <c r="K12" s="117"/>
      <c r="L12" s="117"/>
      <c r="M12" s="130">
        <v>6.5</v>
      </c>
      <c r="N12" s="131">
        <v>4</v>
      </c>
      <c r="O12" s="58"/>
      <c r="P12" s="117"/>
      <c r="Q12" s="117"/>
      <c r="R12" s="35"/>
      <c r="S12" s="36"/>
      <c r="T12" s="52"/>
      <c r="U12" s="127"/>
      <c r="V12" s="127"/>
      <c r="W12" s="127"/>
      <c r="X12" s="127"/>
      <c r="Y12" s="127"/>
      <c r="Z12" s="127"/>
      <c r="AA12" s="127"/>
      <c r="AB12" s="35"/>
      <c r="AC12" s="36"/>
      <c r="AD12" s="36"/>
      <c r="AE12" s="117"/>
      <c r="AF12" s="117"/>
      <c r="AG12" s="35"/>
      <c r="AH12" s="36"/>
      <c r="AI12" s="36"/>
      <c r="AJ12" s="117"/>
      <c r="AK12" s="117"/>
      <c r="AL12" s="36"/>
      <c r="AM12" s="56"/>
      <c r="AN12" s="78"/>
    </row>
    <row r="13" spans="1:40" ht="14.25" customHeight="1" x14ac:dyDescent="0.25">
      <c r="A13" s="67">
        <v>22</v>
      </c>
      <c r="B13" s="72" t="s">
        <v>43</v>
      </c>
      <c r="C13" s="31">
        <v>8</v>
      </c>
      <c r="D13" s="56">
        <f t="shared" ref="D13:D15" si="1">SUM(K13:AN13)</f>
        <v>23</v>
      </c>
      <c r="E13" s="30"/>
      <c r="F13" s="31"/>
      <c r="G13" s="57"/>
      <c r="H13" s="33"/>
      <c r="I13" s="34"/>
      <c r="J13" s="86"/>
      <c r="K13" s="117"/>
      <c r="L13" s="117"/>
      <c r="M13" s="41"/>
      <c r="N13" s="131">
        <v>1</v>
      </c>
      <c r="O13" s="130">
        <v>4</v>
      </c>
      <c r="P13" s="117"/>
      <c r="Q13" s="117"/>
      <c r="R13" s="130">
        <v>4</v>
      </c>
      <c r="S13" s="36"/>
      <c r="T13" s="52"/>
      <c r="U13" s="127"/>
      <c r="V13" s="127"/>
      <c r="W13" s="130">
        <v>4</v>
      </c>
      <c r="X13" s="130">
        <v>4</v>
      </c>
      <c r="Y13" s="130">
        <v>4</v>
      </c>
      <c r="Z13" s="127"/>
      <c r="AA13" s="127"/>
      <c r="AB13" s="130">
        <v>2</v>
      </c>
      <c r="AC13" s="36"/>
      <c r="AD13" s="36"/>
      <c r="AE13" s="117"/>
      <c r="AF13" s="117"/>
      <c r="AG13" s="35"/>
      <c r="AH13" s="36"/>
      <c r="AI13" s="36"/>
      <c r="AJ13" s="117"/>
      <c r="AK13" s="117"/>
      <c r="AL13" s="36"/>
      <c r="AM13" s="56"/>
      <c r="AN13" s="78"/>
    </row>
    <row r="14" spans="1:40" ht="14.25" customHeight="1" x14ac:dyDescent="0.25">
      <c r="A14" s="67">
        <v>23</v>
      </c>
      <c r="B14" s="72"/>
      <c r="C14" s="31"/>
      <c r="D14" s="56">
        <f t="shared" si="1"/>
        <v>0</v>
      </c>
      <c r="E14" s="30"/>
      <c r="F14" s="31"/>
      <c r="G14" s="57"/>
      <c r="H14" s="33"/>
      <c r="I14" s="34"/>
      <c r="J14" s="86"/>
      <c r="K14" s="117"/>
      <c r="L14" s="117"/>
      <c r="M14" s="41"/>
      <c r="N14" s="35"/>
      <c r="O14" s="58"/>
      <c r="P14" s="117"/>
      <c r="Q14" s="117"/>
      <c r="R14" s="35"/>
      <c r="S14" s="36"/>
      <c r="T14" s="52"/>
      <c r="U14" s="127"/>
      <c r="V14" s="127"/>
      <c r="W14" s="127"/>
      <c r="X14" s="127"/>
      <c r="Y14" s="127"/>
      <c r="Z14" s="127"/>
      <c r="AA14" s="127"/>
      <c r="AB14" s="35"/>
      <c r="AC14" s="36"/>
      <c r="AD14" s="36"/>
      <c r="AE14" s="117"/>
      <c r="AF14" s="117"/>
      <c r="AG14" s="35"/>
      <c r="AH14" s="36"/>
      <c r="AI14" s="36"/>
      <c r="AJ14" s="117"/>
      <c r="AK14" s="117"/>
      <c r="AL14" s="36"/>
      <c r="AM14" s="56"/>
      <c r="AN14" s="78"/>
    </row>
    <row r="15" spans="1:40" ht="14.25" customHeight="1" x14ac:dyDescent="0.25">
      <c r="A15" s="67">
        <v>24</v>
      </c>
      <c r="B15" s="72"/>
      <c r="C15" s="31"/>
      <c r="D15" s="56">
        <f t="shared" si="1"/>
        <v>0</v>
      </c>
      <c r="E15" s="30"/>
      <c r="F15" s="31"/>
      <c r="G15" s="57"/>
      <c r="H15" s="33"/>
      <c r="I15" s="34"/>
      <c r="J15" s="86"/>
      <c r="K15" s="117"/>
      <c r="L15" s="117"/>
      <c r="M15" s="41"/>
      <c r="N15" s="35"/>
      <c r="O15" s="58"/>
      <c r="P15" s="117"/>
      <c r="Q15" s="117"/>
      <c r="R15" s="35"/>
      <c r="S15" s="36"/>
      <c r="T15" s="52"/>
      <c r="U15" s="127"/>
      <c r="V15" s="127"/>
      <c r="W15" s="127"/>
      <c r="X15" s="127"/>
      <c r="Y15" s="127"/>
      <c r="Z15" s="127"/>
      <c r="AA15" s="127"/>
      <c r="AB15" s="35"/>
      <c r="AC15" s="36"/>
      <c r="AD15" s="36"/>
      <c r="AE15" s="117"/>
      <c r="AF15" s="117"/>
      <c r="AG15" s="35"/>
      <c r="AH15" s="36"/>
      <c r="AI15" s="36"/>
      <c r="AJ15" s="117"/>
      <c r="AK15" s="117"/>
      <c r="AL15" s="36"/>
      <c r="AM15" s="56"/>
      <c r="AN15" s="78"/>
    </row>
    <row r="16" spans="1:40" ht="14.25" customHeight="1" x14ac:dyDescent="0.25">
      <c r="A16" s="92">
        <v>30</v>
      </c>
      <c r="B16" s="93" t="s">
        <v>10</v>
      </c>
      <c r="C16" s="95">
        <f>SUM(C17:C23)</f>
        <v>63</v>
      </c>
      <c r="D16" s="96">
        <f>SUM(D17:D23)</f>
        <v>5</v>
      </c>
      <c r="E16" s="97"/>
      <c r="F16" s="98"/>
      <c r="G16" s="102"/>
      <c r="H16" s="99"/>
      <c r="I16" s="100"/>
      <c r="J16" s="101"/>
      <c r="K16" s="117"/>
      <c r="L16" s="117"/>
      <c r="M16" s="103"/>
      <c r="N16" s="104"/>
      <c r="O16" s="97"/>
      <c r="P16" s="117"/>
      <c r="Q16" s="117"/>
      <c r="R16" s="104"/>
      <c r="S16" s="102"/>
      <c r="T16" s="99"/>
      <c r="U16" s="127"/>
      <c r="V16" s="127"/>
      <c r="W16" s="127"/>
      <c r="X16" s="127"/>
      <c r="Y16" s="127"/>
      <c r="Z16" s="127"/>
      <c r="AA16" s="127"/>
      <c r="AB16" s="104"/>
      <c r="AC16" s="102"/>
      <c r="AD16" s="99"/>
      <c r="AE16" s="117"/>
      <c r="AF16" s="117"/>
      <c r="AG16" s="104"/>
      <c r="AH16" s="102"/>
      <c r="AI16" s="99"/>
      <c r="AJ16" s="117"/>
      <c r="AK16" s="117"/>
      <c r="AL16" s="103"/>
      <c r="AM16" s="104"/>
      <c r="AN16" s="105"/>
    </row>
    <row r="17" spans="1:40" ht="14.25" customHeight="1" x14ac:dyDescent="0.25">
      <c r="A17" s="67">
        <v>31</v>
      </c>
      <c r="B17" s="79" t="s">
        <v>51</v>
      </c>
      <c r="C17" s="31">
        <v>1</v>
      </c>
      <c r="D17" s="56">
        <f>SUM(K17:AN17)</f>
        <v>1</v>
      </c>
      <c r="E17" s="30">
        <v>1</v>
      </c>
      <c r="F17" s="31"/>
      <c r="G17" s="57"/>
      <c r="H17" s="33"/>
      <c r="I17" s="34"/>
      <c r="J17" s="86"/>
      <c r="K17" s="117"/>
      <c r="L17" s="117"/>
      <c r="M17" s="35"/>
      <c r="N17" s="35"/>
      <c r="O17" s="133">
        <v>0</v>
      </c>
      <c r="P17" s="117"/>
      <c r="Q17" s="117"/>
      <c r="R17" s="130">
        <v>0</v>
      </c>
      <c r="S17" s="130">
        <v>0</v>
      </c>
      <c r="T17" s="130">
        <v>0</v>
      </c>
      <c r="U17" s="127"/>
      <c r="V17" s="127"/>
      <c r="W17" s="130">
        <v>0</v>
      </c>
      <c r="X17" s="130">
        <v>0</v>
      </c>
      <c r="Y17" s="130">
        <v>0</v>
      </c>
      <c r="Z17" s="127"/>
      <c r="AA17" s="127"/>
      <c r="AB17" s="130">
        <v>1</v>
      </c>
      <c r="AC17" s="36"/>
      <c r="AD17" s="36"/>
      <c r="AE17" s="117"/>
      <c r="AF17" s="117"/>
      <c r="AG17" s="36"/>
      <c r="AH17" s="36"/>
      <c r="AI17" s="36"/>
      <c r="AJ17" s="117"/>
      <c r="AK17" s="117"/>
      <c r="AL17" s="36"/>
      <c r="AM17" s="56"/>
      <c r="AN17" s="78"/>
    </row>
    <row r="18" spans="1:40" ht="14.25" customHeight="1" x14ac:dyDescent="0.25">
      <c r="A18" s="67">
        <v>32</v>
      </c>
      <c r="B18" s="79" t="s">
        <v>48</v>
      </c>
      <c r="C18" s="31">
        <v>12</v>
      </c>
      <c r="D18" s="56">
        <f t="shared" ref="D18:D23" si="2">SUM(K18:AN18)</f>
        <v>4</v>
      </c>
      <c r="E18" s="30">
        <v>1</v>
      </c>
      <c r="F18" s="31"/>
      <c r="G18" s="57"/>
      <c r="H18" s="33"/>
      <c r="I18" s="34">
        <v>43091</v>
      </c>
      <c r="J18" s="86"/>
      <c r="K18" s="117"/>
      <c r="L18" s="117"/>
      <c r="M18" s="35"/>
      <c r="N18" s="35"/>
      <c r="O18" s="58"/>
      <c r="P18" s="117"/>
      <c r="Q18" s="117"/>
      <c r="R18" s="35"/>
      <c r="S18" s="36"/>
      <c r="T18" s="36"/>
      <c r="U18" s="127"/>
      <c r="V18" s="127"/>
      <c r="W18" s="127"/>
      <c r="X18" s="127"/>
      <c r="Y18" s="127"/>
      <c r="Z18" s="127"/>
      <c r="AA18" s="127"/>
      <c r="AB18" s="130">
        <v>4</v>
      </c>
      <c r="AC18" s="130"/>
      <c r="AD18" s="130"/>
      <c r="AE18" s="117"/>
      <c r="AF18" s="117"/>
      <c r="AG18" s="35"/>
      <c r="AH18" s="36"/>
      <c r="AI18" s="37"/>
      <c r="AJ18" s="117"/>
      <c r="AK18" s="117"/>
      <c r="AL18" s="36"/>
      <c r="AM18" s="56"/>
      <c r="AN18" s="78"/>
    </row>
    <row r="19" spans="1:40" ht="14.25" customHeight="1" x14ac:dyDescent="0.25">
      <c r="A19" s="67">
        <v>33</v>
      </c>
      <c r="B19" s="79" t="s">
        <v>49</v>
      </c>
      <c r="C19" s="31">
        <v>18</v>
      </c>
      <c r="D19" s="56">
        <f t="shared" si="2"/>
        <v>0</v>
      </c>
      <c r="E19" s="30">
        <v>1</v>
      </c>
      <c r="F19" s="31"/>
      <c r="G19" s="57"/>
      <c r="H19" s="33"/>
      <c r="I19" s="34"/>
      <c r="J19" s="86"/>
      <c r="K19" s="117"/>
      <c r="L19" s="117"/>
      <c r="M19" s="35"/>
      <c r="N19" s="35"/>
      <c r="O19" s="58"/>
      <c r="P19" s="117"/>
      <c r="Q19" s="117"/>
      <c r="R19" s="35"/>
      <c r="S19" s="36"/>
      <c r="T19" s="36"/>
      <c r="U19" s="127"/>
      <c r="V19" s="127"/>
      <c r="W19" s="127"/>
      <c r="X19" s="127"/>
      <c r="Y19" s="127"/>
      <c r="Z19" s="127"/>
      <c r="AA19" s="127"/>
      <c r="AB19" s="36"/>
      <c r="AC19" s="36"/>
      <c r="AD19" s="36"/>
      <c r="AE19" s="117"/>
      <c r="AF19" s="117"/>
      <c r="AG19" s="131"/>
      <c r="AH19" s="132"/>
      <c r="AI19" s="132"/>
      <c r="AJ19" s="117"/>
      <c r="AK19" s="117"/>
      <c r="AL19" s="36"/>
      <c r="AM19" s="56"/>
      <c r="AN19" s="78"/>
    </row>
    <row r="20" spans="1:40" ht="14.25" customHeight="1" x14ac:dyDescent="0.25">
      <c r="A20" s="67">
        <v>34</v>
      </c>
      <c r="B20" s="79" t="s">
        <v>50</v>
      </c>
      <c r="C20" s="31">
        <v>6</v>
      </c>
      <c r="D20" s="56">
        <f t="shared" si="2"/>
        <v>0</v>
      </c>
      <c r="E20" s="30">
        <v>1</v>
      </c>
      <c r="F20" s="31"/>
      <c r="G20" s="57"/>
      <c r="H20" s="33"/>
      <c r="I20" s="34">
        <v>43112</v>
      </c>
      <c r="J20" s="86"/>
      <c r="K20" s="117"/>
      <c r="L20" s="117"/>
      <c r="M20" s="35"/>
      <c r="N20" s="35"/>
      <c r="O20" s="58"/>
      <c r="P20" s="117"/>
      <c r="Q20" s="117"/>
      <c r="R20" s="35"/>
      <c r="S20" s="36"/>
      <c r="T20" s="37"/>
      <c r="U20" s="127"/>
      <c r="V20" s="127"/>
      <c r="W20" s="127"/>
      <c r="X20" s="127"/>
      <c r="Y20" s="127"/>
      <c r="Z20" s="127"/>
      <c r="AA20" s="127"/>
      <c r="AB20" s="36"/>
      <c r="AC20" s="36"/>
      <c r="AD20" s="37"/>
      <c r="AE20" s="117"/>
      <c r="AF20" s="117"/>
      <c r="AG20" s="35"/>
      <c r="AH20" s="132"/>
      <c r="AI20" s="132"/>
      <c r="AJ20" s="117"/>
      <c r="AK20" s="117"/>
      <c r="AL20" s="36"/>
      <c r="AM20" s="56"/>
      <c r="AN20" s="78"/>
    </row>
    <row r="21" spans="1:40" ht="14.25" customHeight="1" x14ac:dyDescent="0.25">
      <c r="A21" s="67">
        <v>35</v>
      </c>
      <c r="B21" s="79" t="s">
        <v>52</v>
      </c>
      <c r="C21" s="31">
        <v>2</v>
      </c>
      <c r="D21" s="56">
        <f t="shared" si="2"/>
        <v>0</v>
      </c>
      <c r="E21" s="30">
        <v>2</v>
      </c>
      <c r="F21" s="31"/>
      <c r="G21" s="57"/>
      <c r="H21" s="33"/>
      <c r="I21" s="34"/>
      <c r="J21" s="86"/>
      <c r="K21" s="117"/>
      <c r="L21" s="117"/>
      <c r="M21" s="35"/>
      <c r="N21" s="35"/>
      <c r="O21" s="58"/>
      <c r="P21" s="117"/>
      <c r="Q21" s="117"/>
      <c r="R21" s="35"/>
      <c r="S21" s="36"/>
      <c r="T21" s="37"/>
      <c r="U21" s="127"/>
      <c r="V21" s="127"/>
      <c r="W21" s="127"/>
      <c r="X21" s="127"/>
      <c r="Y21" s="127"/>
      <c r="Z21" s="127"/>
      <c r="AA21" s="127"/>
      <c r="AB21" s="35"/>
      <c r="AC21" s="36"/>
      <c r="AD21" s="37"/>
      <c r="AE21" s="117"/>
      <c r="AF21" s="117"/>
      <c r="AG21" s="35"/>
      <c r="AH21" s="36"/>
      <c r="AI21" s="36"/>
      <c r="AJ21" s="117"/>
      <c r="AK21" s="117"/>
      <c r="AL21" s="132"/>
      <c r="AM21" s="56"/>
      <c r="AN21" s="78"/>
    </row>
    <row r="22" spans="1:40" ht="14.25" customHeight="1" x14ac:dyDescent="0.25">
      <c r="A22" s="67">
        <v>36</v>
      </c>
      <c r="B22" s="79" t="s">
        <v>53</v>
      </c>
      <c r="C22" s="31">
        <v>4</v>
      </c>
      <c r="D22" s="56">
        <f t="shared" si="2"/>
        <v>0</v>
      </c>
      <c r="E22" s="30">
        <v>3</v>
      </c>
      <c r="F22" s="31"/>
      <c r="G22" s="57"/>
      <c r="H22" s="33"/>
      <c r="I22" s="34"/>
      <c r="J22" s="86"/>
      <c r="K22" s="117"/>
      <c r="L22" s="117"/>
      <c r="M22" s="35"/>
      <c r="N22" s="35"/>
      <c r="O22" s="58"/>
      <c r="P22" s="117"/>
      <c r="Q22" s="117"/>
      <c r="R22" s="35"/>
      <c r="S22" s="36"/>
      <c r="T22" s="37"/>
      <c r="U22" s="127"/>
      <c r="V22" s="127"/>
      <c r="W22" s="127"/>
      <c r="X22" s="127"/>
      <c r="Y22" s="127"/>
      <c r="Z22" s="127"/>
      <c r="AA22" s="127"/>
      <c r="AB22" s="35"/>
      <c r="AC22" s="36"/>
      <c r="AD22" s="37"/>
      <c r="AE22" s="117"/>
      <c r="AF22" s="117"/>
      <c r="AG22" s="35"/>
      <c r="AH22" s="36"/>
      <c r="AI22" s="36"/>
      <c r="AJ22" s="117"/>
      <c r="AK22" s="117"/>
      <c r="AL22" s="132"/>
      <c r="AM22" s="56"/>
      <c r="AN22" s="78"/>
    </row>
    <row r="23" spans="1:40" ht="14.25" customHeight="1" x14ac:dyDescent="0.25">
      <c r="A23" s="67">
        <v>37</v>
      </c>
      <c r="B23" s="79" t="s">
        <v>54</v>
      </c>
      <c r="C23" s="39">
        <v>20</v>
      </c>
      <c r="D23" s="56">
        <f t="shared" si="2"/>
        <v>0</v>
      </c>
      <c r="E23" s="38">
        <v>3</v>
      </c>
      <c r="F23" s="31"/>
      <c r="G23" s="57"/>
      <c r="H23" s="33"/>
      <c r="I23" s="34"/>
      <c r="J23" s="86"/>
      <c r="K23" s="117"/>
      <c r="L23" s="117"/>
      <c r="M23" s="41"/>
      <c r="N23" s="41"/>
      <c r="O23" s="58"/>
      <c r="P23" s="117"/>
      <c r="Q23" s="117"/>
      <c r="R23" s="35"/>
      <c r="S23" s="42"/>
      <c r="T23" s="43"/>
      <c r="U23" s="127"/>
      <c r="V23" s="127"/>
      <c r="W23" s="127"/>
      <c r="X23" s="127"/>
      <c r="Y23" s="127"/>
      <c r="Z23" s="127"/>
      <c r="AA23" s="127"/>
      <c r="AB23" s="35"/>
      <c r="AC23" s="42"/>
      <c r="AD23" s="43"/>
      <c r="AE23" s="117"/>
      <c r="AF23" s="117"/>
      <c r="AG23" s="35"/>
      <c r="AH23" s="42"/>
      <c r="AI23" s="43"/>
      <c r="AJ23" s="117"/>
      <c r="AK23" s="117"/>
      <c r="AL23" s="132"/>
      <c r="AM23" s="132"/>
      <c r="AN23" s="76"/>
    </row>
    <row r="24" spans="1:40" ht="14.25" customHeight="1" x14ac:dyDescent="0.25">
      <c r="A24" s="92">
        <v>40</v>
      </c>
      <c r="B24" s="93" t="s">
        <v>8</v>
      </c>
      <c r="C24" s="95">
        <f>SUM(C25:C27)</f>
        <v>8</v>
      </c>
      <c r="D24" s="96">
        <f>SUM(D25:D27)</f>
        <v>0</v>
      </c>
      <c r="E24" s="102"/>
      <c r="F24" s="98"/>
      <c r="G24" s="102"/>
      <c r="H24" s="99"/>
      <c r="I24" s="100"/>
      <c r="J24" s="101"/>
      <c r="K24" s="117"/>
      <c r="L24" s="117"/>
      <c r="M24" s="103"/>
      <c r="N24" s="104"/>
      <c r="O24" s="97"/>
      <c r="P24" s="117"/>
      <c r="Q24" s="117"/>
      <c r="R24" s="104"/>
      <c r="S24" s="102"/>
      <c r="T24" s="99"/>
      <c r="U24" s="127"/>
      <c r="V24" s="127"/>
      <c r="W24" s="127"/>
      <c r="X24" s="127"/>
      <c r="Y24" s="127"/>
      <c r="Z24" s="127"/>
      <c r="AA24" s="127"/>
      <c r="AB24" s="104"/>
      <c r="AC24" s="102"/>
      <c r="AD24" s="99"/>
      <c r="AE24" s="117"/>
      <c r="AF24" s="117"/>
      <c r="AG24" s="104"/>
      <c r="AH24" s="102"/>
      <c r="AI24" s="99"/>
      <c r="AJ24" s="117"/>
      <c r="AK24" s="117"/>
      <c r="AL24" s="103"/>
      <c r="AM24" s="104"/>
      <c r="AN24" s="105"/>
    </row>
    <row r="25" spans="1:40" ht="14.25" customHeight="1" x14ac:dyDescent="0.25">
      <c r="A25" s="67">
        <v>40</v>
      </c>
      <c r="B25" s="80" t="s">
        <v>21</v>
      </c>
      <c r="C25" s="31">
        <v>4</v>
      </c>
      <c r="D25" s="56" t="str">
        <f>IF(SUM(K25:AD25)=0," ",SUM(K25:AD25))</f>
        <v xml:space="preserve"> </v>
      </c>
      <c r="E25" s="30"/>
      <c r="F25" s="31"/>
      <c r="G25" s="57"/>
      <c r="H25" s="33"/>
      <c r="I25" s="34"/>
      <c r="J25" s="87"/>
      <c r="K25" s="117"/>
      <c r="L25" s="117"/>
      <c r="M25" s="35"/>
      <c r="N25" s="35"/>
      <c r="O25" s="58"/>
      <c r="P25" s="117"/>
      <c r="Q25" s="117"/>
      <c r="R25" s="35"/>
      <c r="S25" s="36"/>
      <c r="T25" s="37"/>
      <c r="U25" s="127"/>
      <c r="V25" s="127"/>
      <c r="W25" s="127"/>
      <c r="X25" s="127"/>
      <c r="Y25" s="127"/>
      <c r="Z25" s="127"/>
      <c r="AA25" s="127"/>
      <c r="AB25" s="35"/>
      <c r="AC25" s="36"/>
      <c r="AD25" s="37"/>
      <c r="AE25" s="117"/>
      <c r="AF25" s="117"/>
      <c r="AG25" s="35"/>
      <c r="AH25" s="36"/>
      <c r="AI25" s="37"/>
      <c r="AJ25" s="117"/>
      <c r="AK25" s="117"/>
      <c r="AL25" s="36"/>
      <c r="AM25" s="132"/>
      <c r="AN25" s="81"/>
    </row>
    <row r="26" spans="1:40" ht="14.25" customHeight="1" x14ac:dyDescent="0.25">
      <c r="A26" s="67">
        <v>41</v>
      </c>
      <c r="B26" s="80" t="s">
        <v>8</v>
      </c>
      <c r="C26" s="31">
        <v>2</v>
      </c>
      <c r="D26" s="56" t="str">
        <f>IF(SUM(K26:AD26)=0," ",SUM(K26:AD26))</f>
        <v xml:space="preserve"> </v>
      </c>
      <c r="E26" s="30"/>
      <c r="F26" s="31"/>
      <c r="G26" s="57"/>
      <c r="H26" s="33"/>
      <c r="I26" s="34"/>
      <c r="J26" s="87"/>
      <c r="K26" s="117"/>
      <c r="L26" s="117"/>
      <c r="M26" s="35"/>
      <c r="N26" s="35"/>
      <c r="O26" s="58"/>
      <c r="P26" s="117"/>
      <c r="Q26" s="117"/>
      <c r="R26" s="35"/>
      <c r="S26" s="36"/>
      <c r="T26" s="37"/>
      <c r="U26" s="127"/>
      <c r="V26" s="127"/>
      <c r="W26" s="127"/>
      <c r="X26" s="127"/>
      <c r="Y26" s="127"/>
      <c r="Z26" s="127"/>
      <c r="AA26" s="127"/>
      <c r="AB26" s="35"/>
      <c r="AC26" s="36"/>
      <c r="AD26" s="37"/>
      <c r="AE26" s="117"/>
      <c r="AF26" s="117"/>
      <c r="AG26" s="35"/>
      <c r="AH26" s="36"/>
      <c r="AI26" s="37"/>
      <c r="AJ26" s="117"/>
      <c r="AK26" s="117"/>
      <c r="AL26" s="42"/>
      <c r="AM26" s="134"/>
      <c r="AN26" s="82"/>
    </row>
    <row r="27" spans="1:40" ht="14.25" customHeight="1" x14ac:dyDescent="0.25">
      <c r="A27" s="67">
        <v>42</v>
      </c>
      <c r="B27" s="83" t="s">
        <v>13</v>
      </c>
      <c r="C27" s="54">
        <v>2</v>
      </c>
      <c r="D27" s="56" t="str">
        <f>IF(SUM(K27:AD27)=0," ",SUM(K27:AD27))</f>
        <v xml:space="preserve"> </v>
      </c>
      <c r="E27" s="59"/>
      <c r="F27" s="40"/>
      <c r="G27" s="46"/>
      <c r="H27" s="44"/>
      <c r="I27" s="34"/>
      <c r="J27" s="87"/>
      <c r="K27" s="117"/>
      <c r="L27" s="117"/>
      <c r="M27" s="41"/>
      <c r="N27" s="41"/>
      <c r="O27" s="89"/>
      <c r="P27" s="117"/>
      <c r="Q27" s="117"/>
      <c r="R27" s="41"/>
      <c r="S27" s="60"/>
      <c r="T27" s="45"/>
      <c r="U27" s="127"/>
      <c r="V27" s="127"/>
      <c r="W27" s="127"/>
      <c r="X27" s="127"/>
      <c r="Y27" s="127"/>
      <c r="Z27" s="127"/>
      <c r="AA27" s="127"/>
      <c r="AB27" s="41"/>
      <c r="AC27" s="60"/>
      <c r="AD27" s="45"/>
      <c r="AE27" s="117"/>
      <c r="AF27" s="117"/>
      <c r="AG27" s="41"/>
      <c r="AH27" s="60"/>
      <c r="AI27" s="45"/>
      <c r="AJ27" s="117"/>
      <c r="AK27" s="117"/>
      <c r="AL27" s="36"/>
      <c r="AM27" s="132"/>
      <c r="AN27" s="75"/>
    </row>
    <row r="28" spans="1:40" ht="14.25" customHeight="1" x14ac:dyDescent="0.25">
      <c r="A28" s="92">
        <v>50</v>
      </c>
      <c r="B28" s="93" t="s">
        <v>12</v>
      </c>
      <c r="C28" s="95">
        <f>SUM(C29:C30)</f>
        <v>8</v>
      </c>
      <c r="D28" s="96">
        <f>SUM(D29:D30)</f>
        <v>0</v>
      </c>
      <c r="E28" s="97"/>
      <c r="F28" s="98"/>
      <c r="G28" s="102"/>
      <c r="H28" s="99"/>
      <c r="I28" s="100"/>
      <c r="J28" s="101"/>
      <c r="K28" s="117"/>
      <c r="L28" s="117"/>
      <c r="M28" s="103"/>
      <c r="N28" s="104"/>
      <c r="O28" s="97"/>
      <c r="P28" s="117"/>
      <c r="Q28" s="117"/>
      <c r="R28" s="104"/>
      <c r="S28" s="102"/>
      <c r="T28" s="99"/>
      <c r="U28" s="127"/>
      <c r="V28" s="127"/>
      <c r="W28" s="127"/>
      <c r="X28" s="127"/>
      <c r="Y28" s="127"/>
      <c r="Z28" s="127"/>
      <c r="AA28" s="127"/>
      <c r="AB28" s="104"/>
      <c r="AC28" s="102"/>
      <c r="AD28" s="99"/>
      <c r="AE28" s="117"/>
      <c r="AF28" s="117"/>
      <c r="AG28" s="104"/>
      <c r="AH28" s="102"/>
      <c r="AI28" s="99"/>
      <c r="AJ28" s="117"/>
      <c r="AK28" s="117"/>
      <c r="AL28" s="103"/>
      <c r="AM28" s="104"/>
      <c r="AN28" s="105"/>
    </row>
    <row r="29" spans="1:40" ht="14.25" customHeight="1" x14ac:dyDescent="0.25">
      <c r="A29" s="68">
        <v>51</v>
      </c>
      <c r="B29" s="83" t="s">
        <v>5</v>
      </c>
      <c r="C29" s="31">
        <v>8</v>
      </c>
      <c r="D29" s="56"/>
      <c r="E29" s="30"/>
      <c r="F29" s="31"/>
      <c r="G29" s="57"/>
      <c r="H29" s="33"/>
      <c r="I29" s="34"/>
      <c r="J29" s="87"/>
      <c r="K29" s="117"/>
      <c r="L29" s="117"/>
      <c r="M29" s="35"/>
      <c r="N29" s="35"/>
      <c r="O29" s="58"/>
      <c r="P29" s="117"/>
      <c r="Q29" s="117"/>
      <c r="R29" s="35"/>
      <c r="S29" s="36"/>
      <c r="T29" s="37"/>
      <c r="U29" s="127"/>
      <c r="V29" s="127"/>
      <c r="W29" s="127"/>
      <c r="X29" s="127"/>
      <c r="Y29" s="127"/>
      <c r="Z29" s="127"/>
      <c r="AA29" s="127"/>
      <c r="AB29" s="35"/>
      <c r="AC29" s="36"/>
      <c r="AD29" s="37"/>
      <c r="AE29" s="117"/>
      <c r="AF29" s="117"/>
      <c r="AG29" s="35"/>
      <c r="AH29" s="36"/>
      <c r="AI29" s="37"/>
      <c r="AJ29" s="117"/>
      <c r="AK29" s="117"/>
      <c r="AL29" s="36"/>
      <c r="AM29" s="36"/>
      <c r="AN29" s="81"/>
    </row>
    <row r="30" spans="1:40" ht="14.25" customHeight="1" x14ac:dyDescent="0.25">
      <c r="A30" s="68">
        <v>52</v>
      </c>
      <c r="B30" s="83"/>
      <c r="C30" s="54"/>
      <c r="D30" s="61" t="str">
        <f>IF(SUM(K30:AD30)=0," ",SUM(K30:AD30))</f>
        <v xml:space="preserve"> </v>
      </c>
      <c r="E30" s="59"/>
      <c r="F30" s="54"/>
      <c r="G30" s="62"/>
      <c r="H30" s="55"/>
      <c r="I30" s="34"/>
      <c r="J30" s="86"/>
      <c r="K30" s="117"/>
      <c r="L30" s="117"/>
      <c r="M30" s="50"/>
      <c r="N30" s="50"/>
      <c r="O30" s="89"/>
      <c r="P30" s="117"/>
      <c r="Q30" s="117"/>
      <c r="R30" s="50"/>
      <c r="S30" s="60"/>
      <c r="T30" s="45"/>
      <c r="U30" s="127"/>
      <c r="V30" s="127"/>
      <c r="W30" s="127"/>
      <c r="X30" s="127"/>
      <c r="Y30" s="127"/>
      <c r="Z30" s="127"/>
      <c r="AA30" s="127"/>
      <c r="AB30" s="50"/>
      <c r="AC30" s="60"/>
      <c r="AD30" s="45"/>
      <c r="AE30" s="117"/>
      <c r="AF30" s="117"/>
      <c r="AG30" s="50"/>
      <c r="AH30" s="60"/>
      <c r="AI30" s="45"/>
      <c r="AJ30" s="117"/>
      <c r="AK30" s="117"/>
      <c r="AL30" s="60"/>
      <c r="AM30" s="60"/>
      <c r="AN30" s="75"/>
    </row>
    <row r="31" spans="1:40" ht="14.25" customHeight="1" x14ac:dyDescent="0.25">
      <c r="A31" s="92">
        <v>60</v>
      </c>
      <c r="B31" s="93" t="s">
        <v>9</v>
      </c>
      <c r="C31" s="95">
        <f>SUM(C32:C33)</f>
        <v>0</v>
      </c>
      <c r="D31" s="96">
        <f>SUM(D32:D33)</f>
        <v>0</v>
      </c>
      <c r="E31" s="97"/>
      <c r="F31" s="98"/>
      <c r="G31" s="102"/>
      <c r="H31" s="99"/>
      <c r="I31" s="100"/>
      <c r="J31" s="101"/>
      <c r="K31" s="117"/>
      <c r="L31" s="117"/>
      <c r="M31" s="103"/>
      <c r="N31" s="104"/>
      <c r="O31" s="97"/>
      <c r="P31" s="117"/>
      <c r="Q31" s="117"/>
      <c r="R31" s="104"/>
      <c r="S31" s="102"/>
      <c r="T31" s="99"/>
      <c r="U31" s="127"/>
      <c r="V31" s="127"/>
      <c r="W31" s="127"/>
      <c r="X31" s="127"/>
      <c r="Y31" s="127"/>
      <c r="Z31" s="127"/>
      <c r="AA31" s="127"/>
      <c r="AB31" s="104"/>
      <c r="AC31" s="102"/>
      <c r="AD31" s="99"/>
      <c r="AE31" s="117"/>
      <c r="AF31" s="117"/>
      <c r="AG31" s="104"/>
      <c r="AH31" s="102"/>
      <c r="AI31" s="99"/>
      <c r="AJ31" s="117"/>
      <c r="AK31" s="117"/>
      <c r="AL31" s="103"/>
      <c r="AM31" s="104"/>
      <c r="AN31" s="105"/>
    </row>
    <row r="32" spans="1:40" ht="14.25" customHeight="1" x14ac:dyDescent="0.25">
      <c r="A32" s="67">
        <v>61</v>
      </c>
      <c r="B32" s="79" t="s">
        <v>34</v>
      </c>
      <c r="C32" s="31"/>
      <c r="D32" s="56" t="str">
        <f>IF(SUM(K32:AD32)=0," ",SUM(K32:AD32))</f>
        <v xml:space="preserve"> </v>
      </c>
      <c r="E32" s="30"/>
      <c r="F32" s="31"/>
      <c r="G32" s="57"/>
      <c r="H32" s="33"/>
      <c r="I32" s="34"/>
      <c r="J32" s="90"/>
      <c r="K32" s="117"/>
      <c r="L32" s="117"/>
      <c r="M32" s="35"/>
      <c r="N32" s="35"/>
      <c r="O32" s="58"/>
      <c r="P32" s="117"/>
      <c r="Q32" s="117"/>
      <c r="R32" s="35"/>
      <c r="S32" s="36"/>
      <c r="T32" s="37"/>
      <c r="U32" s="127"/>
      <c r="V32" s="127"/>
      <c r="W32" s="127"/>
      <c r="X32" s="127"/>
      <c r="Y32" s="127"/>
      <c r="Z32" s="127"/>
      <c r="AA32" s="127"/>
      <c r="AB32" s="35"/>
      <c r="AC32" s="36"/>
      <c r="AD32" s="37"/>
      <c r="AE32" s="117"/>
      <c r="AF32" s="117"/>
      <c r="AG32" s="35"/>
      <c r="AH32" s="36"/>
      <c r="AI32" s="37"/>
      <c r="AJ32" s="117"/>
      <c r="AK32" s="117"/>
      <c r="AL32" s="36"/>
      <c r="AM32" s="36"/>
      <c r="AN32" s="82"/>
    </row>
    <row r="33" spans="1:40" ht="14.25" customHeight="1" x14ac:dyDescent="0.25">
      <c r="A33" s="66">
        <v>62</v>
      </c>
      <c r="B33" s="80" t="s">
        <v>31</v>
      </c>
      <c r="C33" s="39"/>
      <c r="D33" s="32" t="str">
        <f>IF(SUM(K33:AD33)=0," ",SUM(K33:AD33))</f>
        <v xml:space="preserve"> </v>
      </c>
      <c r="E33" s="38"/>
      <c r="F33" s="63"/>
      <c r="G33" s="118"/>
      <c r="H33" s="64"/>
      <c r="I33" s="34"/>
      <c r="J33" s="88"/>
      <c r="K33" s="117"/>
      <c r="L33" s="117"/>
      <c r="M33" s="41"/>
      <c r="N33" s="41"/>
      <c r="O33" s="58"/>
      <c r="P33" s="117"/>
      <c r="Q33" s="117"/>
      <c r="R33" s="35"/>
      <c r="S33" s="42"/>
      <c r="T33" s="43"/>
      <c r="U33" s="127"/>
      <c r="V33" s="127"/>
      <c r="W33" s="127"/>
      <c r="X33" s="127"/>
      <c r="Y33" s="127"/>
      <c r="Z33" s="127"/>
      <c r="AA33" s="127"/>
      <c r="AB33" s="35"/>
      <c r="AC33" s="42"/>
      <c r="AD33" s="43"/>
      <c r="AE33" s="117"/>
      <c r="AF33" s="117"/>
      <c r="AG33" s="35"/>
      <c r="AH33" s="42"/>
      <c r="AI33" s="43"/>
      <c r="AJ33" s="117"/>
      <c r="AK33" s="117"/>
      <c r="AL33" s="42"/>
      <c r="AM33" s="42"/>
      <c r="AN33" s="82"/>
    </row>
    <row r="34" spans="1:40" ht="14.25" customHeight="1" thickBot="1" x14ac:dyDescent="0.3">
      <c r="A34" s="91"/>
      <c r="B34" s="109" t="s">
        <v>6</v>
      </c>
      <c r="C34" s="110">
        <f>SUM(C5+C11+C16+C24+C28+C31)</f>
        <v>102</v>
      </c>
      <c r="D34" s="110">
        <f>SUM(D31+D28+D24+D16+D11+D5)</f>
        <v>41.5</v>
      </c>
      <c r="E34" s="110"/>
      <c r="F34" s="110"/>
      <c r="G34" s="110"/>
      <c r="H34" s="110"/>
      <c r="I34" s="111"/>
      <c r="J34" s="112"/>
      <c r="K34" s="113">
        <f t="shared" ref="K34:AD34" si="3">SUM(K5:K33)</f>
        <v>0</v>
      </c>
      <c r="L34" s="110">
        <f t="shared" si="3"/>
        <v>0</v>
      </c>
      <c r="M34" s="114">
        <f t="shared" si="3"/>
        <v>7.5</v>
      </c>
      <c r="N34" s="114">
        <f t="shared" si="3"/>
        <v>7</v>
      </c>
      <c r="O34" s="114">
        <f t="shared" si="3"/>
        <v>4</v>
      </c>
      <c r="P34" s="114">
        <f t="shared" si="3"/>
        <v>0</v>
      </c>
      <c r="Q34" s="110">
        <f t="shared" si="3"/>
        <v>0</v>
      </c>
      <c r="R34" s="114">
        <f t="shared" si="3"/>
        <v>4</v>
      </c>
      <c r="S34" s="110">
        <f t="shared" si="3"/>
        <v>0</v>
      </c>
      <c r="T34" s="114">
        <f t="shared" si="3"/>
        <v>0</v>
      </c>
      <c r="U34" s="114">
        <f t="shared" si="3"/>
        <v>0</v>
      </c>
      <c r="V34" s="110">
        <f t="shared" si="3"/>
        <v>0</v>
      </c>
      <c r="W34" s="114">
        <f t="shared" si="3"/>
        <v>4</v>
      </c>
      <c r="X34" s="110">
        <f t="shared" si="3"/>
        <v>4</v>
      </c>
      <c r="Y34" s="114">
        <f t="shared" si="3"/>
        <v>4</v>
      </c>
      <c r="Z34" s="114">
        <f t="shared" si="3"/>
        <v>0</v>
      </c>
      <c r="AA34" s="110">
        <f t="shared" si="3"/>
        <v>0</v>
      </c>
      <c r="AB34" s="114">
        <f t="shared" si="3"/>
        <v>7</v>
      </c>
      <c r="AC34" s="110">
        <f t="shared" si="3"/>
        <v>0</v>
      </c>
      <c r="AD34" s="114">
        <f t="shared" si="3"/>
        <v>0</v>
      </c>
      <c r="AE34" s="114">
        <f t="shared" ref="AE34:AN34" si="4">SUM(AE5:AE33)</f>
        <v>0</v>
      </c>
      <c r="AF34" s="110">
        <f t="shared" si="4"/>
        <v>0</v>
      </c>
      <c r="AG34" s="114">
        <f t="shared" si="4"/>
        <v>0</v>
      </c>
      <c r="AH34" s="110">
        <f t="shared" si="4"/>
        <v>0</v>
      </c>
      <c r="AI34" s="114">
        <f t="shared" si="4"/>
        <v>0</v>
      </c>
      <c r="AJ34" s="114">
        <f t="shared" si="4"/>
        <v>0</v>
      </c>
      <c r="AK34" s="110">
        <f t="shared" si="4"/>
        <v>0</v>
      </c>
      <c r="AL34" s="114">
        <f t="shared" si="4"/>
        <v>0</v>
      </c>
      <c r="AM34" s="110">
        <f t="shared" si="4"/>
        <v>0</v>
      </c>
      <c r="AN34" s="115">
        <f t="shared" si="4"/>
        <v>0</v>
      </c>
    </row>
    <row r="35" spans="1:40" ht="15" customHeight="1" x14ac:dyDescent="0.25">
      <c r="A35" s="116"/>
      <c r="B35" s="142"/>
      <c r="C35" s="142"/>
      <c r="D35" s="142"/>
      <c r="E35" s="142"/>
      <c r="F35" s="142"/>
      <c r="G35" s="142"/>
      <c r="H35" s="142"/>
      <c r="I35" s="142"/>
      <c r="J35" s="142"/>
    </row>
    <row r="36" spans="1:40" ht="15" customHeight="1" x14ac:dyDescent="0.25">
      <c r="A36" s="117"/>
      <c r="B36" s="10" t="s">
        <v>19</v>
      </c>
      <c r="C36" s="10"/>
      <c r="D36" s="11"/>
      <c r="E36" s="10"/>
      <c r="F36" s="10"/>
      <c r="G36" s="10"/>
      <c r="H36" s="10"/>
      <c r="I36" s="10"/>
      <c r="J36" s="10"/>
      <c r="K36" s="140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</row>
    <row r="37" spans="1:40" ht="15" customHeight="1" x14ac:dyDescent="0.25">
      <c r="A37" s="127"/>
      <c r="B37" s="9" t="s">
        <v>41</v>
      </c>
      <c r="C37" s="13"/>
      <c r="D37" s="14"/>
      <c r="E37" s="13"/>
      <c r="F37" s="13"/>
      <c r="G37" s="13"/>
      <c r="H37" s="13"/>
      <c r="I37" s="13"/>
      <c r="J37" s="13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</row>
    <row r="38" spans="1:40" ht="15" customHeight="1" x14ac:dyDescent="0.25">
      <c r="A38" s="12"/>
      <c r="B38" s="9"/>
      <c r="C38" s="13"/>
      <c r="D38" s="14"/>
      <c r="E38" s="13"/>
      <c r="F38" s="13"/>
      <c r="G38" s="13"/>
      <c r="H38" s="13"/>
      <c r="I38" s="13"/>
      <c r="J38" s="13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</row>
    <row r="39" spans="1:40" ht="15" customHeight="1" x14ac:dyDescent="0.25">
      <c r="A39" s="15"/>
      <c r="B39" s="13"/>
      <c r="J39" s="5"/>
    </row>
    <row r="40" spans="1:40" ht="15" customHeight="1" x14ac:dyDescent="0.25">
      <c r="A40" s="15"/>
      <c r="B40" s="13"/>
      <c r="J40" s="5"/>
    </row>
    <row r="41" spans="1:40" ht="15" customHeight="1" x14ac:dyDescent="0.25">
      <c r="J41" s="5"/>
    </row>
    <row r="42" spans="1:40" ht="15" customHeight="1" x14ac:dyDescent="0.25">
      <c r="B42" s="15"/>
      <c r="J42" s="5"/>
    </row>
    <row r="43" spans="1:40" ht="15" customHeight="1" x14ac:dyDescent="0.25">
      <c r="J43" s="5"/>
    </row>
    <row r="44" spans="1:40" ht="15" customHeight="1" x14ac:dyDescent="0.25">
      <c r="J44" s="5"/>
    </row>
  </sheetData>
  <mergeCells count="11">
    <mergeCell ref="A1:AD1"/>
    <mergeCell ref="U3:Y3"/>
    <mergeCell ref="Z3:AD3"/>
    <mergeCell ref="C3:D3"/>
    <mergeCell ref="K3:O3"/>
    <mergeCell ref="P3:T3"/>
    <mergeCell ref="AE3:AI3"/>
    <mergeCell ref="AJ3:AN3"/>
    <mergeCell ref="K37:AD38"/>
    <mergeCell ref="K36:AD36"/>
    <mergeCell ref="B35:J35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RowHeight="15.75" x14ac:dyDescent="0.25"/>
  <sheetData>
    <row r="1" spans="1:5" x14ac:dyDescent="0.25">
      <c r="A1" t="s">
        <v>44</v>
      </c>
      <c r="B1" t="s">
        <v>45</v>
      </c>
      <c r="C1" t="s">
        <v>46</v>
      </c>
      <c r="E1" t="s">
        <v>47</v>
      </c>
    </row>
    <row r="2" spans="1:5" x14ac:dyDescent="0.25">
      <c r="A2">
        <v>28</v>
      </c>
      <c r="B2">
        <v>8</v>
      </c>
      <c r="C2">
        <v>12</v>
      </c>
      <c r="E2">
        <f>((4*C2) + B2 + A2 ) / 6</f>
        <v>14</v>
      </c>
    </row>
    <row r="3" spans="1:5" x14ac:dyDescent="0.25">
      <c r="A3">
        <v>18</v>
      </c>
      <c r="B3">
        <v>5</v>
      </c>
      <c r="C3">
        <v>8</v>
      </c>
      <c r="E3">
        <f>((4*C3) + B3 + A3 ) / 6</f>
        <v>9.1666666666666661</v>
      </c>
    </row>
    <row r="4" spans="1:5" x14ac:dyDescent="0.25">
      <c r="A4">
        <v>23</v>
      </c>
      <c r="B4">
        <v>6.5</v>
      </c>
      <c r="C4">
        <v>10</v>
      </c>
      <c r="E4">
        <f>((4*C4) + B4 + A4 ) / 6</f>
        <v>11.583333333333334</v>
      </c>
    </row>
    <row r="5" spans="1:5" x14ac:dyDescent="0.25">
      <c r="A5">
        <v>6</v>
      </c>
      <c r="B5">
        <v>1</v>
      </c>
      <c r="C5">
        <v>1</v>
      </c>
      <c r="E5">
        <f>((4*C5) + B5 + A5 ) / 6</f>
        <v>1.8333333333333333</v>
      </c>
    </row>
    <row r="6" spans="1:5" x14ac:dyDescent="0.25">
      <c r="A6">
        <v>8</v>
      </c>
      <c r="B6">
        <v>2</v>
      </c>
      <c r="C6">
        <v>4</v>
      </c>
      <c r="E6">
        <f>((4*C6) + B6 + A6 ) / 6</f>
        <v>4.333333333333333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42" sqref="D42"/>
    </sheetView>
  </sheetViews>
  <sheetFormatPr baseColWidth="10" defaultColWidth="9" defaultRowHeight="15" x14ac:dyDescent="0.2"/>
  <cols>
    <col min="1" max="1" width="11.625" style="125" bestFit="1" customWidth="1"/>
    <col min="2" max="2" width="15.75" style="123" bestFit="1" customWidth="1"/>
    <col min="3" max="3" width="9.25" style="1" bestFit="1" customWidth="1"/>
    <col min="4" max="16384" width="9" style="1"/>
  </cols>
  <sheetData>
    <row r="1" spans="1:14" ht="18" x14ac:dyDescent="0.2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ht="12.75" customHeight="1" thickBot="1" x14ac:dyDescent="0.25">
      <c r="A2" s="121"/>
      <c r="B2" s="12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thickTop="1" thickBot="1" x14ac:dyDescent="0.3">
      <c r="A3" s="126" t="s">
        <v>16</v>
      </c>
      <c r="B3" s="126" t="s">
        <v>17</v>
      </c>
    </row>
    <row r="4" spans="1:14" ht="16.5" thickTop="1" thickBot="1" x14ac:dyDescent="0.25">
      <c r="A4" s="124">
        <f>Zeitplanung!K$4</f>
        <v>43080</v>
      </c>
      <c r="B4" s="122">
        <f>Zeitplanung!K34</f>
        <v>0</v>
      </c>
    </row>
    <row r="5" spans="1:14" ht="16.5" thickTop="1" thickBot="1" x14ac:dyDescent="0.25">
      <c r="A5" s="124">
        <f>Zeitplanung!L$4</f>
        <v>43081</v>
      </c>
      <c r="B5" s="122">
        <f>Zeitplanung!L34</f>
        <v>0</v>
      </c>
    </row>
    <row r="6" spans="1:14" ht="16.5" thickTop="1" thickBot="1" x14ac:dyDescent="0.25">
      <c r="A6" s="124">
        <f>Zeitplanung!M$4</f>
        <v>43082</v>
      </c>
      <c r="B6" s="122">
        <f>Zeitplanung!M34</f>
        <v>7.5</v>
      </c>
    </row>
    <row r="7" spans="1:14" ht="16.5" thickTop="1" thickBot="1" x14ac:dyDescent="0.25">
      <c r="A7" s="124">
        <f>Zeitplanung!N$4</f>
        <v>43083</v>
      </c>
      <c r="B7" s="122">
        <f>Zeitplanung!N34</f>
        <v>7</v>
      </c>
    </row>
    <row r="8" spans="1:14" ht="16.5" thickTop="1" thickBot="1" x14ac:dyDescent="0.25">
      <c r="A8" s="124">
        <f>Zeitplanung!O$4</f>
        <v>43084</v>
      </c>
      <c r="B8" s="122">
        <f>Zeitplanung!O34</f>
        <v>4</v>
      </c>
    </row>
    <row r="9" spans="1:14" ht="16.5" thickTop="1" thickBot="1" x14ac:dyDescent="0.25">
      <c r="A9" s="124">
        <f>Zeitplanung!P$4</f>
        <v>43087</v>
      </c>
      <c r="B9" s="122">
        <f>Zeitplanung!P34</f>
        <v>0</v>
      </c>
    </row>
    <row r="10" spans="1:14" ht="16.5" thickTop="1" thickBot="1" x14ac:dyDescent="0.25">
      <c r="A10" s="124">
        <f>Zeitplanung!Q$4</f>
        <v>43088</v>
      </c>
      <c r="B10" s="122">
        <f>Zeitplanung!Q34</f>
        <v>0</v>
      </c>
    </row>
    <row r="11" spans="1:14" ht="16.5" thickTop="1" thickBot="1" x14ac:dyDescent="0.25">
      <c r="A11" s="124">
        <f>Zeitplanung!R$4</f>
        <v>43089</v>
      </c>
      <c r="B11" s="122">
        <f>Zeitplanung!R34</f>
        <v>4</v>
      </c>
    </row>
    <row r="12" spans="1:14" ht="16.5" thickTop="1" thickBot="1" x14ac:dyDescent="0.25">
      <c r="A12" s="124">
        <f>Zeitplanung!S$4</f>
        <v>43090</v>
      </c>
      <c r="B12" s="122">
        <f>Zeitplanung!S34</f>
        <v>0</v>
      </c>
    </row>
    <row r="13" spans="1:14" ht="16.5" thickTop="1" thickBot="1" x14ac:dyDescent="0.25">
      <c r="A13" s="124">
        <f>Zeitplanung!T$4</f>
        <v>43091</v>
      </c>
      <c r="B13" s="122">
        <f>Zeitplanung!T34</f>
        <v>0</v>
      </c>
    </row>
    <row r="14" spans="1:14" ht="16.5" thickTop="1" thickBot="1" x14ac:dyDescent="0.25">
      <c r="A14" s="124">
        <f>Zeitplanung!U$4</f>
        <v>43094</v>
      </c>
      <c r="B14" s="122">
        <f>Zeitplanung!U34</f>
        <v>0</v>
      </c>
    </row>
    <row r="15" spans="1:14" ht="16.5" thickTop="1" thickBot="1" x14ac:dyDescent="0.25">
      <c r="A15" s="124">
        <f>Zeitplanung!V$4</f>
        <v>43095</v>
      </c>
      <c r="B15" s="122">
        <f>Zeitplanung!V34</f>
        <v>0</v>
      </c>
    </row>
    <row r="16" spans="1:14" ht="16.5" thickTop="1" thickBot="1" x14ac:dyDescent="0.25">
      <c r="A16" s="124">
        <f>Zeitplanung!W$4</f>
        <v>43096</v>
      </c>
      <c r="B16" s="122">
        <f>Zeitplanung!W34</f>
        <v>4</v>
      </c>
    </row>
    <row r="17" spans="1:2" ht="16.5" thickTop="1" thickBot="1" x14ac:dyDescent="0.25">
      <c r="A17" s="124">
        <f>Zeitplanung!X$4</f>
        <v>43097</v>
      </c>
      <c r="B17" s="122">
        <f>Zeitplanung!X34</f>
        <v>4</v>
      </c>
    </row>
    <row r="18" spans="1:2" ht="16.5" thickTop="1" thickBot="1" x14ac:dyDescent="0.25">
      <c r="A18" s="124">
        <f>Zeitplanung!Y$4</f>
        <v>43098</v>
      </c>
      <c r="B18" s="122">
        <f>Zeitplanung!Y34</f>
        <v>4</v>
      </c>
    </row>
    <row r="19" spans="1:2" ht="16.5" thickTop="1" thickBot="1" x14ac:dyDescent="0.25">
      <c r="A19" s="124">
        <f>Zeitplanung!Z$4</f>
        <v>43101</v>
      </c>
      <c r="B19" s="122">
        <f>Zeitplanung!Z34</f>
        <v>0</v>
      </c>
    </row>
    <row r="20" spans="1:2" ht="16.5" thickTop="1" thickBot="1" x14ac:dyDescent="0.25">
      <c r="A20" s="124">
        <f>Zeitplanung!AA$4</f>
        <v>43102</v>
      </c>
      <c r="B20" s="122">
        <f>Zeitplanung!AA34</f>
        <v>0</v>
      </c>
    </row>
    <row r="21" spans="1:2" ht="16.5" thickTop="1" thickBot="1" x14ac:dyDescent="0.25">
      <c r="A21" s="124">
        <f>Zeitplanung!AB$4</f>
        <v>43103</v>
      </c>
      <c r="B21" s="122">
        <f>Zeitplanung!AB34</f>
        <v>7</v>
      </c>
    </row>
    <row r="22" spans="1:2" ht="16.5" thickTop="1" thickBot="1" x14ac:dyDescent="0.25">
      <c r="A22" s="124">
        <f>Zeitplanung!AC$4</f>
        <v>43104</v>
      </c>
      <c r="B22" s="122">
        <f>Zeitplanung!AC34</f>
        <v>0</v>
      </c>
    </row>
    <row r="23" spans="1:2" ht="16.5" thickTop="1" thickBot="1" x14ac:dyDescent="0.25">
      <c r="A23" s="124">
        <f>Zeitplanung!AD$4</f>
        <v>43105</v>
      </c>
      <c r="B23" s="122">
        <f>Zeitplanung!AD34</f>
        <v>0</v>
      </c>
    </row>
    <row r="24" spans="1:2" ht="16.5" thickTop="1" thickBot="1" x14ac:dyDescent="0.25">
      <c r="A24" s="124">
        <f>Zeitplanung!AE$4</f>
        <v>43108</v>
      </c>
      <c r="B24" s="122">
        <f>Zeitplanung!AE34</f>
        <v>0</v>
      </c>
    </row>
    <row r="25" spans="1:2" ht="16.5" thickTop="1" thickBot="1" x14ac:dyDescent="0.25">
      <c r="A25" s="124">
        <f>Zeitplanung!AF$4</f>
        <v>43109</v>
      </c>
      <c r="B25" s="122">
        <f>Zeitplanung!AF34</f>
        <v>0</v>
      </c>
    </row>
    <row r="26" spans="1:2" ht="16.5" thickTop="1" thickBot="1" x14ac:dyDescent="0.25">
      <c r="A26" s="124">
        <f>Zeitplanung!AG$4</f>
        <v>43110</v>
      </c>
      <c r="B26" s="122">
        <f>Zeitplanung!AG34</f>
        <v>0</v>
      </c>
    </row>
    <row r="27" spans="1:2" ht="16.5" thickTop="1" thickBot="1" x14ac:dyDescent="0.25">
      <c r="A27" s="124">
        <f>Zeitplanung!AH$4</f>
        <v>43111</v>
      </c>
      <c r="B27" s="122">
        <f>Zeitplanung!AH34</f>
        <v>0</v>
      </c>
    </row>
    <row r="28" spans="1:2" ht="16.5" thickTop="1" thickBot="1" x14ac:dyDescent="0.25">
      <c r="A28" s="124">
        <f>Zeitplanung!AI$4</f>
        <v>43112</v>
      </c>
      <c r="B28" s="122">
        <f>Zeitplanung!AI34</f>
        <v>0</v>
      </c>
    </row>
    <row r="29" spans="1:2" ht="16.5" thickTop="1" thickBot="1" x14ac:dyDescent="0.25">
      <c r="A29" s="124">
        <f>Zeitplanung!AJ$4</f>
        <v>43115</v>
      </c>
      <c r="B29" s="122">
        <f>Zeitplanung!AJ34</f>
        <v>0</v>
      </c>
    </row>
    <row r="30" spans="1:2" ht="16.5" thickTop="1" thickBot="1" x14ac:dyDescent="0.25">
      <c r="A30" s="124">
        <f>Zeitplanung!AK$4</f>
        <v>43116</v>
      </c>
      <c r="B30" s="122">
        <f>Zeitplanung!AK34</f>
        <v>0</v>
      </c>
    </row>
    <row r="31" spans="1:2" ht="16.5" thickTop="1" thickBot="1" x14ac:dyDescent="0.25">
      <c r="A31" s="124">
        <f>Zeitplanung!AL$4</f>
        <v>43117</v>
      </c>
      <c r="B31" s="122">
        <f>Zeitplanung!AL34</f>
        <v>0</v>
      </c>
    </row>
    <row r="32" spans="1:2" ht="16.5" thickTop="1" thickBot="1" x14ac:dyDescent="0.25">
      <c r="A32" s="124">
        <f>Zeitplanung!AM$4</f>
        <v>43118</v>
      </c>
      <c r="B32" s="122">
        <f>Zeitplanung!AM34</f>
        <v>0</v>
      </c>
    </row>
    <row r="33" spans="1:4" ht="16.5" thickTop="1" thickBot="1" x14ac:dyDescent="0.25">
      <c r="A33" s="124">
        <f>Zeitplanung!AN$4</f>
        <v>43119</v>
      </c>
      <c r="B33" s="122">
        <f>Zeitplanung!AN34</f>
        <v>0</v>
      </c>
    </row>
    <row r="34" spans="1:4" ht="15.75" thickTop="1" x14ac:dyDescent="0.2"/>
    <row r="35" spans="1:4" ht="15.75" thickBot="1" x14ac:dyDescent="0.25"/>
    <row r="36" spans="1:4" ht="17.25" thickTop="1" thickBot="1" x14ac:dyDescent="0.3">
      <c r="A36" s="148" t="s">
        <v>22</v>
      </c>
      <c r="B36" s="149"/>
      <c r="C36" s="3" t="s">
        <v>23</v>
      </c>
      <c r="D36" s="3" t="s">
        <v>24</v>
      </c>
    </row>
    <row r="37" spans="1:4" ht="16.5" thickTop="1" thickBot="1" x14ac:dyDescent="0.25">
      <c r="A37" s="145" t="s">
        <v>11</v>
      </c>
      <c r="B37" s="146"/>
      <c r="C37" s="122">
        <f>Zeitplanung!C5</f>
        <v>4</v>
      </c>
      <c r="D37" s="122">
        <f>Zeitplanung!D5</f>
        <v>3</v>
      </c>
    </row>
    <row r="38" spans="1:4" ht="16.5" thickTop="1" thickBot="1" x14ac:dyDescent="0.25">
      <c r="A38" s="150" t="s">
        <v>14</v>
      </c>
      <c r="B38" s="151"/>
      <c r="C38" s="122">
        <f>Zeitplanung!C11</f>
        <v>19</v>
      </c>
      <c r="D38" s="122">
        <f>Zeitplanung!D11</f>
        <v>33.5</v>
      </c>
    </row>
    <row r="39" spans="1:4" ht="16.5" thickTop="1" thickBot="1" x14ac:dyDescent="0.25">
      <c r="A39" s="145" t="s">
        <v>10</v>
      </c>
      <c r="B39" s="146"/>
      <c r="C39" s="122">
        <f>Zeitplanung!C16</f>
        <v>63</v>
      </c>
      <c r="D39" s="122">
        <f>Zeitplanung!D16</f>
        <v>5</v>
      </c>
    </row>
    <row r="40" spans="1:4" ht="16.5" thickTop="1" thickBot="1" x14ac:dyDescent="0.25">
      <c r="A40" s="150" t="s">
        <v>8</v>
      </c>
      <c r="B40" s="151"/>
      <c r="C40" s="122">
        <f>Zeitplanung!C24</f>
        <v>8</v>
      </c>
      <c r="D40" s="122">
        <f>Zeitplanung!D24</f>
        <v>0</v>
      </c>
    </row>
    <row r="41" spans="1:4" ht="16.5" thickTop="1" thickBot="1" x14ac:dyDescent="0.25">
      <c r="A41" s="145" t="s">
        <v>12</v>
      </c>
      <c r="B41" s="146"/>
      <c r="C41" s="122">
        <f>Zeitplanung!C28</f>
        <v>8</v>
      </c>
      <c r="D41" s="122">
        <f>Zeitplanung!D28</f>
        <v>0</v>
      </c>
    </row>
    <row r="42" spans="1:4" ht="16.5" thickTop="1" thickBot="1" x14ac:dyDescent="0.25">
      <c r="A42" s="145" t="s">
        <v>9</v>
      </c>
      <c r="B42" s="146"/>
      <c r="C42" s="122">
        <f>Zeitplanung!C31</f>
        <v>0</v>
      </c>
      <c r="D42" s="122">
        <f>Zeitplanung!D31</f>
        <v>0</v>
      </c>
    </row>
    <row r="43" spans="1:4" ht="15.75" thickTop="1" x14ac:dyDescent="0.2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Zeitplanung</vt:lpstr>
      <vt:lpstr>Tabelle1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Jennifer Cicvarova</cp:lastModifiedBy>
  <cp:lastPrinted>2010-05-10T16:47:38Z</cp:lastPrinted>
  <dcterms:created xsi:type="dcterms:W3CDTF">1999-11-03T07:20:44Z</dcterms:created>
  <dcterms:modified xsi:type="dcterms:W3CDTF">2018-01-04T07:04:20Z</dcterms:modified>
</cp:coreProperties>
</file>