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jenna\Downloads\"/>
    </mc:Choice>
  </mc:AlternateContent>
  <xr:revisionPtr revIDLastSave="0" documentId="13_ncr:1_{0C0FCBD8-9F77-444E-9142-DB0D3B2E5F86}" xr6:coauthVersionLast="47" xr6:coauthVersionMax="47" xr10:uidLastSave="{00000000-0000-0000-0000-000000000000}"/>
  <bookViews>
    <workbookView xWindow="-98" yWindow="-98" windowWidth="21795" windowHeight="11625" firstSheet="6" activeTab="6" xr2:uid="{00000000-000D-0000-FFFF-FFFF00000000}"/>
  </bookViews>
  <sheets>
    <sheet name="👋Welcome!" sheetId="1" state="hidden" r:id="rId1"/>
    <sheet name="🏥Clinic" sheetId="2" state="hidden" r:id="rId2"/>
    <sheet name="🏡Barn" sheetId="3" state="hidden" r:id="rId3"/>
    <sheet name="📞Calls" sheetId="4" state="hidden" r:id="rId4"/>
    <sheet name="✨New Admit" sheetId="5" state="hidden" r:id="rId5"/>
    <sheet name="🛠️Maintenance" sheetId="6" state="hidden" r:id="rId6"/>
    <sheet name="🧮 Med Calculator" sheetId="7" r:id="rId7"/>
    <sheet name="📃Templates" sheetId="8" state="hidden"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7" l="1"/>
  <c r="D13" i="7"/>
  <c r="C13" i="7"/>
  <c r="A10" i="7"/>
  <c r="G7" i="7"/>
  <c r="D7" i="7"/>
  <c r="C7" i="7"/>
  <c r="E7" i="7" l="1"/>
  <c r="F7" i="7" s="1"/>
</calcChain>
</file>

<file path=xl/sharedStrings.xml><?xml version="1.0" encoding="utf-8"?>
<sst xmlns="http://schemas.openxmlformats.org/spreadsheetml/2006/main" count="466" uniqueCount="197">
  <si>
    <t>p</t>
  </si>
  <si>
    <t xml:space="preserve">Below, are how the different sheets are arranged and what each category means. </t>
  </si>
  <si>
    <t>Go to the corresponding sheet for how you are volunteering</t>
  </si>
  <si>
    <t>Note: If you cannot edit, make sure you have the Google Sheets app</t>
  </si>
  <si>
    <t>A cell with this color means it is free-form to enter whatever</t>
  </si>
  <si>
    <r>
      <rPr>
        <sz val="10"/>
        <rFont val="Arial"/>
      </rPr>
      <t xml:space="preserve">Copy the previous row of data OR copy from </t>
    </r>
    <r>
      <rPr>
        <u/>
        <sz val="10"/>
        <color rgb="FF1155CC"/>
        <rFont val="Arial"/>
      </rPr>
      <t>📃Templates</t>
    </r>
  </si>
  <si>
    <t>A cell with this color means it is a dropdown menu so choose from the provided options</t>
  </si>
  <si>
    <t>Enter the data asked of you</t>
  </si>
  <si>
    <t>🏥CLINIC</t>
  </si>
  <si>
    <t>Date</t>
  </si>
  <si>
    <t>Volunteer</t>
  </si>
  <si>
    <t>Case ID</t>
  </si>
  <si>
    <t>💥Significant Event</t>
  </si>
  <si>
    <t>🧍Position Found</t>
  </si>
  <si>
    <t>🗑️ Food Removed</t>
  </si>
  <si>
    <t>💩</t>
  </si>
  <si>
    <t>🚚 Food Delivery</t>
  </si>
  <si>
    <t>🍽️ Fed</t>
  </si>
  <si>
    <t>💊 Meds</t>
  </si>
  <si>
    <t>🩺Caregiving</t>
  </si>
  <si>
    <t>🫧 Clean</t>
  </si>
  <si>
    <t>🗨️Comments</t>
  </si>
  <si>
    <t>Chore:</t>
  </si>
  <si>
    <t>Enter the date here</t>
  </si>
  <si>
    <t>Choose the name of the volunteer(s)</t>
  </si>
  <si>
    <t>Raptor ornithologists ID and case number</t>
  </si>
  <si>
    <t>Choose whether a significant event did or did not occur from the dropdown list</t>
  </si>
  <si>
    <t>What position was the bird found in today?</t>
  </si>
  <si>
    <t>Was any food removed?</t>
  </si>
  <si>
    <t>Were any pellets found?</t>
  </si>
  <si>
    <t>How did you give food to the bird?</t>
  </si>
  <si>
    <t>What was the bird fed today?</t>
  </si>
  <si>
    <t>Were any meds given to the bird?</t>
  </si>
  <si>
    <t>Enter any comments on other caregiving here</t>
  </si>
  <si>
    <t>What cage cleaning did you do with this bird today?</t>
  </si>
  <si>
    <t>Enter any comments here</t>
  </si>
  <si>
    <t>For this day in clinic what chore did you do?</t>
  </si>
  <si>
    <t>🏡BARN</t>
  </si>
  <si>
    <t>Day</t>
  </si>
  <si>
    <t>Location</t>
  </si>
  <si>
    <t>🏋️ Rehab/👓Observations</t>
  </si>
  <si>
    <t>Where is the bird in Barn?</t>
  </si>
  <si>
    <t>Enter any comments on rehab done with the bird or any other observations on movement</t>
  </si>
  <si>
    <t>📞CALLS</t>
  </si>
  <si>
    <t>📞Called About</t>
  </si>
  <si>
    <t>Animal Category</t>
  </si>
  <si>
    <t>🔎Finder Type</t>
  </si>
  <si>
    <t>📱Finder Contact</t>
  </si>
  <si>
    <t>🌆City/County</t>
  </si>
  <si>
    <t>Outcome</t>
  </si>
  <si>
    <t>📦Referred To</t>
  </si>
  <si>
    <t>Quickly sum up what they called about here</t>
  </si>
  <si>
    <t>If the caller called about an animal, what type of animal did they call about?</t>
  </si>
  <si>
    <t>Who is the finder? An individual or do they work for an organization?</t>
  </si>
  <si>
    <t>Name and phone contact of the finder</t>
  </si>
  <si>
    <t>Where is the finder/the animal?</t>
  </si>
  <si>
    <t>Choose the next steps taken from this call</t>
  </si>
  <si>
    <t>If the caller was referred to someone else, who?</t>
  </si>
  <si>
    <t>✨NEW ADMIT</t>
  </si>
  <si>
    <t>Initial Exam</t>
  </si>
  <si>
    <t>❗Findings</t>
  </si>
  <si>
    <t>⌚ Age</t>
  </si>
  <si>
    <t>Choose age</t>
  </si>
  <si>
    <t>🚻Sex</t>
  </si>
  <si>
    <t>Choose sex</t>
  </si>
  <si>
    <t>💃Attitude</t>
  </si>
  <si>
    <t>Choose what kind of attitude/state is the bird in</t>
  </si>
  <si>
    <t>🧍Body Condition State (BCS)</t>
  </si>
  <si>
    <t>What is the BCS of the bird? Do they seem well-fed or starving?</t>
  </si>
  <si>
    <t>🌊Dehydrated</t>
  </si>
  <si>
    <t>Choose how well the bird is hydrated</t>
  </si>
  <si>
    <t>👁️Eyes</t>
  </si>
  <si>
    <t>Any abnormal findings here?</t>
  </si>
  <si>
    <t>👄Mouth</t>
  </si>
  <si>
    <t>👂Ears</t>
  </si>
  <si>
    <t>👃Mucous Membrane</t>
  </si>
  <si>
    <t>🧠 Neurological</t>
  </si>
  <si>
    <t>💖Heart/🫁Lungs</t>
  </si>
  <si>
    <t>🍑GI/Vent</t>
  </si>
  <si>
    <t>🪶Feathers</t>
  </si>
  <si>
    <t>🪽Wings</t>
  </si>
  <si>
    <t>🦵Legs</t>
  </si>
  <si>
    <t>🐾Feet</t>
  </si>
  <si>
    <t>🪲Parasite</t>
  </si>
  <si>
    <t>Are there any parasites on the bird?</t>
  </si>
  <si>
    <t>🩹 Injury Diagnosis</t>
  </si>
  <si>
    <t>🗨️Treatment Comments</t>
  </si>
  <si>
    <t>Write is the summed up diagnosis of the bird here based on what was found above</t>
  </si>
  <si>
    <t>Any comments on types of treatment or next steps?</t>
  </si>
  <si>
    <t>💩 Pellets</t>
  </si>
  <si>
    <t>Sonja, Connie</t>
  </si>
  <si>
    <t>Killy</t>
  </si>
  <si>
    <t>🟡Whole</t>
  </si>
  <si>
    <t>🐭  Mouse</t>
  </si>
  <si>
    <t>❌ None</t>
  </si>
  <si>
    <t>❌ NA</t>
  </si>
  <si>
    <t>🧹 Swept floors, Scrubbed 💩</t>
  </si>
  <si>
    <t>24101 BDOW</t>
  </si>
  <si>
    <t>😀Perching</t>
  </si>
  <si>
    <t>🐭  Mouse, 🐭🐭🐭 Mice</t>
  </si>
  <si>
    <t>TAB</t>
  </si>
  <si>
    <t>Amoxi in M w/o tail.  TAB in R eye.</t>
  </si>
  <si>
    <t>🧼🏠 Cleaned and moved</t>
  </si>
  <si>
    <t>24102 GHOW</t>
  </si>
  <si>
    <t>TAB R eye</t>
  </si>
  <si>
    <t>24103 GHOW</t>
  </si>
  <si>
    <t>🐀 smR (Small Rat)</t>
  </si>
  <si>
    <t>Removed wrap from L wing.  Did gentle stretches.  Remove warp on 9/9/2024</t>
  </si>
  <si>
    <t>24104 RTHA</t>
  </si>
  <si>
    <t>🏡 Moved to Barn</t>
  </si>
  <si>
    <t>24105 GHOW</t>
  </si>
  <si>
    <t>❌NA</t>
  </si>
  <si>
    <t>All Meds done</t>
  </si>
  <si>
    <t>24106 GHOW</t>
  </si>
  <si>
    <t>Meds done. Tail sheath reapplied.</t>
  </si>
  <si>
    <t>24107 BAEA</t>
  </si>
  <si>
    <t>✂️ Cut open</t>
  </si>
  <si>
    <t>🐭  Mouse, 🐀🐀 JR (Jumbo Rat)</t>
  </si>
  <si>
    <t>Metacam</t>
  </si>
  <si>
    <t xml:space="preserve">24108 RTHA </t>
  </si>
  <si>
    <t>All</t>
  </si>
  <si>
    <t>Banging around cage.  Moved to barn to continue supportive care</t>
  </si>
  <si>
    <t>2499 GHOW</t>
  </si>
  <si>
    <t>🧍Standing</t>
  </si>
  <si>
    <t>All meds done.</t>
  </si>
  <si>
    <t>24109 COHA</t>
  </si>
  <si>
    <t>🥳 Released</t>
  </si>
  <si>
    <t>🐥Q (Quail)</t>
  </si>
  <si>
    <t>Fluids</t>
  </si>
  <si>
    <t>Fluids, Metacam, TAB in R eye</t>
  </si>
  <si>
    <t>24110 BDOW</t>
  </si>
  <si>
    <t>🛌Laying down</t>
  </si>
  <si>
    <t>🫱HF</t>
  </si>
  <si>
    <t>🐭🐭🐭 Mice</t>
  </si>
  <si>
    <t>😭 Died</t>
  </si>
  <si>
    <t>🟫 Cut up</t>
  </si>
  <si>
    <t>🧼➗Cleaned with divider</t>
  </si>
  <si>
    <t>💩Pellets</t>
  </si>
  <si>
    <t>Sonja</t>
  </si>
  <si>
    <t>2491 BDOW</t>
  </si>
  <si>
    <t>Barn 1 (Ransom)</t>
  </si>
  <si>
    <t>Flying great.</t>
  </si>
  <si>
    <t>🧹Raked</t>
  </si>
  <si>
    <t>2464 GHOW</t>
  </si>
  <si>
    <t>Barn 3</t>
  </si>
  <si>
    <t xml:space="preserve">Fed 2 mice.  Weighed, She got a bit more height today,  Moved to the RANSOM cage.  </t>
  </si>
  <si>
    <t>💧Cleaned water dish</t>
  </si>
  <si>
    <t xml:space="preserve">Still need to work on getting some weight off.  Put her 2 mice around the cage and up on the higher perch areas. </t>
  </si>
  <si>
    <t>Denali</t>
  </si>
  <si>
    <t>Barn 2</t>
  </si>
  <si>
    <t>Opened the sliding door between  cages 2 &amp; 3</t>
  </si>
  <si>
    <t>Bano</t>
  </si>
  <si>
    <t>Lean-to</t>
  </si>
  <si>
    <t>3+</t>
  </si>
  <si>
    <t>Pulled one mouse</t>
  </si>
  <si>
    <t>💧Cleaned water dish, 🧹Raked</t>
  </si>
  <si>
    <t>🧹+🧽 Raked and Scrubbed, 💧Cleaned water dish</t>
  </si>
  <si>
    <t>/</t>
  </si>
  <si>
    <t>🦅Hawk</t>
  </si>
  <si>
    <t>🧑 Individual</t>
  </si>
  <si>
    <t>RARE Pickup</t>
  </si>
  <si>
    <t>🐻 Park Ranger</t>
  </si>
  <si>
    <t>General</t>
  </si>
  <si>
    <t>👶Hatch Year</t>
  </si>
  <si>
    <t>🧍Able to Perch</t>
  </si>
  <si>
    <t>Mites</t>
  </si>
  <si>
    <t>Individual Body Parts</t>
  </si>
  <si>
    <t>👃Beak + Cere</t>
  </si>
  <si>
    <t>🫠 Mucous Membrane</t>
  </si>
  <si>
    <t>🧺Crop</t>
  </si>
  <si>
    <t>Clavicle</t>
  </si>
  <si>
    <t>Humerus</t>
  </si>
  <si>
    <t>Elbow</t>
  </si>
  <si>
    <t>Radius/Ulna</t>
  </si>
  <si>
    <t>Wrist</t>
  </si>
  <si>
    <t>Metacarpals</t>
  </si>
  <si>
    <t>Shoulder</t>
  </si>
  <si>
    <t>Pelvis/Hip</t>
  </si>
  <si>
    <t>Femur</t>
  </si>
  <si>
    <t>Knee</t>
  </si>
  <si>
    <t>Tibiotarsus</t>
  </si>
  <si>
    <t>Tarsometatarsus</t>
  </si>
  <si>
    <t>Hock</t>
  </si>
  <si>
    <t>Phalanges</t>
  </si>
  <si>
    <t>Issue</t>
  </si>
  <si>
    <t>Person of Contact</t>
  </si>
  <si>
    <t>Status</t>
  </si>
  <si>
    <t>ONLY LICENSED REHABBERS PRESCRIBE MEDS.</t>
  </si>
  <si>
    <t>Automatic calculation for some meds</t>
  </si>
  <si>
    <t>⚖️ Bird's Weight (kg)</t>
  </si>
  <si>
    <t>💊 Medication</t>
  </si>
  <si>
    <t>Purpose</t>
  </si>
  <si>
    <t>Concentration (mg/kg)</t>
  </si>
  <si>
    <t>Dose (mg)</t>
  </si>
  <si>
    <t>Dose (mL)</t>
  </si>
  <si>
    <t>Duration</t>
  </si>
  <si>
    <t>Medication not listed above? You can still calculate dose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</si>
</sst>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d"/>
    <numFmt numFmtId="166" formatCode="0.0"/>
  </numFmts>
  <fonts count="17">
    <font>
      <sz val="10"/>
      <color rgb="FF000000"/>
      <name val="Arial"/>
      <scheme val="minor"/>
    </font>
    <font>
      <b/>
      <sz val="10"/>
      <color rgb="FF000000"/>
      <name val="Arial"/>
    </font>
    <font>
      <sz val="10"/>
      <color theme="1"/>
      <name val="Arial"/>
      <scheme val="minor"/>
    </font>
    <font>
      <u/>
      <sz val="10"/>
      <color rgb="FF0000FF"/>
      <name val="Arial"/>
    </font>
    <font>
      <sz val="10"/>
      <color theme="1"/>
      <name val="Arial"/>
      <scheme val="minor"/>
    </font>
    <font>
      <b/>
      <sz val="10"/>
      <color theme="1"/>
      <name val="Arial"/>
      <scheme val="minor"/>
    </font>
    <font>
      <b/>
      <sz val="10"/>
      <color theme="1"/>
      <name val="Arial"/>
    </font>
    <font>
      <sz val="10"/>
      <color theme="1"/>
      <name val="Arial"/>
    </font>
    <font>
      <sz val="10"/>
      <name val="Arial"/>
    </font>
    <font>
      <b/>
      <sz val="10"/>
      <color theme="1"/>
      <name val="Arial"/>
    </font>
    <font>
      <b/>
      <sz val="10"/>
      <color theme="1"/>
      <name val="Arial"/>
      <scheme val="minor"/>
    </font>
    <font>
      <b/>
      <sz val="11"/>
      <color theme="1"/>
      <name val="Arial"/>
    </font>
    <font>
      <sz val="10"/>
      <color theme="1"/>
      <name val="Arial"/>
    </font>
    <font>
      <sz val="11"/>
      <color theme="1"/>
      <name val="Arial"/>
      <scheme val="minor"/>
    </font>
    <font>
      <sz val="9"/>
      <color rgb="FF000000"/>
      <name val="&quot;Google Sans Mono&quot;"/>
    </font>
    <font>
      <sz val="10"/>
      <color rgb="FF000000"/>
      <name val="Inter"/>
    </font>
    <font>
      <u/>
      <sz val="10"/>
      <color rgb="FF1155CC"/>
      <name val="Arial"/>
    </font>
  </fonts>
  <fills count="13">
    <fill>
      <patternFill patternType="none"/>
    </fill>
    <fill>
      <patternFill patternType="gray125"/>
    </fill>
    <fill>
      <patternFill patternType="solid">
        <fgColor rgb="FFD9D9D9"/>
        <bgColor rgb="FFD9D9D9"/>
      </patternFill>
    </fill>
    <fill>
      <patternFill patternType="solid">
        <fgColor rgb="FFB8BCE0"/>
        <bgColor rgb="FFB8BCE0"/>
      </patternFill>
    </fill>
    <fill>
      <patternFill patternType="solid">
        <fgColor rgb="FFFC9CD9"/>
        <bgColor rgb="FFFC9CD9"/>
      </patternFill>
    </fill>
    <fill>
      <patternFill patternType="solid">
        <fgColor rgb="FFFCE5CD"/>
        <bgColor rgb="FFFCE5CD"/>
      </patternFill>
    </fill>
    <fill>
      <patternFill patternType="solid">
        <fgColor rgb="FFC9DAF8"/>
        <bgColor rgb="FFC9DAF8"/>
      </patternFill>
    </fill>
    <fill>
      <patternFill patternType="solid">
        <fgColor rgb="FFF4CCCC"/>
        <bgColor rgb="FFF4CCCC"/>
      </patternFill>
    </fill>
    <fill>
      <patternFill patternType="solid">
        <fgColor rgb="FFFFF2CC"/>
        <bgColor rgb="FFFFF2CC"/>
      </patternFill>
    </fill>
    <fill>
      <patternFill patternType="solid">
        <fgColor rgb="FFE6B8AF"/>
        <bgColor rgb="FFE6B8AF"/>
      </patternFill>
    </fill>
    <fill>
      <patternFill patternType="solid">
        <fgColor rgb="FFEA9999"/>
        <bgColor rgb="FFEA9999"/>
      </patternFill>
    </fill>
    <fill>
      <patternFill patternType="solid">
        <fgColor rgb="FFFFE599"/>
        <bgColor rgb="FFFFE599"/>
      </patternFill>
    </fill>
    <fill>
      <patternFill patternType="solid">
        <fgColor rgb="FFFFFFFF"/>
        <bgColor rgb="FFFFFFFF"/>
      </patternFill>
    </fill>
  </fills>
  <borders count="2">
    <border>
      <left/>
      <right/>
      <top/>
      <bottom/>
      <diagonal/>
    </border>
    <border>
      <left/>
      <right/>
      <top/>
      <bottom style="thin">
        <color rgb="FF000000"/>
      </bottom>
      <diagonal/>
    </border>
  </borders>
  <cellStyleXfs count="1">
    <xf numFmtId="0" fontId="0" fillId="0" borderId="0"/>
  </cellStyleXfs>
  <cellXfs count="76">
    <xf numFmtId="0" fontId="0" fillId="0" borderId="0" xfId="0"/>
    <xf numFmtId="0" fontId="2" fillId="0" borderId="0" xfId="0" applyFont="1"/>
    <xf numFmtId="0" fontId="2" fillId="4" borderId="0" xfId="0" applyFont="1" applyFill="1"/>
    <xf numFmtId="0" fontId="4" fillId="0" borderId="0" xfId="0" applyFont="1"/>
    <xf numFmtId="0" fontId="6" fillId="5" borderId="0" xfId="0" applyFont="1" applyFill="1" applyAlignment="1">
      <alignment wrapText="1"/>
    </xf>
    <xf numFmtId="0" fontId="6" fillId="5" borderId="0" xfId="0" applyFont="1" applyFill="1"/>
    <xf numFmtId="0" fontId="2" fillId="0" borderId="0" xfId="0" applyFont="1" applyAlignment="1">
      <alignment horizontal="left" wrapText="1"/>
    </xf>
    <xf numFmtId="0" fontId="5" fillId="6" borderId="0" xfId="0" applyFont="1" applyFill="1" applyAlignment="1">
      <alignment wrapText="1"/>
    </xf>
    <xf numFmtId="0" fontId="1" fillId="7" borderId="0" xfId="0" applyFont="1" applyFill="1" applyAlignment="1">
      <alignment horizontal="left" wrapText="1"/>
    </xf>
    <xf numFmtId="0" fontId="5" fillId="7" borderId="0" xfId="0" applyFont="1" applyFill="1"/>
    <xf numFmtId="0" fontId="5" fillId="8" borderId="0" xfId="0" applyFont="1" applyFill="1"/>
    <xf numFmtId="0" fontId="5" fillId="0" borderId="0" xfId="0" applyFont="1"/>
    <xf numFmtId="0" fontId="7" fillId="0" borderId="0" xfId="0" applyFont="1"/>
    <xf numFmtId="14" fontId="6" fillId="0" borderId="0" xfId="0" applyNumberFormat="1" applyFont="1" applyAlignment="1">
      <alignment wrapText="1"/>
    </xf>
    <xf numFmtId="0" fontId="7" fillId="4" borderId="0" xfId="0" applyFont="1" applyFill="1"/>
    <xf numFmtId="0" fontId="7" fillId="3" borderId="0" xfId="0" applyFont="1" applyFill="1"/>
    <xf numFmtId="0" fontId="2" fillId="3" borderId="1" xfId="0" applyFont="1" applyFill="1" applyBorder="1" applyAlignment="1">
      <alignment wrapText="1"/>
    </xf>
    <xf numFmtId="0" fontId="9" fillId="5" borderId="0" xfId="0" applyFont="1" applyFill="1" applyAlignment="1">
      <alignment wrapText="1"/>
    </xf>
    <xf numFmtId="0" fontId="10" fillId="5" borderId="0" xfId="0" applyFont="1" applyFill="1" applyAlignment="1">
      <alignment wrapText="1"/>
    </xf>
    <xf numFmtId="0" fontId="11" fillId="5" borderId="0" xfId="0" applyFont="1" applyFill="1"/>
    <xf numFmtId="14" fontId="9" fillId="0" borderId="0" xfId="0" applyNumberFormat="1" applyFont="1"/>
    <xf numFmtId="0" fontId="12" fillId="0" borderId="0" xfId="0" applyFont="1"/>
    <xf numFmtId="0" fontId="12" fillId="0" borderId="0" xfId="0" applyFont="1" applyAlignment="1">
      <alignment horizontal="right"/>
    </xf>
    <xf numFmtId="164" fontId="12" fillId="0" borderId="0" xfId="0" applyNumberFormat="1" applyFont="1" applyAlignment="1">
      <alignment horizontal="right"/>
    </xf>
    <xf numFmtId="0" fontId="4" fillId="0" borderId="0" xfId="0" applyFont="1" applyAlignment="1">
      <alignment wrapText="1"/>
    </xf>
    <xf numFmtId="0" fontId="12" fillId="0" borderId="0" xfId="0" applyFont="1" applyAlignment="1">
      <alignment wrapText="1"/>
    </xf>
    <xf numFmtId="0" fontId="10" fillId="0" borderId="0" xfId="0" applyFont="1"/>
    <xf numFmtId="0" fontId="10" fillId="6" borderId="0" xfId="0" applyFont="1" applyFill="1" applyAlignment="1">
      <alignment wrapText="1"/>
    </xf>
    <xf numFmtId="14" fontId="4" fillId="0" borderId="0" xfId="0" applyNumberFormat="1" applyFont="1"/>
    <xf numFmtId="0" fontId="13" fillId="0" borderId="0" xfId="0" applyFont="1"/>
    <xf numFmtId="0" fontId="10" fillId="8" borderId="0" xfId="0" applyFont="1" applyFill="1"/>
    <xf numFmtId="14" fontId="9" fillId="0" borderId="0" xfId="0" applyNumberFormat="1" applyFont="1" applyAlignment="1">
      <alignment wrapText="1"/>
    </xf>
    <xf numFmtId="0" fontId="10" fillId="0" borderId="0" xfId="0" applyFont="1" applyAlignment="1">
      <alignment horizontal="left"/>
    </xf>
    <xf numFmtId="0" fontId="10" fillId="9" borderId="0" xfId="0" applyFont="1" applyFill="1"/>
    <xf numFmtId="0" fontId="15" fillId="12" borderId="0" xfId="0" applyFont="1" applyFill="1" applyAlignment="1">
      <alignment wrapText="1"/>
    </xf>
    <xf numFmtId="165" fontId="12" fillId="0" borderId="0" xfId="0" applyNumberFormat="1" applyFont="1"/>
    <xf numFmtId="0" fontId="6" fillId="0" borderId="0" xfId="0" applyFont="1"/>
    <xf numFmtId="0" fontId="7" fillId="0" borderId="0" xfId="0" applyFont="1" applyAlignment="1">
      <alignment horizontal="right"/>
    </xf>
    <xf numFmtId="0" fontId="6" fillId="6" borderId="0" xfId="0" applyFont="1" applyFill="1" applyAlignment="1">
      <alignment wrapText="1"/>
    </xf>
    <xf numFmtId="0" fontId="6" fillId="7" borderId="0" xfId="0" applyFont="1" applyFill="1"/>
    <xf numFmtId="0" fontId="6" fillId="8" borderId="0" xfId="0" applyFont="1" applyFill="1"/>
    <xf numFmtId="14" fontId="7" fillId="0" borderId="0" xfId="0" applyNumberFormat="1" applyFont="1"/>
    <xf numFmtId="0" fontId="7" fillId="0" borderId="1" xfId="0" applyFont="1" applyBorder="1"/>
    <xf numFmtId="0" fontId="2" fillId="4" borderId="0" xfId="0" applyFont="1" applyFill="1" applyAlignment="1">
      <alignment horizontal="left" wrapText="1"/>
    </xf>
    <xf numFmtId="0" fontId="0" fillId="0" borderId="0" xfId="0"/>
    <xf numFmtId="0" fontId="2" fillId="3" borderId="0" xfId="0" applyFont="1" applyFill="1" applyAlignment="1">
      <alignment horizontal="left" wrapText="1"/>
    </xf>
    <xf numFmtId="0" fontId="7" fillId="3" borderId="0" xfId="0" applyFont="1" applyFill="1" applyAlignment="1">
      <alignment horizontal="left" wrapText="1"/>
    </xf>
    <xf numFmtId="0" fontId="5" fillId="8" borderId="0" xfId="0" applyFont="1" applyFill="1" applyAlignment="1">
      <alignment horizontal="center"/>
    </xf>
    <xf numFmtId="0" fontId="4" fillId="0" borderId="0" xfId="0" applyFont="1"/>
    <xf numFmtId="0" fontId="5" fillId="5" borderId="0" xfId="0" applyFont="1" applyFill="1" applyAlignment="1">
      <alignment horizontal="center"/>
    </xf>
    <xf numFmtId="0" fontId="1" fillId="2" borderId="0" xfId="0" applyFont="1" applyFill="1" applyAlignment="1">
      <alignment horizontal="center" wrapText="1"/>
    </xf>
    <xf numFmtId="0" fontId="2" fillId="0" borderId="0" xfId="0" applyFont="1"/>
    <xf numFmtId="0" fontId="2" fillId="0" borderId="0" xfId="0" applyFont="1" applyAlignment="1">
      <alignment wrapText="1"/>
    </xf>
    <xf numFmtId="0" fontId="2" fillId="3" borderId="0" xfId="0" applyFont="1" applyFill="1"/>
    <xf numFmtId="0" fontId="3" fillId="0" borderId="0" xfId="0" applyFont="1"/>
    <xf numFmtId="0" fontId="2" fillId="4" borderId="0" xfId="0" applyFont="1" applyFill="1"/>
    <xf numFmtId="0" fontId="7" fillId="4" borderId="0" xfId="0" applyFont="1" applyFill="1" applyAlignment="1">
      <alignment horizontal="left" wrapText="1"/>
    </xf>
    <xf numFmtId="0" fontId="5" fillId="6" borderId="0" xfId="0" applyFont="1" applyFill="1" applyAlignment="1">
      <alignment horizontal="center"/>
    </xf>
    <xf numFmtId="0" fontId="5" fillId="7" borderId="0" xfId="0" applyFont="1" applyFill="1" applyAlignment="1">
      <alignment horizontal="center"/>
    </xf>
    <xf numFmtId="0" fontId="6" fillId="8" borderId="0" xfId="0" applyFont="1" applyFill="1" applyAlignment="1">
      <alignment horizontal="center" wrapText="1"/>
    </xf>
    <xf numFmtId="0" fontId="2" fillId="3" borderId="1" xfId="0" applyFont="1" applyFill="1" applyBorder="1" applyAlignment="1">
      <alignment wrapText="1"/>
    </xf>
    <xf numFmtId="0" fontId="8" fillId="0" borderId="1" xfId="0" applyFont="1" applyBorder="1"/>
    <xf numFmtId="0" fontId="9" fillId="0" borderId="0" xfId="0" applyFont="1" applyAlignment="1">
      <alignment vertical="center" textRotation="90" wrapText="1"/>
    </xf>
    <xf numFmtId="0" fontId="10" fillId="0" borderId="0" xfId="0" applyFont="1" applyAlignment="1">
      <alignment vertical="center" textRotation="90"/>
    </xf>
    <xf numFmtId="0" fontId="9" fillId="8" borderId="0" xfId="0" applyFont="1" applyFill="1" applyAlignment="1">
      <alignment horizontal="center" wrapText="1"/>
    </xf>
    <xf numFmtId="0" fontId="4" fillId="0" borderId="1" xfId="0" applyFont="1" applyBorder="1"/>
    <xf numFmtId="0" fontId="9" fillId="10" borderId="0" xfId="0" applyFont="1" applyFill="1" applyAlignment="1">
      <alignment horizontal="center"/>
    </xf>
    <xf numFmtId="0" fontId="10" fillId="7" borderId="0" xfId="0" applyFont="1" applyFill="1" applyAlignment="1">
      <alignment horizontal="center"/>
    </xf>
    <xf numFmtId="0" fontId="14" fillId="11" borderId="0" xfId="0" applyFont="1" applyFill="1" applyAlignment="1">
      <alignment wrapText="1"/>
    </xf>
    <xf numFmtId="0" fontId="9" fillId="7" borderId="0" xfId="0" applyFont="1" applyFill="1" applyAlignment="1">
      <alignment horizontal="center"/>
    </xf>
    <xf numFmtId="0" fontId="6" fillId="5" borderId="0" xfId="0" applyFont="1" applyFill="1" applyAlignment="1">
      <alignment horizontal="center"/>
    </xf>
    <xf numFmtId="0" fontId="6" fillId="6" borderId="0" xfId="0" applyFont="1" applyFill="1" applyAlignment="1">
      <alignment horizontal="center"/>
    </xf>
    <xf numFmtId="0" fontId="6" fillId="7" borderId="0" xfId="0" applyFont="1" applyFill="1" applyAlignment="1">
      <alignment horizontal="center"/>
    </xf>
    <xf numFmtId="0" fontId="6" fillId="8" borderId="0" xfId="0" applyFont="1" applyFill="1" applyAlignment="1">
      <alignment horizontal="center"/>
    </xf>
    <xf numFmtId="0" fontId="7" fillId="0" borderId="1" xfId="0" applyFont="1" applyBorder="1"/>
    <xf numFmtId="166" fontId="1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D85C6"/>
    <outlinePr summaryBelow="0" summaryRight="0"/>
  </sheetPr>
  <dimension ref="A1:N44"/>
  <sheetViews>
    <sheetView workbookViewId="0">
      <selection sqref="A1:H1"/>
    </sheetView>
  </sheetViews>
  <sheetFormatPr defaultColWidth="12.59765625" defaultRowHeight="15.75" customHeight="1"/>
  <cols>
    <col min="1" max="1" width="17.265625" customWidth="1"/>
    <col min="2" max="2" width="26.3984375" customWidth="1"/>
    <col min="3" max="3" width="22.1328125" customWidth="1"/>
    <col min="4" max="4" width="17.265625" customWidth="1"/>
    <col min="5" max="5" width="18.1328125" customWidth="1"/>
    <col min="6" max="6" width="17.265625" customWidth="1"/>
    <col min="7" max="7" width="13.265625" customWidth="1"/>
    <col min="9" max="9" width="20.73046875" customWidth="1"/>
  </cols>
  <sheetData>
    <row r="1" spans="1:14" ht="13.15">
      <c r="A1" s="50" t="s">
        <v>0</v>
      </c>
      <c r="B1" s="44"/>
      <c r="C1" s="44"/>
      <c r="D1" s="44"/>
      <c r="E1" s="44"/>
      <c r="F1" s="44"/>
      <c r="G1" s="44"/>
      <c r="H1" s="44"/>
      <c r="I1" s="1"/>
      <c r="J1" s="1"/>
      <c r="K1" s="1"/>
      <c r="L1" s="1"/>
      <c r="M1" s="1"/>
      <c r="N1" s="1"/>
    </row>
    <row r="2" spans="1:14" ht="12.75">
      <c r="A2" s="51" t="s">
        <v>1</v>
      </c>
      <c r="B2" s="44"/>
      <c r="C2" s="44"/>
      <c r="D2" s="51" t="s">
        <v>2</v>
      </c>
      <c r="E2" s="44"/>
      <c r="F2" s="44"/>
      <c r="G2" s="52" t="s">
        <v>3</v>
      </c>
      <c r="H2" s="44"/>
      <c r="I2" s="1"/>
      <c r="J2" s="1"/>
      <c r="K2" s="1"/>
      <c r="L2" s="1"/>
      <c r="M2" s="1"/>
      <c r="N2" s="1"/>
    </row>
    <row r="3" spans="1:14" ht="12.75">
      <c r="A3" s="53" t="s">
        <v>4</v>
      </c>
      <c r="B3" s="44"/>
      <c r="C3" s="44"/>
      <c r="D3" s="54" t="s">
        <v>5</v>
      </c>
      <c r="E3" s="44"/>
      <c r="F3" s="44"/>
      <c r="G3" s="44"/>
      <c r="H3" s="44"/>
      <c r="I3" s="1"/>
      <c r="J3" s="1"/>
      <c r="K3" s="1"/>
      <c r="L3" s="1"/>
      <c r="M3" s="1"/>
      <c r="N3" s="1"/>
    </row>
    <row r="4" spans="1:14" ht="12.75">
      <c r="A4" s="55" t="s">
        <v>6</v>
      </c>
      <c r="B4" s="44"/>
      <c r="C4" s="44"/>
      <c r="D4" s="48" t="s">
        <v>7</v>
      </c>
      <c r="E4" s="44"/>
      <c r="F4" s="44"/>
      <c r="G4" s="44"/>
      <c r="H4" s="44"/>
      <c r="I4" s="1"/>
      <c r="J4" s="1"/>
      <c r="K4" s="1"/>
      <c r="L4" s="1"/>
      <c r="M4" s="1"/>
      <c r="N4" s="1"/>
    </row>
    <row r="5" spans="1:14" ht="12.75">
      <c r="A5" s="1"/>
      <c r="B5" s="1"/>
      <c r="C5" s="1"/>
      <c r="D5" s="1"/>
      <c r="E5" s="1"/>
      <c r="F5" s="1"/>
      <c r="G5" s="1"/>
      <c r="H5" s="1"/>
      <c r="I5" s="1"/>
      <c r="J5" s="1"/>
      <c r="K5" s="1"/>
      <c r="L5" s="1"/>
      <c r="M5" s="1"/>
      <c r="N5" s="1"/>
    </row>
    <row r="6" spans="1:14" ht="13.15">
      <c r="A6" s="49" t="s">
        <v>8</v>
      </c>
      <c r="B6" s="44"/>
      <c r="C6" s="44"/>
      <c r="D6" s="44"/>
      <c r="E6" s="44"/>
      <c r="F6" s="44"/>
      <c r="G6" s="44"/>
      <c r="H6" s="44"/>
      <c r="I6" s="44"/>
      <c r="J6" s="44"/>
      <c r="K6" s="44"/>
      <c r="L6" s="44"/>
      <c r="M6" s="44"/>
      <c r="N6" s="44"/>
    </row>
    <row r="7" spans="1:14" ht="26.25">
      <c r="A7" s="4" t="s">
        <v>9</v>
      </c>
      <c r="B7" s="4" t="s">
        <v>10</v>
      </c>
      <c r="C7" s="4" t="s">
        <v>11</v>
      </c>
      <c r="D7" s="4" t="s">
        <v>12</v>
      </c>
      <c r="E7" s="4" t="s">
        <v>13</v>
      </c>
      <c r="F7" s="4" t="s">
        <v>14</v>
      </c>
      <c r="G7" s="4" t="s">
        <v>15</v>
      </c>
      <c r="H7" s="4" t="s">
        <v>16</v>
      </c>
      <c r="I7" s="4" t="s">
        <v>17</v>
      </c>
      <c r="J7" s="4" t="s">
        <v>18</v>
      </c>
      <c r="K7" s="4" t="s">
        <v>19</v>
      </c>
      <c r="L7" s="4" t="s">
        <v>20</v>
      </c>
      <c r="M7" s="4" t="s">
        <v>21</v>
      </c>
      <c r="N7" s="5" t="s">
        <v>22</v>
      </c>
    </row>
    <row r="8" spans="1:14" ht="28.5" customHeight="1">
      <c r="A8" s="46" t="s">
        <v>23</v>
      </c>
      <c r="B8" s="56" t="s">
        <v>24</v>
      </c>
      <c r="C8" s="45" t="s">
        <v>25</v>
      </c>
      <c r="D8" s="56" t="s">
        <v>26</v>
      </c>
      <c r="E8" s="56" t="s">
        <v>27</v>
      </c>
      <c r="F8" s="56" t="s">
        <v>28</v>
      </c>
      <c r="G8" s="56" t="s">
        <v>29</v>
      </c>
      <c r="H8" s="56" t="s">
        <v>30</v>
      </c>
      <c r="I8" s="56" t="s">
        <v>31</v>
      </c>
      <c r="J8" s="56" t="s">
        <v>32</v>
      </c>
      <c r="K8" s="46" t="s">
        <v>33</v>
      </c>
      <c r="L8" s="56" t="s">
        <v>34</v>
      </c>
      <c r="M8" s="46" t="s">
        <v>35</v>
      </c>
      <c r="N8" s="56" t="s">
        <v>36</v>
      </c>
    </row>
    <row r="9" spans="1:14" ht="30.75" customHeight="1">
      <c r="A9" s="44"/>
      <c r="B9" s="44"/>
      <c r="C9" s="44"/>
      <c r="D9" s="44"/>
      <c r="E9" s="44"/>
      <c r="F9" s="44"/>
      <c r="G9" s="44"/>
      <c r="H9" s="44"/>
      <c r="I9" s="44"/>
      <c r="J9" s="44"/>
      <c r="K9" s="44"/>
      <c r="L9" s="44"/>
      <c r="M9" s="44"/>
      <c r="N9" s="44"/>
    </row>
    <row r="10" spans="1:14" ht="12.75">
      <c r="A10" s="1"/>
      <c r="B10" s="1"/>
      <c r="C10" s="1"/>
      <c r="D10" s="1"/>
      <c r="E10" s="1"/>
      <c r="F10" s="1"/>
      <c r="G10" s="1"/>
      <c r="H10" s="1"/>
      <c r="I10" s="1"/>
      <c r="J10" s="1"/>
      <c r="K10" s="1"/>
      <c r="L10" s="1"/>
      <c r="M10" s="1"/>
      <c r="N10" s="1"/>
    </row>
    <row r="11" spans="1:14" ht="13.15">
      <c r="A11" s="57" t="s">
        <v>37</v>
      </c>
      <c r="B11" s="44"/>
      <c r="C11" s="44"/>
      <c r="D11" s="44"/>
      <c r="E11" s="44"/>
      <c r="F11" s="44"/>
      <c r="G11" s="44"/>
      <c r="H11" s="44"/>
      <c r="I11" s="44"/>
      <c r="J11" s="44"/>
      <c r="K11" s="44"/>
      <c r="L11" s="1"/>
      <c r="M11" s="1"/>
      <c r="N11" s="1"/>
    </row>
    <row r="12" spans="1:14" ht="39.4">
      <c r="A12" s="7" t="s">
        <v>38</v>
      </c>
      <c r="B12" s="7" t="s">
        <v>10</v>
      </c>
      <c r="C12" s="7" t="s">
        <v>11</v>
      </c>
      <c r="D12" s="7" t="s">
        <v>39</v>
      </c>
      <c r="E12" s="7" t="s">
        <v>12</v>
      </c>
      <c r="F12" s="7" t="s">
        <v>14</v>
      </c>
      <c r="G12" s="7" t="s">
        <v>15</v>
      </c>
      <c r="H12" s="7" t="s">
        <v>17</v>
      </c>
      <c r="I12" s="7" t="s">
        <v>40</v>
      </c>
      <c r="J12" s="7" t="s">
        <v>20</v>
      </c>
      <c r="K12" s="7" t="s">
        <v>21</v>
      </c>
      <c r="L12" s="1"/>
      <c r="M12" s="1"/>
      <c r="N12" s="1"/>
    </row>
    <row r="13" spans="1:14" ht="47.25" customHeight="1">
      <c r="A13" s="46" t="s">
        <v>23</v>
      </c>
      <c r="B13" s="56" t="s">
        <v>24</v>
      </c>
      <c r="C13" s="45" t="s">
        <v>25</v>
      </c>
      <c r="D13" s="43" t="s">
        <v>41</v>
      </c>
      <c r="E13" s="56" t="s">
        <v>26</v>
      </c>
      <c r="F13" s="56" t="s">
        <v>28</v>
      </c>
      <c r="G13" s="56" t="s">
        <v>29</v>
      </c>
      <c r="H13" s="56" t="s">
        <v>31</v>
      </c>
      <c r="I13" s="45" t="s">
        <v>42</v>
      </c>
      <c r="J13" s="56" t="s">
        <v>34</v>
      </c>
      <c r="K13" s="46" t="s">
        <v>35</v>
      </c>
      <c r="L13" s="6"/>
      <c r="M13" s="6"/>
      <c r="N13" s="6"/>
    </row>
    <row r="14" spans="1:14" ht="18.75" customHeight="1">
      <c r="A14" s="44"/>
      <c r="B14" s="44"/>
      <c r="C14" s="44"/>
      <c r="D14" s="44"/>
      <c r="E14" s="44"/>
      <c r="F14" s="44"/>
      <c r="G14" s="44"/>
      <c r="H14" s="44"/>
      <c r="I14" s="44"/>
      <c r="J14" s="44"/>
      <c r="K14" s="44"/>
      <c r="L14" s="6"/>
      <c r="M14" s="6"/>
      <c r="N14" s="6"/>
    </row>
    <row r="15" spans="1:14" ht="12.75">
      <c r="A15" s="1"/>
      <c r="B15" s="1"/>
      <c r="C15" s="1"/>
      <c r="D15" s="1"/>
      <c r="E15" s="1"/>
      <c r="F15" s="1"/>
      <c r="G15" s="1"/>
      <c r="H15" s="1"/>
      <c r="I15" s="1"/>
      <c r="J15" s="1"/>
      <c r="K15" s="1"/>
      <c r="L15" s="1"/>
      <c r="M15" s="1"/>
      <c r="N15" s="1"/>
    </row>
    <row r="16" spans="1:14" ht="13.15">
      <c r="A16" s="58" t="s">
        <v>43</v>
      </c>
      <c r="B16" s="44"/>
      <c r="C16" s="44"/>
      <c r="D16" s="44"/>
      <c r="E16" s="44"/>
      <c r="F16" s="44"/>
      <c r="G16" s="44"/>
      <c r="H16" s="44"/>
      <c r="I16" s="44"/>
      <c r="J16" s="44"/>
      <c r="K16" s="1"/>
      <c r="L16" s="1"/>
      <c r="M16" s="1"/>
      <c r="N16" s="1"/>
    </row>
    <row r="17" spans="1:10" ht="26.25">
      <c r="A17" s="8" t="s">
        <v>9</v>
      </c>
      <c r="B17" s="9" t="s">
        <v>10</v>
      </c>
      <c r="C17" s="8" t="s">
        <v>44</v>
      </c>
      <c r="D17" s="8" t="s">
        <v>45</v>
      </c>
      <c r="E17" s="8" t="s">
        <v>46</v>
      </c>
      <c r="F17" s="8" t="s">
        <v>47</v>
      </c>
      <c r="G17" s="8" t="s">
        <v>48</v>
      </c>
      <c r="H17" s="8" t="s">
        <v>49</v>
      </c>
      <c r="I17" s="8" t="s">
        <v>50</v>
      </c>
      <c r="J17" s="8" t="s">
        <v>21</v>
      </c>
    </row>
    <row r="18" spans="1:10" ht="33.75" customHeight="1">
      <c r="A18" s="46" t="s">
        <v>23</v>
      </c>
      <c r="B18" s="56" t="s">
        <v>24</v>
      </c>
      <c r="C18" s="45" t="s">
        <v>51</v>
      </c>
      <c r="D18" s="43" t="s">
        <v>52</v>
      </c>
      <c r="E18" s="43" t="s">
        <v>53</v>
      </c>
      <c r="F18" s="45" t="s">
        <v>54</v>
      </c>
      <c r="G18" s="45" t="s">
        <v>55</v>
      </c>
      <c r="H18" s="43" t="s">
        <v>56</v>
      </c>
      <c r="I18" s="45" t="s">
        <v>57</v>
      </c>
      <c r="J18" s="45" t="s">
        <v>35</v>
      </c>
    </row>
    <row r="19" spans="1:10" ht="29.25" customHeight="1">
      <c r="A19" s="44"/>
      <c r="B19" s="44"/>
      <c r="C19" s="44"/>
      <c r="D19" s="44"/>
      <c r="E19" s="44"/>
      <c r="F19" s="44"/>
      <c r="G19" s="44"/>
      <c r="H19" s="44"/>
      <c r="I19" s="44"/>
      <c r="J19" s="44"/>
    </row>
    <row r="20" spans="1:10" ht="12.75">
      <c r="A20" s="1"/>
      <c r="B20" s="1"/>
      <c r="C20" s="1"/>
      <c r="D20" s="1"/>
      <c r="E20" s="1"/>
      <c r="F20" s="1"/>
      <c r="G20" s="1"/>
      <c r="H20" s="1"/>
      <c r="I20" s="1"/>
      <c r="J20" s="1"/>
    </row>
    <row r="21" spans="1:10" ht="13.15">
      <c r="A21" s="47" t="s">
        <v>58</v>
      </c>
      <c r="B21" s="44"/>
      <c r="C21" s="44"/>
      <c r="D21" s="1"/>
      <c r="E21" s="1"/>
      <c r="F21" s="1"/>
      <c r="G21" s="1"/>
      <c r="H21" s="1"/>
      <c r="I21" s="1"/>
      <c r="J21" s="1"/>
    </row>
    <row r="22" spans="1:10" ht="13.15">
      <c r="A22" s="10" t="s">
        <v>9</v>
      </c>
      <c r="B22" s="10" t="s">
        <v>10</v>
      </c>
      <c r="C22" s="10" t="s">
        <v>11</v>
      </c>
      <c r="D22" s="1"/>
      <c r="E22" s="1"/>
      <c r="F22" s="1"/>
      <c r="G22" s="1"/>
      <c r="H22" s="1"/>
      <c r="I22" s="1"/>
      <c r="J22" s="1"/>
    </row>
    <row r="23" spans="1:10" ht="13.15">
      <c r="A23" s="11"/>
      <c r="B23" s="12" t="s">
        <v>24</v>
      </c>
      <c r="C23" s="1"/>
      <c r="D23" s="1"/>
      <c r="E23" s="1"/>
      <c r="F23" s="1"/>
      <c r="G23" s="1"/>
      <c r="H23" s="1"/>
      <c r="I23" s="1"/>
      <c r="J23" s="1"/>
    </row>
    <row r="24" spans="1:10" ht="13.15">
      <c r="A24" s="11" t="s">
        <v>59</v>
      </c>
      <c r="B24" s="11" t="s">
        <v>60</v>
      </c>
      <c r="C24" s="11" t="s">
        <v>21</v>
      </c>
      <c r="D24" s="1"/>
      <c r="E24" s="1"/>
      <c r="F24" s="1"/>
      <c r="G24" s="1"/>
      <c r="H24" s="1"/>
      <c r="I24" s="1"/>
      <c r="J24" s="1"/>
    </row>
    <row r="25" spans="1:10" ht="13.15">
      <c r="A25" s="13" t="s">
        <v>61</v>
      </c>
      <c r="B25" s="14" t="s">
        <v>62</v>
      </c>
      <c r="C25" s="15" t="s">
        <v>35</v>
      </c>
      <c r="D25" s="1"/>
      <c r="E25" s="1"/>
      <c r="F25" s="1"/>
      <c r="G25" s="1"/>
      <c r="H25" s="1"/>
      <c r="I25" s="1"/>
      <c r="J25" s="1"/>
    </row>
    <row r="26" spans="1:10" ht="13.15">
      <c r="A26" s="11" t="s">
        <v>63</v>
      </c>
      <c r="B26" s="14" t="s">
        <v>64</v>
      </c>
      <c r="C26" s="15" t="s">
        <v>35</v>
      </c>
      <c r="D26" s="1"/>
      <c r="E26" s="1"/>
      <c r="F26" s="1"/>
      <c r="G26" s="1"/>
      <c r="H26" s="1"/>
      <c r="I26" s="1"/>
      <c r="J26" s="1"/>
    </row>
    <row r="27" spans="1:10" ht="13.15">
      <c r="A27" s="11" t="s">
        <v>65</v>
      </c>
      <c r="B27" s="2" t="s">
        <v>66</v>
      </c>
      <c r="C27" s="15" t="s">
        <v>35</v>
      </c>
      <c r="D27" s="1"/>
      <c r="E27" s="1"/>
      <c r="F27" s="1"/>
      <c r="G27" s="1"/>
      <c r="H27" s="1"/>
      <c r="I27" s="1"/>
      <c r="J27" s="1"/>
    </row>
    <row r="28" spans="1:10" ht="13.15">
      <c r="A28" s="11" t="s">
        <v>67</v>
      </c>
      <c r="B28" s="2" t="s">
        <v>68</v>
      </c>
      <c r="C28" s="15" t="s">
        <v>35</v>
      </c>
      <c r="D28" s="1"/>
      <c r="E28" s="1"/>
      <c r="F28" s="1"/>
      <c r="G28" s="1"/>
      <c r="H28" s="1"/>
      <c r="I28" s="1"/>
      <c r="J28" s="1"/>
    </row>
    <row r="29" spans="1:10" ht="13.15">
      <c r="A29" s="11" t="s">
        <v>69</v>
      </c>
      <c r="B29" s="2" t="s">
        <v>70</v>
      </c>
      <c r="C29" s="15" t="s">
        <v>35</v>
      </c>
      <c r="D29" s="1"/>
      <c r="E29" s="1"/>
      <c r="F29" s="1"/>
      <c r="G29" s="1"/>
      <c r="H29" s="1"/>
      <c r="I29" s="1"/>
      <c r="J29" s="1"/>
    </row>
    <row r="30" spans="1:10" ht="13.15">
      <c r="A30" s="11" t="s">
        <v>71</v>
      </c>
      <c r="B30" s="2" t="s">
        <v>72</v>
      </c>
      <c r="C30" s="15" t="s">
        <v>35</v>
      </c>
      <c r="D30" s="1"/>
      <c r="E30" s="1"/>
      <c r="F30" s="1"/>
      <c r="G30" s="1"/>
      <c r="H30" s="1"/>
      <c r="I30" s="1"/>
      <c r="J30" s="1"/>
    </row>
    <row r="31" spans="1:10" ht="13.15">
      <c r="A31" s="11" t="s">
        <v>73</v>
      </c>
      <c r="B31" s="2" t="s">
        <v>72</v>
      </c>
      <c r="C31" s="15" t="s">
        <v>35</v>
      </c>
      <c r="D31" s="1"/>
      <c r="E31" s="1"/>
      <c r="F31" s="1"/>
      <c r="G31" s="1"/>
      <c r="H31" s="1"/>
      <c r="I31" s="1"/>
      <c r="J31" s="1"/>
    </row>
    <row r="32" spans="1:10" ht="13.15">
      <c r="A32" s="11" t="s">
        <v>74</v>
      </c>
      <c r="B32" s="2" t="s">
        <v>72</v>
      </c>
      <c r="C32" s="15" t="s">
        <v>35</v>
      </c>
      <c r="D32" s="1"/>
      <c r="E32" s="1"/>
      <c r="F32" s="1"/>
      <c r="G32" s="1"/>
      <c r="H32" s="1"/>
      <c r="I32" s="1"/>
      <c r="J32" s="1"/>
    </row>
    <row r="33" spans="1:3" ht="13.15">
      <c r="A33" s="11" t="s">
        <v>75</v>
      </c>
      <c r="B33" s="2" t="s">
        <v>72</v>
      </c>
      <c r="C33" s="15" t="s">
        <v>35</v>
      </c>
    </row>
    <row r="34" spans="1:3" ht="13.15">
      <c r="A34" s="11" t="s">
        <v>76</v>
      </c>
      <c r="B34" s="2" t="s">
        <v>72</v>
      </c>
      <c r="C34" s="15" t="s">
        <v>35</v>
      </c>
    </row>
    <row r="35" spans="1:3" ht="13.15">
      <c r="A35" s="11" t="s">
        <v>77</v>
      </c>
      <c r="B35" s="2" t="s">
        <v>72</v>
      </c>
      <c r="C35" s="15" t="s">
        <v>35</v>
      </c>
    </row>
    <row r="36" spans="1:3" ht="13.15">
      <c r="A36" s="11" t="s">
        <v>78</v>
      </c>
      <c r="B36" s="2" t="s">
        <v>72</v>
      </c>
      <c r="C36" s="15" t="s">
        <v>35</v>
      </c>
    </row>
    <row r="37" spans="1:3" ht="13.15">
      <c r="A37" s="11" t="s">
        <v>79</v>
      </c>
      <c r="B37" s="2" t="s">
        <v>72</v>
      </c>
      <c r="C37" s="15" t="s">
        <v>35</v>
      </c>
    </row>
    <row r="38" spans="1:3" ht="13.15">
      <c r="A38" s="11" t="s">
        <v>80</v>
      </c>
      <c r="B38" s="2" t="s">
        <v>72</v>
      </c>
      <c r="C38" s="15" t="s">
        <v>35</v>
      </c>
    </row>
    <row r="39" spans="1:3" ht="13.15">
      <c r="A39" s="11" t="s">
        <v>81</v>
      </c>
      <c r="B39" s="2" t="s">
        <v>72</v>
      </c>
      <c r="C39" s="15" t="s">
        <v>35</v>
      </c>
    </row>
    <row r="40" spans="1:3" ht="13.15">
      <c r="A40" s="11" t="s">
        <v>82</v>
      </c>
      <c r="B40" s="2" t="s">
        <v>72</v>
      </c>
      <c r="C40" s="15" t="s">
        <v>35</v>
      </c>
    </row>
    <row r="41" spans="1:3" ht="13.15">
      <c r="A41" s="11" t="s">
        <v>83</v>
      </c>
      <c r="B41" s="2" t="s">
        <v>84</v>
      </c>
      <c r="C41" s="15" t="s">
        <v>35</v>
      </c>
    </row>
    <row r="42" spans="1:3" ht="12.75">
      <c r="A42" s="1"/>
      <c r="B42" s="1"/>
      <c r="C42" s="1"/>
    </row>
    <row r="43" spans="1:3" ht="13.15">
      <c r="A43" s="59" t="s">
        <v>85</v>
      </c>
      <c r="B43" s="44"/>
      <c r="C43" s="10" t="s">
        <v>86</v>
      </c>
    </row>
    <row r="44" spans="1:3" ht="31.5" customHeight="1">
      <c r="A44" s="60" t="s">
        <v>87</v>
      </c>
      <c r="B44" s="61"/>
      <c r="C44" s="16" t="s">
        <v>88</v>
      </c>
    </row>
  </sheetData>
  <mergeCells count="49">
    <mergeCell ref="A43:B43"/>
    <mergeCell ref="A44:B44"/>
    <mergeCell ref="A16:J16"/>
    <mergeCell ref="A8:A9"/>
    <mergeCell ref="A13:A14"/>
    <mergeCell ref="B13:B14"/>
    <mergeCell ref="C13:C14"/>
    <mergeCell ref="D13:D14"/>
    <mergeCell ref="E13:E14"/>
    <mergeCell ref="F13:F14"/>
    <mergeCell ref="A11:K11"/>
    <mergeCell ref="G13:G14"/>
    <mergeCell ref="H13:H14"/>
    <mergeCell ref="I13:I14"/>
    <mergeCell ref="J13:J14"/>
    <mergeCell ref="K13:K14"/>
    <mergeCell ref="N8:N9"/>
    <mergeCell ref="B8:B9"/>
    <mergeCell ref="C8:C9"/>
    <mergeCell ref="D8:D9"/>
    <mergeCell ref="E8:E9"/>
    <mergeCell ref="F8:F9"/>
    <mergeCell ref="G8:G9"/>
    <mergeCell ref="A21:C21"/>
    <mergeCell ref="D4:F4"/>
    <mergeCell ref="A6:N6"/>
    <mergeCell ref="A1:H1"/>
    <mergeCell ref="A2:C2"/>
    <mergeCell ref="D2:F2"/>
    <mergeCell ref="G2:H4"/>
    <mergeCell ref="A3:C3"/>
    <mergeCell ref="D3:F3"/>
    <mergeCell ref="A4:C4"/>
    <mergeCell ref="H8:H9"/>
    <mergeCell ref="I8:I9"/>
    <mergeCell ref="J8:J9"/>
    <mergeCell ref="K8:K9"/>
    <mergeCell ref="L8:L9"/>
    <mergeCell ref="M8:M9"/>
    <mergeCell ref="H18:H19"/>
    <mergeCell ref="I18:I19"/>
    <mergeCell ref="J18:J19"/>
    <mergeCell ref="A18:A19"/>
    <mergeCell ref="C18:C19"/>
    <mergeCell ref="D18:D19"/>
    <mergeCell ref="E18:E19"/>
    <mergeCell ref="F18:F19"/>
    <mergeCell ref="G18:G19"/>
    <mergeCell ref="B18:B19"/>
  </mergeCells>
  <hyperlinks>
    <hyperlink ref="D3" location="'📃Templates'!A1" display="Copy the previous row of data OR copy from 📃Templates"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9900"/>
    <outlinePr summaryBelow="0" summaryRight="0"/>
  </sheetPr>
  <dimension ref="A1:N14"/>
  <sheetViews>
    <sheetView workbookViewId="0">
      <pane ySplit="1" topLeftCell="A2" activePane="bottomLeft" state="frozen"/>
      <selection pane="bottomLeft" activeCell="B3" sqref="B3"/>
    </sheetView>
  </sheetViews>
  <sheetFormatPr defaultColWidth="12.59765625" defaultRowHeight="15.75" customHeight="1"/>
  <cols>
    <col min="2" max="2" width="25.46484375" customWidth="1"/>
    <col min="4" max="4" width="21.265625" customWidth="1"/>
    <col min="5" max="6" width="16.59765625" customWidth="1"/>
    <col min="7" max="7" width="10.59765625" customWidth="1"/>
    <col min="8" max="9" width="17.86328125" customWidth="1"/>
    <col min="11" max="12" width="19.1328125" customWidth="1"/>
    <col min="14" max="14" width="23.3984375" customWidth="1"/>
  </cols>
  <sheetData>
    <row r="1" spans="1:14" ht="15.75" customHeight="1">
      <c r="A1" s="17" t="s">
        <v>9</v>
      </c>
      <c r="B1" s="17" t="s">
        <v>10</v>
      </c>
      <c r="C1" s="17" t="s">
        <v>11</v>
      </c>
      <c r="D1" s="17" t="s">
        <v>12</v>
      </c>
      <c r="E1" s="17" t="s">
        <v>13</v>
      </c>
      <c r="F1" s="17" t="s">
        <v>14</v>
      </c>
      <c r="G1" s="17" t="s">
        <v>89</v>
      </c>
      <c r="H1" s="18" t="s">
        <v>16</v>
      </c>
      <c r="I1" s="17" t="s">
        <v>17</v>
      </c>
      <c r="J1" s="17" t="s">
        <v>18</v>
      </c>
      <c r="K1" s="17" t="s">
        <v>19</v>
      </c>
      <c r="L1" s="17" t="s">
        <v>20</v>
      </c>
      <c r="M1" s="17" t="s">
        <v>21</v>
      </c>
      <c r="N1" s="19" t="s">
        <v>22</v>
      </c>
    </row>
    <row r="2" spans="1:14" ht="15.75" customHeight="1">
      <c r="A2" s="20">
        <v>45541</v>
      </c>
      <c r="B2" s="21" t="s">
        <v>90</v>
      </c>
      <c r="C2" s="21" t="s">
        <v>91</v>
      </c>
      <c r="D2" s="21"/>
      <c r="E2" s="22"/>
      <c r="F2" s="23">
        <v>45293</v>
      </c>
      <c r="G2" s="22">
        <v>2</v>
      </c>
      <c r="H2" s="3" t="s">
        <v>92</v>
      </c>
      <c r="I2" s="21" t="s">
        <v>93</v>
      </c>
      <c r="J2" s="21" t="s">
        <v>94</v>
      </c>
      <c r="K2" s="21"/>
      <c r="L2" s="21" t="s">
        <v>95</v>
      </c>
      <c r="M2" s="21"/>
      <c r="N2" s="21" t="s">
        <v>96</v>
      </c>
    </row>
    <row r="3" spans="1:14" ht="15.75" customHeight="1">
      <c r="A3" s="20">
        <v>45541</v>
      </c>
      <c r="B3" s="21" t="s">
        <v>90</v>
      </c>
      <c r="C3" s="3" t="s">
        <v>97</v>
      </c>
      <c r="D3" s="21"/>
      <c r="E3" s="22" t="s">
        <v>98</v>
      </c>
      <c r="F3" s="22">
        <v>0</v>
      </c>
      <c r="G3" s="22">
        <v>1</v>
      </c>
      <c r="H3" s="3" t="s">
        <v>92</v>
      </c>
      <c r="I3" s="21" t="s">
        <v>99</v>
      </c>
      <c r="J3" s="21" t="s">
        <v>100</v>
      </c>
      <c r="K3" s="24" t="s">
        <v>101</v>
      </c>
      <c r="L3" s="21" t="s">
        <v>102</v>
      </c>
      <c r="N3" s="21" t="s">
        <v>96</v>
      </c>
    </row>
    <row r="4" spans="1:14" ht="15.75" customHeight="1">
      <c r="A4" s="20">
        <v>45541</v>
      </c>
      <c r="B4" s="21" t="s">
        <v>90</v>
      </c>
      <c r="C4" s="3" t="s">
        <v>103</v>
      </c>
      <c r="D4" s="21"/>
      <c r="E4" s="22" t="s">
        <v>98</v>
      </c>
      <c r="F4" s="22">
        <v>0</v>
      </c>
      <c r="G4" s="22">
        <v>1</v>
      </c>
      <c r="H4" s="3" t="s">
        <v>92</v>
      </c>
      <c r="I4" s="21" t="s">
        <v>99</v>
      </c>
      <c r="J4" s="21" t="s">
        <v>100</v>
      </c>
      <c r="K4" s="3" t="s">
        <v>104</v>
      </c>
      <c r="L4" s="21" t="s">
        <v>102</v>
      </c>
      <c r="N4" s="21" t="s">
        <v>96</v>
      </c>
    </row>
    <row r="5" spans="1:14" ht="15.75" customHeight="1">
      <c r="A5" s="20">
        <v>45541</v>
      </c>
      <c r="B5" s="21" t="s">
        <v>90</v>
      </c>
      <c r="C5" s="3" t="s">
        <v>105</v>
      </c>
      <c r="D5" s="21"/>
      <c r="E5" s="22" t="s">
        <v>98</v>
      </c>
      <c r="F5" s="22">
        <v>0</v>
      </c>
      <c r="G5" s="22">
        <v>1</v>
      </c>
      <c r="H5" s="3" t="s">
        <v>92</v>
      </c>
      <c r="I5" s="21" t="s">
        <v>106</v>
      </c>
      <c r="J5" s="21" t="s">
        <v>94</v>
      </c>
      <c r="K5" s="24" t="s">
        <v>107</v>
      </c>
      <c r="L5" s="21" t="s">
        <v>102</v>
      </c>
      <c r="N5" s="21" t="s">
        <v>96</v>
      </c>
    </row>
    <row r="6" spans="1:14" ht="15.75" customHeight="1">
      <c r="A6" s="20">
        <v>45541</v>
      </c>
      <c r="B6" s="21" t="s">
        <v>90</v>
      </c>
      <c r="C6" s="3" t="s">
        <v>108</v>
      </c>
      <c r="D6" s="21" t="s">
        <v>109</v>
      </c>
      <c r="E6" s="22" t="s">
        <v>98</v>
      </c>
      <c r="F6" s="22">
        <v>0</v>
      </c>
      <c r="G6" s="22">
        <v>1</v>
      </c>
      <c r="H6" s="3" t="s">
        <v>92</v>
      </c>
      <c r="I6" s="21" t="s">
        <v>99</v>
      </c>
      <c r="J6" s="21" t="s">
        <v>94</v>
      </c>
      <c r="L6" s="21" t="s">
        <v>95</v>
      </c>
      <c r="N6" s="21" t="s">
        <v>96</v>
      </c>
    </row>
    <row r="7" spans="1:14" ht="15.75" customHeight="1">
      <c r="A7" s="20">
        <v>45541</v>
      </c>
      <c r="B7" s="21" t="s">
        <v>90</v>
      </c>
      <c r="C7" s="3" t="s">
        <v>110</v>
      </c>
      <c r="D7" s="21" t="s">
        <v>111</v>
      </c>
      <c r="E7" s="22" t="s">
        <v>98</v>
      </c>
      <c r="F7" s="22">
        <v>0</v>
      </c>
      <c r="G7" s="22">
        <v>1</v>
      </c>
      <c r="H7" s="3" t="s">
        <v>92</v>
      </c>
      <c r="I7" s="21" t="s">
        <v>99</v>
      </c>
      <c r="J7" s="21" t="s">
        <v>94</v>
      </c>
      <c r="K7" s="3" t="s">
        <v>112</v>
      </c>
      <c r="L7" s="21" t="s">
        <v>102</v>
      </c>
      <c r="N7" s="21" t="s">
        <v>96</v>
      </c>
    </row>
    <row r="8" spans="1:14" ht="15.75" customHeight="1">
      <c r="A8" s="20">
        <v>45541</v>
      </c>
      <c r="B8" s="21" t="s">
        <v>90</v>
      </c>
      <c r="C8" s="3" t="s">
        <v>113</v>
      </c>
      <c r="D8" s="21"/>
      <c r="E8" s="22" t="s">
        <v>98</v>
      </c>
      <c r="F8" s="22">
        <v>0</v>
      </c>
      <c r="G8" s="22">
        <v>0</v>
      </c>
      <c r="H8" s="3" t="s">
        <v>92</v>
      </c>
      <c r="I8" s="21" t="s">
        <v>99</v>
      </c>
      <c r="J8" s="21" t="s">
        <v>94</v>
      </c>
      <c r="K8" s="24" t="s">
        <v>114</v>
      </c>
      <c r="L8" s="21" t="s">
        <v>102</v>
      </c>
      <c r="N8" s="21" t="s">
        <v>96</v>
      </c>
    </row>
    <row r="9" spans="1:14" ht="15.75" customHeight="1">
      <c r="A9" s="20">
        <v>45541</v>
      </c>
      <c r="B9" s="21" t="s">
        <v>90</v>
      </c>
      <c r="C9" s="3" t="s">
        <v>115</v>
      </c>
      <c r="D9" s="21"/>
      <c r="E9" s="22" t="s">
        <v>98</v>
      </c>
      <c r="F9" s="22">
        <v>0</v>
      </c>
      <c r="G9" s="22">
        <v>1</v>
      </c>
      <c r="H9" s="3" t="s">
        <v>116</v>
      </c>
      <c r="I9" s="21" t="s">
        <v>117</v>
      </c>
      <c r="J9" s="25" t="s">
        <v>118</v>
      </c>
      <c r="L9" s="21" t="s">
        <v>102</v>
      </c>
      <c r="N9" s="21" t="s">
        <v>96</v>
      </c>
    </row>
    <row r="10" spans="1:14" ht="15.75" customHeight="1">
      <c r="A10" s="20">
        <v>45541</v>
      </c>
      <c r="B10" s="21" t="s">
        <v>90</v>
      </c>
      <c r="C10" s="3" t="s">
        <v>119</v>
      </c>
      <c r="D10" s="21" t="s">
        <v>109</v>
      </c>
      <c r="E10" s="22" t="s">
        <v>98</v>
      </c>
      <c r="F10" s="22" t="s">
        <v>120</v>
      </c>
      <c r="G10" s="22">
        <v>0</v>
      </c>
      <c r="H10" s="3" t="s">
        <v>92</v>
      </c>
      <c r="I10" s="21" t="s">
        <v>99</v>
      </c>
      <c r="J10" s="21" t="s">
        <v>94</v>
      </c>
      <c r="K10" s="24" t="s">
        <v>121</v>
      </c>
      <c r="L10" s="21" t="s">
        <v>95</v>
      </c>
      <c r="N10" s="21" t="s">
        <v>96</v>
      </c>
    </row>
    <row r="11" spans="1:14" ht="15.75" customHeight="1">
      <c r="A11" s="20">
        <v>45541</v>
      </c>
      <c r="B11" s="21" t="s">
        <v>90</v>
      </c>
      <c r="C11" s="3" t="s">
        <v>122</v>
      </c>
      <c r="D11" s="21"/>
      <c r="E11" s="22" t="s">
        <v>123</v>
      </c>
      <c r="F11" s="22">
        <v>0</v>
      </c>
      <c r="G11" s="22">
        <v>1</v>
      </c>
      <c r="H11" s="3" t="s">
        <v>92</v>
      </c>
      <c r="I11" s="21" t="s">
        <v>99</v>
      </c>
      <c r="J11" s="21" t="s">
        <v>94</v>
      </c>
      <c r="K11" s="3" t="s">
        <v>124</v>
      </c>
      <c r="L11" s="21" t="s">
        <v>102</v>
      </c>
      <c r="N11" s="21" t="s">
        <v>96</v>
      </c>
    </row>
    <row r="12" spans="1:14" ht="15.75" customHeight="1">
      <c r="A12" s="20">
        <v>45541</v>
      </c>
      <c r="B12" s="21" t="s">
        <v>90</v>
      </c>
      <c r="C12" s="3" t="s">
        <v>125</v>
      </c>
      <c r="D12" s="21" t="s">
        <v>126</v>
      </c>
      <c r="E12" s="22" t="s">
        <v>123</v>
      </c>
      <c r="F12" s="22">
        <v>0</v>
      </c>
      <c r="G12" s="22">
        <v>0</v>
      </c>
      <c r="H12" s="3" t="s">
        <v>116</v>
      </c>
      <c r="I12" s="21" t="s">
        <v>127</v>
      </c>
      <c r="J12" s="21" t="s">
        <v>128</v>
      </c>
      <c r="K12" s="24" t="s">
        <v>129</v>
      </c>
      <c r="L12" s="21" t="s">
        <v>95</v>
      </c>
    </row>
    <row r="13" spans="1:14" ht="15.75" customHeight="1">
      <c r="A13" s="20">
        <v>45541</v>
      </c>
      <c r="B13" s="21" t="s">
        <v>90</v>
      </c>
      <c r="C13" s="3" t="s">
        <v>130</v>
      </c>
      <c r="D13" s="21" t="s">
        <v>58</v>
      </c>
      <c r="E13" s="22" t="s">
        <v>131</v>
      </c>
      <c r="F13" s="22">
        <v>0</v>
      </c>
      <c r="G13" s="22">
        <v>0</v>
      </c>
      <c r="H13" s="3" t="s">
        <v>132</v>
      </c>
      <c r="I13" s="21" t="s">
        <v>133</v>
      </c>
      <c r="J13" s="21" t="s">
        <v>128</v>
      </c>
      <c r="L13" s="21" t="s">
        <v>102</v>
      </c>
    </row>
    <row r="14" spans="1:14" ht="15.75" customHeight="1">
      <c r="A14" s="26"/>
      <c r="B14" s="21"/>
      <c r="D14" s="21" t="s">
        <v>134</v>
      </c>
      <c r="E14" s="22" t="s">
        <v>131</v>
      </c>
      <c r="F14" s="22">
        <v>0</v>
      </c>
      <c r="G14" s="22">
        <v>0</v>
      </c>
      <c r="H14" s="3" t="s">
        <v>135</v>
      </c>
      <c r="I14" s="21" t="s">
        <v>95</v>
      </c>
      <c r="J14" s="21" t="s">
        <v>128</v>
      </c>
      <c r="L14" s="21" t="s">
        <v>136</v>
      </c>
    </row>
  </sheetData>
  <dataValidations count="10">
    <dataValidation type="list" allowBlank="1" showErrorMessage="1" sqref="J2:J14" xr:uid="{00000000-0002-0000-0100-000000000000}">
      <formula1>"Metacam,Clavamox,TAB,Fluids,❌ None"</formula1>
    </dataValidation>
    <dataValidation type="list" allowBlank="1" showErrorMessage="1" sqref="N2:N11" xr:uid="{00000000-0002-0000-0100-000001000000}">
      <formula1>"Scrubbed 💩,🧼🚽 Cleaned Bathroom,🧹 Swept floors,🗑️🪶 Picked up stray feathers,🧹💧 Mopped floors,🫤 None "</formula1>
    </dataValidation>
    <dataValidation type="list" allowBlank="1" showErrorMessage="1" sqref="I2:I14" xr:uid="{00000000-0002-0000-0100-000002000000}">
      <formula1>"❌ NA,🐭  Mouse,🐭🐭🐭 Mice,🐀 smR (Small Rat),🐀🐀 JR (Jumbo Rat),🐥Q (Quail)"</formula1>
    </dataValidation>
    <dataValidation type="list" allowBlank="1" showErrorMessage="1" sqref="E2:E14" xr:uid="{00000000-0002-0000-0100-000003000000}">
      <formula1>"😀Perching,🧍Standing,🛌Laying down"</formula1>
    </dataValidation>
    <dataValidation type="list" allowBlank="1" showErrorMessage="1" sqref="B2:B14" xr:uid="{00000000-0002-0000-0100-000004000000}">
      <formula1>"Alicia,Amanda,Andrew,Azelyn,Brad,Brennan,Caitlin,Carly,Chris,Christine,Colin,Connie,Dana,Dawn,Denise,Donna,Elana,Ella,Flora,Halie,Jay,Jeanine,Jessica,Jill,Jodeane,Kim,Kathy,Luke,Nancy,Nettie,Lia,Liam,Melissa,Molly,Seth,Sonja,Thomas,Toriann,Zim"</formula1>
    </dataValidation>
    <dataValidation type="list" allowBlank="1" showErrorMessage="1" sqref="G2:G14" xr:uid="{00000000-0002-0000-0100-000005000000}">
      <formula1>"0,1,2,3+,NA"</formula1>
    </dataValidation>
    <dataValidation type="list" allowBlank="1" showErrorMessage="1" sqref="D2:D14" xr:uid="{00000000-0002-0000-0100-000006000000}">
      <formula1>"❌NA,✨NEW ADMIT,🏡 Moved to Barn,🥳 Released,😭 Died,😭 Euthanized,😷Quarantined,🤕 Reinjured"</formula1>
    </dataValidation>
    <dataValidation type="list" allowBlank="1" showErrorMessage="1" sqref="F2:F14" xr:uid="{00000000-0002-0000-0100-000007000000}">
      <formula1>"0,1/2,All,Left Remains,NA"</formula1>
    </dataValidation>
    <dataValidation type="list" allowBlank="1" showErrorMessage="1" sqref="H2:H14" xr:uid="{00000000-0002-0000-0100-000008000000}">
      <formula1>"🫱HF,🟫 Cut up,✂️ Cut open,🟡Whole"</formula1>
    </dataValidation>
    <dataValidation type="list" allowBlank="1" showErrorMessage="1" sqref="L2:L14" xr:uid="{00000000-0002-0000-0100-000009000000}">
      <formula1>"❌ NA,🧼🏠 Cleaned and moved,🧼➗Cleaned with divider"</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A86E8"/>
    <outlinePr summaryBelow="0" summaryRight="0"/>
  </sheetPr>
  <dimension ref="A1:K18"/>
  <sheetViews>
    <sheetView workbookViewId="0">
      <pane ySplit="1" topLeftCell="A2" activePane="bottomLeft" state="frozen"/>
      <selection pane="bottomLeft" activeCell="B3" sqref="B3"/>
    </sheetView>
  </sheetViews>
  <sheetFormatPr defaultColWidth="12.59765625" defaultRowHeight="15.75" customHeight="1"/>
  <cols>
    <col min="2" max="2" width="22.86328125" customWidth="1"/>
    <col min="5" max="5" width="14.1328125" customWidth="1"/>
    <col min="8" max="8" width="19.59765625" customWidth="1"/>
    <col min="9" max="9" width="22.1328125" customWidth="1"/>
    <col min="11" max="11" width="25.59765625" customWidth="1"/>
  </cols>
  <sheetData>
    <row r="1" spans="1:11" ht="15.75" customHeight="1">
      <c r="A1" s="27" t="s">
        <v>9</v>
      </c>
      <c r="B1" s="27" t="s">
        <v>10</v>
      </c>
      <c r="C1" s="27" t="s">
        <v>11</v>
      </c>
      <c r="D1" s="27" t="s">
        <v>39</v>
      </c>
      <c r="E1" s="27" t="s">
        <v>12</v>
      </c>
      <c r="F1" s="27" t="s">
        <v>14</v>
      </c>
      <c r="G1" s="27" t="s">
        <v>137</v>
      </c>
      <c r="H1" s="27" t="s">
        <v>17</v>
      </c>
      <c r="I1" s="27" t="s">
        <v>40</v>
      </c>
      <c r="J1" s="27" t="s">
        <v>20</v>
      </c>
      <c r="K1" s="27" t="s">
        <v>21</v>
      </c>
    </row>
    <row r="2" spans="1:11">
      <c r="A2" s="28">
        <v>45538</v>
      </c>
      <c r="B2" s="29" t="s">
        <v>138</v>
      </c>
      <c r="C2" s="3" t="s">
        <v>139</v>
      </c>
      <c r="D2" s="3" t="s">
        <v>140</v>
      </c>
      <c r="E2" s="3" t="s">
        <v>126</v>
      </c>
      <c r="F2" s="3">
        <v>0</v>
      </c>
      <c r="G2" s="3">
        <v>2</v>
      </c>
      <c r="H2" s="3" t="s">
        <v>95</v>
      </c>
      <c r="I2" s="3" t="s">
        <v>141</v>
      </c>
      <c r="J2" s="3" t="s">
        <v>142</v>
      </c>
    </row>
    <row r="3" spans="1:11">
      <c r="A3" s="28">
        <v>45538</v>
      </c>
      <c r="B3" s="29" t="s">
        <v>138</v>
      </c>
      <c r="C3" s="3" t="s">
        <v>143</v>
      </c>
      <c r="D3" s="3" t="s">
        <v>144</v>
      </c>
      <c r="E3" s="3" t="s">
        <v>111</v>
      </c>
      <c r="F3" s="3">
        <v>0</v>
      </c>
      <c r="G3" s="3">
        <v>1</v>
      </c>
      <c r="H3" s="3" t="s">
        <v>93</v>
      </c>
      <c r="I3" s="24" t="s">
        <v>145</v>
      </c>
      <c r="J3" s="3" t="s">
        <v>146</v>
      </c>
      <c r="K3" s="24" t="s">
        <v>147</v>
      </c>
    </row>
    <row r="4" spans="1:11">
      <c r="A4" s="28">
        <v>45538</v>
      </c>
      <c r="B4" s="29" t="s">
        <v>138</v>
      </c>
      <c r="C4" s="3" t="s">
        <v>148</v>
      </c>
      <c r="D4" s="3" t="s">
        <v>149</v>
      </c>
      <c r="E4" s="3" t="s">
        <v>111</v>
      </c>
      <c r="F4" s="3">
        <v>0</v>
      </c>
      <c r="G4" s="3">
        <v>1</v>
      </c>
      <c r="H4" s="3" t="s">
        <v>106</v>
      </c>
      <c r="J4" s="3" t="s">
        <v>146</v>
      </c>
      <c r="K4" s="3" t="s">
        <v>150</v>
      </c>
    </row>
    <row r="5" spans="1:11">
      <c r="A5" s="28">
        <v>45538</v>
      </c>
      <c r="B5" s="29" t="s">
        <v>138</v>
      </c>
      <c r="C5" s="3" t="s">
        <v>151</v>
      </c>
      <c r="D5" s="3" t="s">
        <v>152</v>
      </c>
      <c r="E5" s="3" t="s">
        <v>111</v>
      </c>
      <c r="F5" s="3">
        <v>0</v>
      </c>
      <c r="G5" s="3" t="s">
        <v>153</v>
      </c>
      <c r="H5" s="3" t="s">
        <v>106</v>
      </c>
      <c r="I5" s="3" t="s">
        <v>154</v>
      </c>
      <c r="J5" s="3" t="s">
        <v>155</v>
      </c>
    </row>
    <row r="6" spans="1:11">
      <c r="A6" s="28"/>
      <c r="B6" s="29"/>
      <c r="C6" s="3" t="s">
        <v>151</v>
      </c>
      <c r="D6" s="3" t="s">
        <v>152</v>
      </c>
      <c r="E6" s="3" t="s">
        <v>126</v>
      </c>
      <c r="F6" s="3">
        <v>0</v>
      </c>
      <c r="G6" s="3" t="s">
        <v>153</v>
      </c>
      <c r="H6" s="3" t="s">
        <v>127</v>
      </c>
      <c r="I6" s="3" t="s">
        <v>154</v>
      </c>
      <c r="J6" s="3" t="s">
        <v>156</v>
      </c>
    </row>
    <row r="18" spans="1:1">
      <c r="A18" s="3" t="s">
        <v>157</v>
      </c>
    </row>
  </sheetData>
  <dataValidations count="7">
    <dataValidation type="list" allowBlank="1" showErrorMessage="1" sqref="D2:D6" xr:uid="{00000000-0002-0000-0200-000000000000}">
      <formula1>"Barn 1 (Ransom),Barn 2,Barn 3,Lean-to,Corn Crib"</formula1>
    </dataValidation>
    <dataValidation type="list" allowBlank="1" showErrorMessage="1" sqref="E2:E6" xr:uid="{00000000-0002-0000-0200-000001000000}">
      <formula1>"❌NA,🏡 Moved to Barn,🥳 Released,😭 Died,😭 Euthanized,😷Quarantined,🤕 Reinjured"</formula1>
    </dataValidation>
    <dataValidation type="list" allowBlank="1" showErrorMessage="1" sqref="H2:H6" xr:uid="{00000000-0002-0000-0200-000002000000}">
      <formula1>"❌ NA,🐭  Mouse,🐭🐭🐭 Mice,🐀 smR (Small Rat),🐀🐀 JR (Jumbo Rat),🐥Q (Quail)"</formula1>
    </dataValidation>
    <dataValidation type="list" allowBlank="1" showErrorMessage="1" sqref="J2:J6" xr:uid="{00000000-0002-0000-0200-000003000000}">
      <formula1>"❌ NA,🧹Raked,🧽Scrubbed,🧹+🧽 Raked and Scrubbed,💧Cleaned water dish"</formula1>
    </dataValidation>
    <dataValidation type="list" allowBlank="1" showErrorMessage="1" sqref="B2:B6" xr:uid="{00000000-0002-0000-0200-000004000000}">
      <formula1>"Alicia,Amanda,Andrew,Azelyn,Brad,Brennan,Caitlin,Carly,Chris,Christine,Colin,Connie,Dana,Dawn,Denise,Donna,Elana,Ella,Flora,Halie,Jay,Jeanine,Jessica,Jill,Jodeane,Kim,Kathy,Luke,Nancy,Nettie,Lia,Liam,Melissa,Molly,Seth,Sonja,Thomas,Toriann,Zim"</formula1>
    </dataValidation>
    <dataValidation type="list" allowBlank="1" showErrorMessage="1" sqref="G2:G6" xr:uid="{00000000-0002-0000-0200-000005000000}">
      <formula1>"0,1,2,3+,NA"</formula1>
    </dataValidation>
    <dataValidation type="list" allowBlank="1" showErrorMessage="1" sqref="F2:F6" xr:uid="{00000000-0002-0000-0200-000006000000}">
      <formula1>"0,1/2,All,Left Remains,NA"</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outlinePr summaryBelow="0" summaryRight="0"/>
  </sheetPr>
  <dimension ref="A1:J2"/>
  <sheetViews>
    <sheetView workbookViewId="0">
      <pane ySplit="1" topLeftCell="A2" activePane="bottomLeft" state="frozen"/>
      <selection pane="bottomLeft" activeCell="B3" sqref="B3"/>
    </sheetView>
  </sheetViews>
  <sheetFormatPr defaultColWidth="12.59765625" defaultRowHeight="15.75" customHeight="1"/>
  <cols>
    <col min="3" max="3" width="25.265625" customWidth="1"/>
    <col min="5" max="5" width="14.46484375" customWidth="1"/>
    <col min="6" max="6" width="16.46484375" customWidth="1"/>
    <col min="7" max="7" width="14.1328125" customWidth="1"/>
    <col min="9" max="9" width="21.1328125" customWidth="1"/>
    <col min="10" max="10" width="19.1328125" customWidth="1"/>
  </cols>
  <sheetData>
    <row r="1" spans="1:10" ht="15.75" customHeight="1">
      <c r="A1" s="8" t="s">
        <v>9</v>
      </c>
      <c r="B1" s="9" t="s">
        <v>10</v>
      </c>
      <c r="C1" s="8" t="s">
        <v>44</v>
      </c>
      <c r="D1" s="8" t="s">
        <v>45</v>
      </c>
      <c r="E1" s="8" t="s">
        <v>46</v>
      </c>
      <c r="F1" s="8" t="s">
        <v>47</v>
      </c>
      <c r="G1" s="8" t="s">
        <v>48</v>
      </c>
      <c r="H1" s="8" t="s">
        <v>49</v>
      </c>
      <c r="I1" s="8" t="s">
        <v>50</v>
      </c>
      <c r="J1" s="8" t="s">
        <v>21</v>
      </c>
    </row>
    <row r="2" spans="1:10">
      <c r="A2" s="1"/>
      <c r="B2" s="1"/>
      <c r="C2" s="1"/>
      <c r="D2" s="1" t="s">
        <v>158</v>
      </c>
      <c r="E2" s="1" t="s">
        <v>159</v>
      </c>
      <c r="F2" s="1"/>
      <c r="G2" s="1"/>
      <c r="H2" s="1" t="s">
        <v>160</v>
      </c>
      <c r="I2" s="1"/>
      <c r="J2" s="1"/>
    </row>
  </sheetData>
  <dataValidations count="4">
    <dataValidation type="list" allowBlank="1" showErrorMessage="1" sqref="D2" xr:uid="{00000000-0002-0000-0300-000000000000}">
      <formula1>"🐦‍⬛ Bird,🐦 Songbird,🦅❓Potential Hawk,🦉❓Potential Owl,🦅Hawk,🦉Owl,🫏Mammal,❌ NA"</formula1>
    </dataValidation>
    <dataValidation type="list" allowBlank="1" showErrorMessage="1" sqref="H2" xr:uid="{00000000-0002-0000-0300-000001000000}">
      <formula1>"Referred,RARE Pickup,Called Back,NA"</formula1>
    </dataValidation>
    <dataValidation type="list" allowBlank="1" showErrorMessage="1" sqref="B2" xr:uid="{00000000-0002-0000-0300-000002000000}">
      <formula1>"Alicia,Amanda,Andrew,Azelyn,Brad,Brennan,Caitlin,Carly,Chris,Christine,Colin,Connie,Dana,Dawn,Denise,Donna,Elana,Ella,Flora,Halie,Jay,Jeanine,Jessica,Jill,Jodeane,Kim,Kathy,Luke,Nancy,Nettie,Lia,Liam,Melissa,Molly,Seth,Sonja,Thomas,Toriann,Zim"</formula1>
    </dataValidation>
    <dataValidation type="list" allowBlank="1" showErrorMessage="1" sqref="E2" xr:uid="{00000000-0002-0000-0300-000003000000}">
      <formula1>"🧑 Individual,🏞️ DNR (Department of Natural Resources),🐻 Park Ranger,🐾 AC (Animal Control),👮 Police,🧑‍🚒 Firefighter"</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outlinePr summaryBelow="0" summaryRight="0"/>
  </sheetPr>
  <dimension ref="A1:D39"/>
  <sheetViews>
    <sheetView workbookViewId="0"/>
  </sheetViews>
  <sheetFormatPr defaultColWidth="12.59765625" defaultRowHeight="15.75" customHeight="1"/>
  <cols>
    <col min="1" max="1" width="3.3984375" customWidth="1"/>
    <col min="2" max="2" width="25.73046875" customWidth="1"/>
    <col min="3" max="3" width="22.86328125" customWidth="1"/>
    <col min="4" max="4" width="20.1328125" customWidth="1"/>
  </cols>
  <sheetData>
    <row r="1" spans="1:4" ht="15.75" customHeight="1">
      <c r="B1" s="30" t="s">
        <v>9</v>
      </c>
      <c r="C1" s="30" t="s">
        <v>10</v>
      </c>
      <c r="D1" s="30" t="s">
        <v>11</v>
      </c>
    </row>
    <row r="2" spans="1:4" ht="15.75" customHeight="1">
      <c r="A2" s="26"/>
      <c r="C2" s="3"/>
    </row>
    <row r="3" spans="1:4" ht="15.75" customHeight="1">
      <c r="A3" s="26"/>
      <c r="B3" s="8" t="s">
        <v>46</v>
      </c>
      <c r="C3" s="8" t="s">
        <v>47</v>
      </c>
      <c r="D3" s="8" t="s">
        <v>48</v>
      </c>
    </row>
    <row r="4" spans="1:4" ht="15.75" customHeight="1">
      <c r="A4" s="26"/>
      <c r="B4" s="1" t="s">
        <v>161</v>
      </c>
      <c r="C4" s="1"/>
      <c r="D4" s="1"/>
    </row>
    <row r="5" spans="1:4" ht="15.75" customHeight="1">
      <c r="A5" s="26"/>
      <c r="B5" s="26" t="s">
        <v>59</v>
      </c>
      <c r="C5" s="26" t="s">
        <v>60</v>
      </c>
      <c r="D5" s="26" t="s">
        <v>21</v>
      </c>
    </row>
    <row r="6" spans="1:4" ht="15.75" customHeight="1">
      <c r="A6" s="62" t="s">
        <v>162</v>
      </c>
      <c r="B6" s="31" t="s">
        <v>61</v>
      </c>
      <c r="C6" s="21" t="s">
        <v>163</v>
      </c>
    </row>
    <row r="7" spans="1:4" ht="15.75" customHeight="1">
      <c r="A7" s="44"/>
      <c r="B7" s="26" t="s">
        <v>63</v>
      </c>
      <c r="C7" s="21"/>
    </row>
    <row r="8" spans="1:4" ht="15.75" customHeight="1">
      <c r="A8" s="44"/>
      <c r="B8" s="26" t="s">
        <v>65</v>
      </c>
      <c r="C8" s="3"/>
    </row>
    <row r="9" spans="1:4" ht="15.75" customHeight="1">
      <c r="A9" s="44"/>
      <c r="B9" s="26" t="s">
        <v>67</v>
      </c>
      <c r="C9" s="3"/>
    </row>
    <row r="10" spans="1:4" ht="15.75" customHeight="1">
      <c r="A10" s="44"/>
      <c r="B10" s="26" t="s">
        <v>164</v>
      </c>
      <c r="C10" s="3"/>
    </row>
    <row r="11" spans="1:4" ht="15.75" customHeight="1">
      <c r="A11" s="44"/>
      <c r="B11" s="26" t="s">
        <v>69</v>
      </c>
      <c r="C11" s="3"/>
    </row>
    <row r="12" spans="1:4" ht="15.75" customHeight="1">
      <c r="A12" s="44"/>
      <c r="B12" s="26" t="s">
        <v>83</v>
      </c>
      <c r="C12" s="3" t="s">
        <v>165</v>
      </c>
    </row>
    <row r="13" spans="1:4" ht="15.75" customHeight="1">
      <c r="A13" s="63" t="s">
        <v>166</v>
      </c>
      <c r="B13" s="26" t="s">
        <v>71</v>
      </c>
      <c r="C13" s="3"/>
    </row>
    <row r="14" spans="1:4" ht="15.75" customHeight="1">
      <c r="A14" s="44"/>
      <c r="B14" s="26" t="s">
        <v>73</v>
      </c>
      <c r="C14" s="3"/>
    </row>
    <row r="15" spans="1:4" ht="15.75" customHeight="1">
      <c r="A15" s="44"/>
      <c r="B15" s="26" t="s">
        <v>74</v>
      </c>
      <c r="C15" s="3"/>
    </row>
    <row r="16" spans="1:4" ht="15.75" customHeight="1">
      <c r="A16" s="44"/>
      <c r="B16" s="32" t="s">
        <v>167</v>
      </c>
      <c r="C16" s="3"/>
    </row>
    <row r="17" spans="1:3" ht="15.75" customHeight="1">
      <c r="A17" s="44"/>
      <c r="B17" s="26" t="s">
        <v>168</v>
      </c>
      <c r="C17" s="3"/>
    </row>
    <row r="18" spans="1:3" ht="15.75" customHeight="1">
      <c r="A18" s="44"/>
      <c r="B18" s="26" t="s">
        <v>76</v>
      </c>
      <c r="C18" s="3"/>
    </row>
    <row r="19" spans="1:3" ht="15.75" customHeight="1">
      <c r="A19" s="44"/>
      <c r="B19" s="26" t="s">
        <v>169</v>
      </c>
      <c r="C19" s="3"/>
    </row>
    <row r="20" spans="1:3" ht="15.75" customHeight="1">
      <c r="A20" s="44"/>
      <c r="B20" s="26" t="s">
        <v>77</v>
      </c>
      <c r="C20" s="3"/>
    </row>
    <row r="21" spans="1:3" ht="15.75" customHeight="1">
      <c r="A21" s="44"/>
      <c r="B21" s="26" t="s">
        <v>78</v>
      </c>
      <c r="C21" s="3"/>
    </row>
    <row r="22" spans="1:3" ht="15.75" customHeight="1">
      <c r="A22" s="63" t="s">
        <v>80</v>
      </c>
      <c r="B22" s="26" t="s">
        <v>170</v>
      </c>
      <c r="C22" s="3"/>
    </row>
    <row r="23" spans="1:3" ht="15.75" customHeight="1">
      <c r="A23" s="44"/>
      <c r="B23" s="26" t="s">
        <v>171</v>
      </c>
      <c r="C23" s="3"/>
    </row>
    <row r="24" spans="1:3" ht="13.15">
      <c r="A24" s="44"/>
      <c r="B24" s="26" t="s">
        <v>172</v>
      </c>
      <c r="C24" s="3"/>
    </row>
    <row r="25" spans="1:3" ht="13.15">
      <c r="A25" s="44"/>
      <c r="B25" s="26" t="s">
        <v>173</v>
      </c>
      <c r="C25" s="3"/>
    </row>
    <row r="26" spans="1:3" ht="13.15">
      <c r="A26" s="44"/>
      <c r="B26" s="26" t="s">
        <v>174</v>
      </c>
      <c r="C26" s="3"/>
    </row>
    <row r="27" spans="1:3" ht="13.15">
      <c r="A27" s="44"/>
      <c r="B27" s="26" t="s">
        <v>175</v>
      </c>
      <c r="C27" s="3"/>
    </row>
    <row r="28" spans="1:3" ht="13.15">
      <c r="A28" s="44"/>
      <c r="B28" s="26" t="s">
        <v>176</v>
      </c>
      <c r="C28" s="3"/>
    </row>
    <row r="29" spans="1:3" ht="13.15">
      <c r="A29" s="44"/>
      <c r="B29" s="26" t="s">
        <v>79</v>
      </c>
      <c r="C29" s="3"/>
    </row>
    <row r="30" spans="1:3" ht="13.15">
      <c r="A30" s="63" t="s">
        <v>81</v>
      </c>
      <c r="B30" s="26" t="s">
        <v>177</v>
      </c>
      <c r="C30" s="3"/>
    </row>
    <row r="31" spans="1:3" ht="13.15">
      <c r="A31" s="44"/>
      <c r="B31" s="26" t="s">
        <v>178</v>
      </c>
      <c r="C31" s="3"/>
    </row>
    <row r="32" spans="1:3" ht="13.15">
      <c r="A32" s="44"/>
      <c r="B32" s="26" t="s">
        <v>179</v>
      </c>
      <c r="C32" s="3"/>
    </row>
    <row r="33" spans="1:4" ht="13.15">
      <c r="A33" s="44"/>
      <c r="B33" s="26" t="s">
        <v>180</v>
      </c>
      <c r="C33" s="3"/>
    </row>
    <row r="34" spans="1:4" ht="13.15">
      <c r="A34" s="44"/>
      <c r="B34" s="26" t="s">
        <v>181</v>
      </c>
      <c r="C34" s="3"/>
    </row>
    <row r="35" spans="1:4" ht="13.15">
      <c r="A35" s="44"/>
      <c r="B35" s="26" t="s">
        <v>182</v>
      </c>
      <c r="C35" s="3"/>
    </row>
    <row r="36" spans="1:4" ht="13.15">
      <c r="A36" s="44"/>
      <c r="B36" s="26" t="s">
        <v>183</v>
      </c>
      <c r="C36" s="3"/>
    </row>
    <row r="37" spans="1:4" ht="13.15">
      <c r="A37" s="44"/>
      <c r="B37" s="26" t="s">
        <v>82</v>
      </c>
      <c r="C37" s="3"/>
    </row>
    <row r="38" spans="1:4" ht="13.15">
      <c r="A38" s="64" t="s">
        <v>85</v>
      </c>
      <c r="B38" s="44"/>
      <c r="C38" s="44"/>
      <c r="D38" s="30" t="s">
        <v>86</v>
      </c>
    </row>
    <row r="39" spans="1:4" ht="12.75">
      <c r="A39" s="65"/>
      <c r="B39" s="61"/>
      <c r="C39" s="61"/>
    </row>
  </sheetData>
  <mergeCells count="6">
    <mergeCell ref="A39:C39"/>
    <mergeCell ref="A6:A12"/>
    <mergeCell ref="A13:A21"/>
    <mergeCell ref="A22:A29"/>
    <mergeCell ref="A30:A37"/>
    <mergeCell ref="A38:C38"/>
  </mergeCells>
  <dataValidations count="10">
    <dataValidation type="list" allowBlank="1" showErrorMessage="1" sqref="C6" xr:uid="{00000000-0002-0000-0400-000000000000}">
      <formula1>"🧑 Adult,🧒 Juvenile,👶Hatch Year,🐣 Nestling"</formula1>
    </dataValidation>
    <dataValidation type="list" allowBlank="1" showErrorMessage="1" sqref="C12" xr:uid="{00000000-0002-0000-0400-000001000000}">
      <formula1>"None,Flat flies,Gnats,Lice,Maggots,Mites,🍄Fungal"</formula1>
    </dataValidation>
    <dataValidation type="list" allowBlank="1" showErrorMessage="1" sqref="C9" xr:uid="{00000000-0002-0000-0400-000002000000}">
      <formula1>"Under Ideal (Keel 1-2),Ideal (Keel 3),Over Ideal ( Keel 4-5)"</formula1>
    </dataValidation>
    <dataValidation type="list" allowBlank="1" showErrorMessage="1" sqref="C13:C37" xr:uid="{00000000-0002-0000-0400-000003000000}">
      <formula1>"Not Examined,No significant findings,Abnormal"</formula1>
    </dataValidation>
    <dataValidation type="list" allowBlank="1" showErrorMessage="1" sqref="C11" xr:uid="{00000000-0002-0000-0400-000004000000}">
      <formula1>"None,Mild,Moderate,Severe"</formula1>
    </dataValidation>
    <dataValidation type="list" allowBlank="1" showErrorMessage="1" sqref="C7" xr:uid="{00000000-0002-0000-0400-000005000000}">
      <formula1>"Unknown,Male,Female"</formula1>
    </dataValidation>
    <dataValidation type="list" allowBlank="1" showErrorMessage="1" sqref="C2" xr:uid="{00000000-0002-0000-0400-000006000000}">
      <formula1>"Alicia,Amanda,Andrew,Azelyn,Brad,Brennan,Caitlin,Carly,Chris,Christine,Colin,Connie,Dana,Dawn,Denise,Donna,Elana,Ella,Flora,Halie,Jay,Jeanine,Jessica,Jill,Jodeane,Kim,Kathy,Luke,Nancy,Nettie,Lia,Liam,Melissa,Molly,Seth,Sonja,Thomas,Toriann,Zim"</formula1>
    </dataValidation>
    <dataValidation type="list" allowBlank="1" showErrorMessage="1" sqref="C8" xr:uid="{00000000-0002-0000-0400-000007000000}">
      <formula1>"💃 Alert,😬Stressed,📢Clicked/Hissed,😶Quiet,😟Depressed,😴Lethargic,😞Stuporous,Non-responsive"</formula1>
    </dataValidation>
    <dataValidation type="list" allowBlank="1" showErrorMessage="1" sqref="B4" xr:uid="{00000000-0002-0000-0400-000008000000}">
      <formula1>"🧑 Individual,🏞️ DNR (Department of Natural Resources),🐻 Park Ranger,🐾 AC (Animal Control),👮 Police,🧑‍🚒 Firefighter"</formula1>
    </dataValidation>
    <dataValidation type="list" allowBlank="1" showErrorMessage="1" sqref="C10" xr:uid="{00000000-0002-0000-0400-000009000000}">
      <formula1>"Yes,No"</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80000"/>
    <outlinePr summaryBelow="0" summaryRight="0"/>
  </sheetPr>
  <dimension ref="A1:E1"/>
  <sheetViews>
    <sheetView workbookViewId="0"/>
  </sheetViews>
  <sheetFormatPr defaultColWidth="12.59765625" defaultRowHeight="15.75" customHeight="1"/>
  <cols>
    <col min="2" max="3" width="20.1328125" customWidth="1"/>
    <col min="4" max="4" width="17.46484375" customWidth="1"/>
  </cols>
  <sheetData>
    <row r="1" spans="1:5" ht="15.75" customHeight="1">
      <c r="A1" s="33" t="s">
        <v>9</v>
      </c>
      <c r="B1" s="33" t="s">
        <v>39</v>
      </c>
      <c r="C1" s="33" t="s">
        <v>184</v>
      </c>
      <c r="D1" s="33" t="s">
        <v>185</v>
      </c>
      <c r="E1" s="33" t="s">
        <v>186</v>
      </c>
    </row>
  </sheetData>
  <dataValidations count="1">
    <dataValidation type="list" allowBlank="1" showErrorMessage="1" sqref="B2" xr:uid="{00000000-0002-0000-0500-000000000000}">
      <formula1>"Clinic,Barn"</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FF00"/>
    <outlinePr summaryBelow="0" summaryRight="0"/>
  </sheetPr>
  <dimension ref="A1:G13"/>
  <sheetViews>
    <sheetView tabSelected="1" workbookViewId="0">
      <selection activeCell="B12" sqref="B12"/>
    </sheetView>
  </sheetViews>
  <sheetFormatPr defaultColWidth="12.59765625" defaultRowHeight="15.75" customHeight="1"/>
  <cols>
    <col min="1" max="1" width="17.3984375" customWidth="1"/>
    <col min="2" max="2" width="19.3984375" customWidth="1"/>
    <col min="3" max="3" width="17.46484375" customWidth="1"/>
    <col min="4" max="4" width="18.265625" customWidth="1"/>
    <col min="6" max="6" width="17.1328125" customWidth="1"/>
    <col min="7" max="7" width="19.1328125" customWidth="1"/>
    <col min="8" max="8" width="17.73046875" customWidth="1"/>
    <col min="9" max="9" width="17.46484375" customWidth="1"/>
    <col min="10" max="10" width="17" customWidth="1"/>
  </cols>
  <sheetData>
    <row r="1" spans="1:7" ht="13.15">
      <c r="A1" s="66" t="s">
        <v>187</v>
      </c>
      <c r="B1" s="44"/>
      <c r="C1" s="44"/>
      <c r="D1" s="44"/>
      <c r="E1" s="21"/>
      <c r="F1" s="21"/>
      <c r="G1" s="21"/>
    </row>
    <row r="2" spans="1:7" ht="12.75">
      <c r="A2" s="21"/>
      <c r="B2" s="21"/>
      <c r="C2" s="21"/>
      <c r="D2" s="21"/>
      <c r="E2" s="21"/>
      <c r="F2" s="21"/>
      <c r="G2" s="21"/>
    </row>
    <row r="3" spans="1:7" ht="13.15">
      <c r="A3" s="67" t="s">
        <v>188</v>
      </c>
      <c r="B3" s="44"/>
      <c r="C3" s="44"/>
      <c r="D3" s="44"/>
      <c r="E3" s="21"/>
      <c r="F3" s="21"/>
      <c r="G3" s="21"/>
    </row>
    <row r="4" spans="1:7" ht="31.5" customHeight="1">
      <c r="A4" s="68" t="str">
        <f>IF(AND(ISBLANK(A7),ISBLANK(B7)),"You have not started the calculator. Please enter the weight or select which medication you would like to calculate",
IF(ISBLANK(A7),"Please enter the bird's weight in kg",
IF(AND(NOT(ISBLANK(A7)), ISBLANK(B7)),"Please select the medication you would like to calculate","")))</f>
        <v>You have not started the calculator. Please enter the weight or select which medication you would like to calculate</v>
      </c>
      <c r="B4" s="44"/>
      <c r="C4" s="44"/>
      <c r="D4" s="44"/>
      <c r="E4" s="21"/>
      <c r="F4" s="21"/>
      <c r="G4" s="21"/>
    </row>
    <row r="5" spans="1:7" ht="12.75">
      <c r="A5" s="3"/>
      <c r="B5" s="21"/>
      <c r="C5" s="21"/>
      <c r="D5" s="21"/>
      <c r="E5" s="21"/>
      <c r="F5" s="21"/>
      <c r="G5" s="21"/>
    </row>
    <row r="6" spans="1:7" ht="12.75">
      <c r="A6" s="3" t="s">
        <v>189</v>
      </c>
      <c r="B6" s="21" t="s">
        <v>190</v>
      </c>
      <c r="C6" s="21" t="s">
        <v>191</v>
      </c>
      <c r="D6" s="21" t="s">
        <v>192</v>
      </c>
      <c r="E6" s="21" t="s">
        <v>193</v>
      </c>
      <c r="F6" s="21" t="s">
        <v>194</v>
      </c>
      <c r="G6" s="21" t="s">
        <v>195</v>
      </c>
    </row>
    <row r="7" spans="1:7" ht="30.75" customHeight="1">
      <c r="A7" s="25"/>
      <c r="B7" s="25"/>
      <c r="C7" s="34" t="str">
        <f>IF(B7="Metacam","NSAID",IF(B7="Itraconazole","Anti-fungal",IF(B7="Iron","Supplement iron from blood loss",IF(B7="B12","Vitamin when starving or not eating",IF(B7="Clavamox","Antibiotic",IF(B7="Dex","Inflammation medication",""))))))</f>
        <v/>
      </c>
      <c r="D7" s="34" t="str">
        <f>IF(B7="Metacam",2,IF(B7="Itraconazole",5,IF(B7="Iron",10,IF(B7="B12",0.5,IF(B7="Clavamox",50,IF(B7="Dex",4,""))))))</f>
        <v/>
      </c>
      <c r="E7" s="25" t="str">
        <f>IF(B7="Metacam","Liquid, look at mL dose",IF(B7="Itraconazole",A7*D7,IF(B7="Iron","Liquid, look at mL dose",IF(B7="B12",A7*D7,IF(B7="Clavamox",(A7*D7)*2,IF(B7="Dex", "Liquid look at mL dose",""))))))</f>
        <v/>
      </c>
      <c r="F7" s="75" t="str">
        <f>IF(B7="Metacam",A7*D7,IF(B7="Itraconazole",E7,IF(B7="Iron",(A7*D7)/100,IF(B7="B12",E7,IF(B7="Clavamox","Pill",IF(B7="Dex", A7*D7,""))))))</f>
        <v/>
      </c>
      <c r="G7" s="25" t="str">
        <f>IF(B7="Metacam","5 days",IF(B7="Itraconazole","No notes",IF(B7="Iron","Once per week",IF(B7="B12","No notes",IF(B7="Clavamox","Supposed to be given every 12 hours so the dose is doubled",IF(B7="Dex","No notes",""))))))</f>
        <v/>
      </c>
    </row>
    <row r="8" spans="1:7" ht="12.75">
      <c r="A8" s="21"/>
      <c r="B8" s="35"/>
      <c r="C8" s="21"/>
      <c r="D8" s="21"/>
      <c r="E8" s="21"/>
      <c r="F8" s="21"/>
      <c r="G8" s="21"/>
    </row>
    <row r="9" spans="1:7" ht="13.15">
      <c r="A9" s="69" t="s">
        <v>196</v>
      </c>
      <c r="B9" s="44"/>
      <c r="C9" s="44"/>
      <c r="D9" s="44"/>
      <c r="E9" s="21"/>
      <c r="F9" s="21"/>
      <c r="G9" s="21"/>
    </row>
    <row r="10" spans="1:7" ht="28.5" customHeight="1">
      <c r="A10" s="68" t="str">
        <f>IF(AND(ISBLANK(A13),ISBLANK(B13)),"You have not started the calculator. Please enter the weight or enter the medication dose, (enter the numerator only!)",
IF(ISBLANK(A13),"Please enter the bird's weight in kg",
IF(AND(NOT(ISBLANK(A13)), ISBLANK(B13)),"Please enter only the numerator mg number for the concentration","")))</f>
        <v>You have not started the calculator. Please enter the weight or enter the medication dose, (enter the numerator only!)</v>
      </c>
      <c r="B10" s="44"/>
      <c r="C10" s="44"/>
      <c r="D10" s="44"/>
      <c r="E10" s="21"/>
      <c r="F10" s="21"/>
      <c r="G10" s="21"/>
    </row>
    <row r="11" spans="1:7" ht="12.75">
      <c r="A11" s="3"/>
      <c r="B11" s="21"/>
      <c r="C11" s="21"/>
      <c r="D11" s="21"/>
      <c r="E11" s="21"/>
      <c r="F11" s="21"/>
      <c r="G11" s="21"/>
    </row>
    <row r="12" spans="1:7" ht="12.75">
      <c r="A12" s="3" t="s">
        <v>189</v>
      </c>
      <c r="B12" s="21" t="s">
        <v>192</v>
      </c>
      <c r="C12" s="21" t="s">
        <v>193</v>
      </c>
      <c r="D12" s="21" t="s">
        <v>194</v>
      </c>
      <c r="E12" s="21"/>
      <c r="F12" s="21"/>
      <c r="G12" s="21"/>
    </row>
    <row r="13" spans="1:7" ht="12.75">
      <c r="A13" s="25"/>
      <c r="B13" s="21"/>
      <c r="C13" s="21">
        <f>B13*A13</f>
        <v>0</v>
      </c>
      <c r="D13" s="21">
        <f>B13*A13</f>
        <v>0</v>
      </c>
      <c r="E13" s="21"/>
      <c r="F13" s="21"/>
      <c r="G13" s="21"/>
    </row>
  </sheetData>
  <mergeCells count="5">
    <mergeCell ref="A1:D1"/>
    <mergeCell ref="A3:D3"/>
    <mergeCell ref="A4:D4"/>
    <mergeCell ref="A9:D9"/>
    <mergeCell ref="A10:D10"/>
  </mergeCells>
  <dataValidations count="1">
    <dataValidation type="list" allowBlank="1" showErrorMessage="1" sqref="B7" xr:uid="{00000000-0002-0000-0600-000000000000}">
      <formula1>"Metacam,Itraconazole,Iron,B12,Clavamox"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CCCCC"/>
    <outlinePr summaryBelow="0" summaryRight="0"/>
  </sheetPr>
  <dimension ref="A1:N39"/>
  <sheetViews>
    <sheetView workbookViewId="0"/>
  </sheetViews>
  <sheetFormatPr defaultColWidth="12.59765625" defaultRowHeight="15.75" customHeight="1"/>
  <cols>
    <col min="2" max="2" width="25" customWidth="1"/>
    <col min="3" max="3" width="24" customWidth="1"/>
    <col min="7" max="7" width="14" customWidth="1"/>
    <col min="9" max="9" width="21.73046875" customWidth="1"/>
    <col min="10" max="10" width="17.86328125" customWidth="1"/>
    <col min="11" max="11" width="25" customWidth="1"/>
    <col min="13" max="13" width="25.265625" customWidth="1"/>
  </cols>
  <sheetData>
    <row r="1" spans="1:14" ht="15.75" customHeight="1">
      <c r="A1" s="70" t="s">
        <v>8</v>
      </c>
      <c r="B1" s="44"/>
      <c r="C1" s="44"/>
      <c r="D1" s="44"/>
      <c r="E1" s="44"/>
      <c r="F1" s="44"/>
      <c r="G1" s="44"/>
      <c r="H1" s="44"/>
      <c r="I1" s="44"/>
      <c r="J1" s="44"/>
      <c r="K1" s="44"/>
      <c r="L1" s="44"/>
      <c r="M1" s="44"/>
      <c r="N1" s="44"/>
    </row>
    <row r="2" spans="1:14" ht="15.75" customHeight="1">
      <c r="A2" s="4" t="s">
        <v>9</v>
      </c>
      <c r="B2" s="4" t="s">
        <v>10</v>
      </c>
      <c r="C2" s="4" t="s">
        <v>11</v>
      </c>
      <c r="D2" s="4" t="s">
        <v>12</v>
      </c>
      <c r="E2" s="4" t="s">
        <v>13</v>
      </c>
      <c r="F2" s="4" t="s">
        <v>14</v>
      </c>
      <c r="G2" s="4" t="s">
        <v>137</v>
      </c>
      <c r="H2" s="4" t="s">
        <v>16</v>
      </c>
      <c r="I2" s="4" t="s">
        <v>17</v>
      </c>
      <c r="J2" s="4" t="s">
        <v>18</v>
      </c>
      <c r="K2" s="4" t="s">
        <v>19</v>
      </c>
      <c r="L2" s="4" t="s">
        <v>20</v>
      </c>
      <c r="M2" s="4" t="s">
        <v>21</v>
      </c>
      <c r="N2" s="5" t="s">
        <v>22</v>
      </c>
    </row>
    <row r="3" spans="1:14" ht="15.75" customHeight="1">
      <c r="A3" s="36"/>
      <c r="B3" s="12"/>
      <c r="C3" s="12"/>
      <c r="D3" s="12"/>
      <c r="E3" s="37"/>
      <c r="F3" s="37"/>
      <c r="G3" s="37"/>
      <c r="H3" s="12"/>
      <c r="I3" s="12"/>
      <c r="J3" s="12"/>
      <c r="K3" s="12"/>
      <c r="L3" s="12"/>
      <c r="M3" s="12"/>
      <c r="N3" s="12"/>
    </row>
    <row r="4" spans="1:14">
      <c r="A4" s="12"/>
      <c r="B4" s="12"/>
      <c r="C4" s="12"/>
      <c r="D4" s="12"/>
      <c r="E4" s="12"/>
      <c r="F4" s="12"/>
      <c r="G4" s="12"/>
      <c r="H4" s="12"/>
      <c r="I4" s="12"/>
      <c r="J4" s="12"/>
      <c r="K4" s="12"/>
      <c r="L4" s="12"/>
      <c r="M4" s="12"/>
      <c r="N4" s="12"/>
    </row>
    <row r="5" spans="1:14">
      <c r="A5" s="12"/>
      <c r="B5" s="12"/>
      <c r="C5" s="12"/>
      <c r="D5" s="12"/>
      <c r="E5" s="12"/>
      <c r="F5" s="12"/>
      <c r="G5" s="12"/>
      <c r="H5" s="12"/>
      <c r="I5" s="12"/>
      <c r="J5" s="12"/>
      <c r="K5" s="12"/>
      <c r="L5" s="12"/>
      <c r="M5" s="12"/>
      <c r="N5" s="12"/>
    </row>
    <row r="6" spans="1:14" ht="15.75" customHeight="1">
      <c r="A6" s="71" t="s">
        <v>37</v>
      </c>
      <c r="B6" s="44"/>
      <c r="C6" s="44"/>
      <c r="D6" s="44"/>
      <c r="E6" s="44"/>
      <c r="F6" s="44"/>
      <c r="G6" s="44"/>
      <c r="H6" s="44"/>
      <c r="I6" s="44"/>
      <c r="J6" s="44"/>
      <c r="K6" s="44"/>
      <c r="L6" s="12"/>
      <c r="M6" s="12"/>
      <c r="N6" s="12"/>
    </row>
    <row r="7" spans="1:14" ht="15.75" customHeight="1">
      <c r="A7" s="38" t="s">
        <v>38</v>
      </c>
      <c r="B7" s="38" t="s">
        <v>10</v>
      </c>
      <c r="C7" s="38" t="s">
        <v>11</v>
      </c>
      <c r="D7" s="38" t="s">
        <v>39</v>
      </c>
      <c r="E7" s="38" t="s">
        <v>12</v>
      </c>
      <c r="F7" s="38" t="s">
        <v>14</v>
      </c>
      <c r="G7" s="38" t="s">
        <v>137</v>
      </c>
      <c r="H7" s="38" t="s">
        <v>17</v>
      </c>
      <c r="I7" s="38" t="s">
        <v>40</v>
      </c>
      <c r="J7" s="38" t="s">
        <v>20</v>
      </c>
      <c r="K7" s="38" t="s">
        <v>21</v>
      </c>
      <c r="L7" s="12"/>
      <c r="M7" s="12"/>
      <c r="N7" s="12"/>
    </row>
    <row r="8" spans="1:14">
      <c r="A8" s="12"/>
      <c r="B8" s="12"/>
      <c r="C8" s="12"/>
      <c r="D8" s="12"/>
      <c r="E8" s="12"/>
      <c r="F8" s="12"/>
      <c r="G8" s="12"/>
      <c r="H8" s="12"/>
      <c r="I8" s="12"/>
      <c r="J8" s="12"/>
      <c r="K8" s="12"/>
      <c r="L8" s="12"/>
      <c r="M8" s="12"/>
      <c r="N8" s="12"/>
    </row>
    <row r="9" spans="1:14">
      <c r="A9" s="12"/>
      <c r="B9" s="12"/>
      <c r="C9" s="12"/>
      <c r="D9" s="12"/>
      <c r="E9" s="12"/>
      <c r="F9" s="12"/>
      <c r="G9" s="12"/>
      <c r="H9" s="12"/>
      <c r="I9" s="12"/>
      <c r="J9" s="12"/>
      <c r="K9" s="12"/>
      <c r="L9" s="12"/>
      <c r="M9" s="12"/>
      <c r="N9" s="12"/>
    </row>
    <row r="10" spans="1:14">
      <c r="A10" s="12"/>
      <c r="B10" s="12"/>
      <c r="C10" s="12"/>
      <c r="D10" s="12"/>
      <c r="E10" s="12"/>
      <c r="F10" s="12"/>
      <c r="G10" s="12"/>
      <c r="H10" s="12"/>
      <c r="I10" s="12"/>
      <c r="J10" s="12"/>
      <c r="K10" s="12"/>
      <c r="L10" s="12"/>
      <c r="M10" s="12"/>
      <c r="N10" s="12"/>
    </row>
    <row r="11" spans="1:14" ht="15.75" customHeight="1">
      <c r="A11" s="72" t="s">
        <v>43</v>
      </c>
      <c r="B11" s="44"/>
      <c r="C11" s="44"/>
      <c r="D11" s="44"/>
      <c r="E11" s="44"/>
      <c r="F11" s="44"/>
      <c r="G11" s="44"/>
      <c r="H11" s="44"/>
      <c r="I11" s="44"/>
      <c r="J11" s="44"/>
      <c r="K11" s="12"/>
      <c r="L11" s="12"/>
      <c r="M11" s="12"/>
      <c r="N11" s="12"/>
    </row>
    <row r="12" spans="1:14" ht="15.75" customHeight="1">
      <c r="A12" s="8" t="s">
        <v>9</v>
      </c>
      <c r="B12" s="39" t="s">
        <v>10</v>
      </c>
      <c r="C12" s="8" t="s">
        <v>44</v>
      </c>
      <c r="D12" s="8" t="s">
        <v>45</v>
      </c>
      <c r="E12" s="8" t="s">
        <v>46</v>
      </c>
      <c r="F12" s="8" t="s">
        <v>47</v>
      </c>
      <c r="G12" s="8" t="s">
        <v>48</v>
      </c>
      <c r="H12" s="8" t="s">
        <v>49</v>
      </c>
      <c r="I12" s="8" t="s">
        <v>50</v>
      </c>
      <c r="J12" s="8" t="s">
        <v>21</v>
      </c>
      <c r="K12" s="12"/>
      <c r="L12" s="12"/>
      <c r="M12" s="12"/>
      <c r="N12" s="12"/>
    </row>
    <row r="13" spans="1:14">
      <c r="A13" s="12"/>
      <c r="B13" s="12"/>
      <c r="C13" s="12"/>
      <c r="D13" s="12"/>
      <c r="E13" s="12"/>
      <c r="F13" s="12"/>
      <c r="G13" s="12"/>
      <c r="H13" s="12"/>
      <c r="I13" s="12"/>
      <c r="J13" s="12"/>
      <c r="K13" s="12"/>
      <c r="L13" s="12"/>
      <c r="M13" s="12"/>
      <c r="N13" s="12"/>
    </row>
    <row r="14" spans="1:14">
      <c r="A14" s="12"/>
      <c r="B14" s="12"/>
      <c r="C14" s="12"/>
      <c r="D14" s="12"/>
      <c r="E14" s="12"/>
      <c r="F14" s="12"/>
      <c r="G14" s="12"/>
      <c r="H14" s="12"/>
      <c r="I14" s="12"/>
      <c r="J14" s="12"/>
      <c r="K14" s="12"/>
      <c r="L14" s="12"/>
      <c r="M14" s="12"/>
      <c r="N14" s="12"/>
    </row>
    <row r="15" spans="1:14">
      <c r="A15" s="12"/>
      <c r="B15" s="12"/>
      <c r="C15" s="12"/>
      <c r="D15" s="12"/>
      <c r="E15" s="12"/>
      <c r="F15" s="12"/>
      <c r="G15" s="12"/>
      <c r="H15" s="12"/>
      <c r="I15" s="12"/>
      <c r="J15" s="12"/>
      <c r="K15" s="12"/>
      <c r="L15" s="12"/>
      <c r="M15" s="12"/>
      <c r="N15" s="12"/>
    </row>
    <row r="16" spans="1:14" ht="15.75" customHeight="1">
      <c r="A16" s="73" t="s">
        <v>58</v>
      </c>
      <c r="B16" s="44"/>
      <c r="C16" s="44"/>
      <c r="D16" s="12"/>
      <c r="E16" s="12"/>
      <c r="F16" s="12"/>
      <c r="G16" s="12"/>
      <c r="H16" s="12"/>
      <c r="I16" s="12"/>
      <c r="J16" s="12"/>
      <c r="K16" s="12"/>
      <c r="L16" s="12"/>
      <c r="M16" s="12"/>
      <c r="N16" s="12"/>
    </row>
    <row r="17" spans="1:3" ht="15.75" customHeight="1">
      <c r="A17" s="40" t="s">
        <v>9</v>
      </c>
      <c r="B17" s="40" t="s">
        <v>10</v>
      </c>
      <c r="C17" s="40" t="s">
        <v>11</v>
      </c>
    </row>
    <row r="18" spans="1:3" ht="15.75" customHeight="1">
      <c r="A18" s="36"/>
      <c r="B18" s="12"/>
      <c r="C18" s="12"/>
    </row>
    <row r="19" spans="1:3" ht="15.75" customHeight="1">
      <c r="A19" s="36" t="s">
        <v>59</v>
      </c>
      <c r="B19" s="36" t="s">
        <v>60</v>
      </c>
      <c r="C19" s="36" t="s">
        <v>21</v>
      </c>
    </row>
    <row r="20" spans="1:3" ht="15.75" customHeight="1">
      <c r="A20" s="13" t="s">
        <v>61</v>
      </c>
      <c r="B20" s="41"/>
      <c r="C20" s="12"/>
    </row>
    <row r="21" spans="1:3" ht="15.75" customHeight="1">
      <c r="A21" s="36" t="s">
        <v>63</v>
      </c>
      <c r="B21" s="12"/>
      <c r="C21" s="12"/>
    </row>
    <row r="22" spans="1:3" ht="15.75" customHeight="1">
      <c r="A22" s="36" t="s">
        <v>65</v>
      </c>
      <c r="B22" s="12"/>
      <c r="C22" s="12"/>
    </row>
    <row r="23" spans="1:3" ht="15.75" customHeight="1">
      <c r="A23" s="36" t="s">
        <v>67</v>
      </c>
      <c r="B23" s="12"/>
      <c r="C23" s="12"/>
    </row>
    <row r="24" spans="1:3" ht="13.15">
      <c r="A24" s="36" t="s">
        <v>69</v>
      </c>
      <c r="B24" s="12"/>
      <c r="C24" s="12"/>
    </row>
    <row r="25" spans="1:3" ht="13.15">
      <c r="A25" s="36" t="s">
        <v>71</v>
      </c>
      <c r="B25" s="12"/>
      <c r="C25" s="12"/>
    </row>
    <row r="26" spans="1:3" ht="13.15">
      <c r="A26" s="36" t="s">
        <v>73</v>
      </c>
      <c r="B26" s="12"/>
      <c r="C26" s="12"/>
    </row>
    <row r="27" spans="1:3" ht="13.15">
      <c r="A27" s="36" t="s">
        <v>74</v>
      </c>
      <c r="B27" s="12"/>
      <c r="C27" s="12"/>
    </row>
    <row r="28" spans="1:3" ht="13.15">
      <c r="A28" s="36" t="s">
        <v>75</v>
      </c>
      <c r="B28" s="12"/>
      <c r="C28" s="12"/>
    </row>
    <row r="29" spans="1:3" ht="13.15">
      <c r="A29" s="36" t="s">
        <v>76</v>
      </c>
      <c r="B29" s="12"/>
      <c r="C29" s="12"/>
    </row>
    <row r="30" spans="1:3" ht="13.15">
      <c r="A30" s="36" t="s">
        <v>77</v>
      </c>
      <c r="B30" s="12"/>
      <c r="C30" s="12"/>
    </row>
    <row r="31" spans="1:3" ht="13.15">
      <c r="A31" s="36" t="s">
        <v>78</v>
      </c>
      <c r="B31" s="12"/>
      <c r="C31" s="12"/>
    </row>
    <row r="32" spans="1:3" ht="13.15">
      <c r="A32" s="36" t="s">
        <v>79</v>
      </c>
      <c r="B32" s="12"/>
      <c r="C32" s="12"/>
    </row>
    <row r="33" spans="1:3" ht="13.15">
      <c r="A33" s="36" t="s">
        <v>80</v>
      </c>
      <c r="B33" s="12"/>
      <c r="C33" s="12"/>
    </row>
    <row r="34" spans="1:3" ht="13.15">
      <c r="A34" s="36" t="s">
        <v>81</v>
      </c>
      <c r="B34" s="12"/>
      <c r="C34" s="12"/>
    </row>
    <row r="35" spans="1:3" ht="13.15">
      <c r="A35" s="36" t="s">
        <v>82</v>
      </c>
      <c r="B35" s="12"/>
      <c r="C35" s="12"/>
    </row>
    <row r="36" spans="1:3" ht="13.15">
      <c r="A36" s="36" t="s">
        <v>83</v>
      </c>
      <c r="B36" s="12"/>
      <c r="C36" s="12"/>
    </row>
    <row r="37" spans="1:3" ht="12.75">
      <c r="A37" s="12"/>
      <c r="B37" s="12"/>
      <c r="C37" s="12"/>
    </row>
    <row r="38" spans="1:3" ht="13.15">
      <c r="A38" s="59" t="s">
        <v>85</v>
      </c>
      <c r="B38" s="44"/>
      <c r="C38" s="40" t="s">
        <v>86</v>
      </c>
    </row>
    <row r="39" spans="1:3" ht="12.75">
      <c r="A39" s="74"/>
      <c r="B39" s="61"/>
      <c r="C39" s="42"/>
    </row>
  </sheetData>
  <mergeCells count="6">
    <mergeCell ref="A39:B39"/>
    <mergeCell ref="A1:N1"/>
    <mergeCell ref="A6:K6"/>
    <mergeCell ref="A11:J11"/>
    <mergeCell ref="A16:C16"/>
    <mergeCell ref="A38:B38"/>
  </mergeCells>
  <dataValidations count="24">
    <dataValidation type="list" allowBlank="1" showErrorMessage="1" sqref="N3" xr:uid="{00000000-0002-0000-0700-000000000000}">
      <formula1>"Scrubbed 💩,🧼🚽 Cleaned Bathroom,🧹 Swept floors,🗑️🪶 Picked up stray feathers,🧹💧 Mopped floors,🫤 None "</formula1>
    </dataValidation>
    <dataValidation type="list" allowBlank="1" showErrorMessage="1" sqref="I3" xr:uid="{00000000-0002-0000-0700-000001000000}">
      <formula1>"❌ NA,🐭  Mouse,🐭🐭🐭 Mice,🐀 smR (Small Rat),🐀🐀 JR (Jumbo Rat),🐥Q (Quail)"</formula1>
    </dataValidation>
    <dataValidation type="list" allowBlank="1" showErrorMessage="1" sqref="J8" xr:uid="{00000000-0002-0000-0700-000002000000}">
      <formula1>"❌ NA,🧹Raked,🧽Scrubbed,🧹+🧽 Raked and Scrubbed,💧Cleaned water dish"</formula1>
    </dataValidation>
    <dataValidation type="list" allowBlank="1" showErrorMessage="1" sqref="E8" xr:uid="{00000000-0002-0000-0700-000003000000}">
      <formula1>"❌NA,🏡 Moved to Barn,🥳 Released,😭 Died,😭 Euthanized,🤕 Reinjured"</formula1>
    </dataValidation>
    <dataValidation type="list" allowBlank="1" showErrorMessage="1" sqref="B23" xr:uid="{00000000-0002-0000-0700-000004000000}">
      <formula1>"Emaciated,Thin,Reasonable,Good,Plump"</formula1>
    </dataValidation>
    <dataValidation type="list" allowBlank="1" showErrorMessage="1" sqref="B25:B35" xr:uid="{00000000-0002-0000-0700-000005000000}">
      <formula1>"Not Examined,No significant findings,Abnormal"</formula1>
    </dataValidation>
    <dataValidation type="list" allowBlank="1" showErrorMessage="1" sqref="D8" xr:uid="{00000000-0002-0000-0700-000006000000}">
      <formula1>"Ransom,Barn 2,Barn 3,Corn Crib,Lean-to"</formula1>
    </dataValidation>
    <dataValidation type="list" allowBlank="1" showErrorMessage="1" sqref="B24" xr:uid="{00000000-0002-0000-0700-000007000000}">
      <formula1>"None,Mild,Moderate,Severe"</formula1>
    </dataValidation>
    <dataValidation type="list" allowBlank="1" showErrorMessage="1" sqref="B22" xr:uid="{00000000-0002-0000-0700-000008000000}">
      <formula1>"💃 Alert,😬Stressed,📢Clicked/Hissed,😶Quiet,😟Depressed,😴Lethargic,😞Stuporous,Non-responsive"</formula1>
    </dataValidation>
    <dataValidation type="list" allowBlank="1" showErrorMessage="1" sqref="F3 F8" xr:uid="{00000000-0002-0000-0700-000009000000}">
      <formula1>"0,1/2,All,Left Remains,NA"</formula1>
    </dataValidation>
    <dataValidation type="list" allowBlank="1" showErrorMessage="1" sqref="H3" xr:uid="{00000000-0002-0000-0700-00000A000000}">
      <formula1>"🫱HF,🟫 Cut up,✂️ Cut open,🟡Whole"</formula1>
    </dataValidation>
    <dataValidation type="list" allowBlank="1" showErrorMessage="1" sqref="D3" xr:uid="{00000000-0002-0000-0700-00000B000000}">
      <formula1>"❌NA,✨NEW ADMIT,🏡 Moved to Barn,🥳 Released,😭 Died,😭 Euthanized,🤕 Reinjured"</formula1>
    </dataValidation>
    <dataValidation type="list" allowBlank="1" showErrorMessage="1" sqref="L3" xr:uid="{00000000-0002-0000-0700-00000C000000}">
      <formula1>"❌ NA,🧼🏠 Cleaned and moved,🧼➗Cleaned with divider"</formula1>
    </dataValidation>
    <dataValidation type="list" allowBlank="1" showErrorMessage="1" sqref="J3" xr:uid="{00000000-0002-0000-0700-00000D000000}">
      <formula1>"Metacam,Clavamox,TAB,Fluids,❌ None"</formula1>
    </dataValidation>
    <dataValidation type="list" allowBlank="1" showErrorMessage="1" sqref="B20" xr:uid="{00000000-0002-0000-0700-00000E000000}">
      <formula1>"🧑 Adult,🧒 Juvenile,👶Hatch Year,🐣 Nestling"</formula1>
    </dataValidation>
    <dataValidation type="list" allowBlank="1" showErrorMessage="1" sqref="B36" xr:uid="{00000000-0002-0000-0700-00000F000000}">
      <formula1>"None,Flat flies,Gnats,Lice,Maggots,Mites,🍄Fungal"</formula1>
    </dataValidation>
    <dataValidation type="list" allowBlank="1" showErrorMessage="1" sqref="E3" xr:uid="{00000000-0002-0000-0700-000010000000}">
      <formula1>"😀Perching,🧍Standing,🛌Laying down"</formula1>
    </dataValidation>
    <dataValidation type="list" allowBlank="1" showErrorMessage="1" sqref="H8" xr:uid="{00000000-0002-0000-0700-000011000000}">
      <formula1>"❌ NA,0,🐭  Mouse,🐭🐭🐭 Mice,🐀 smR (Small Rat),🐀🐀 JR (Jumbo Rat),🐥Q (Quail)"</formula1>
    </dataValidation>
    <dataValidation type="list" allowBlank="1" showErrorMessage="1" sqref="D13" xr:uid="{00000000-0002-0000-0700-000012000000}">
      <formula1>"🐦‍⬛ Bird,🐦 Songbird,🦅❓Potential Hawk,🦉❓Potential Owl,🦅Hawk,🦉Owl,🫏Mammal,❌ NA"</formula1>
    </dataValidation>
    <dataValidation type="list" allowBlank="1" showErrorMessage="1" sqref="H13" xr:uid="{00000000-0002-0000-0700-000013000000}">
      <formula1>"Referred,RARE Pickup,Called Back,NA"</formula1>
    </dataValidation>
    <dataValidation type="list" allowBlank="1" showErrorMessage="1" sqref="B21" xr:uid="{00000000-0002-0000-0700-000014000000}">
      <formula1>"Unknown,Male,Female"</formula1>
    </dataValidation>
    <dataValidation type="list" allowBlank="1" showErrorMessage="1" sqref="B3 B8 B13 B18" xr:uid="{00000000-0002-0000-0700-000015000000}">
      <formula1>"Alicia,Amanda,Andrew,Azelyn,Brad,Brennan,Caitlin,Carly,Chris,Christine,Colin,Connie,Dana,Dawn,Denise,Donna,Elana,Ella,Flora,Halie,Jay,Jeanine,Jessica,Jill,Jodeane,Kim,Kathy,Luke,Nancy,Nettie,Lia,Liam,Melissa,Molly,Seth,Sonja,Thomas,Toriann,Zim"</formula1>
    </dataValidation>
    <dataValidation type="list" allowBlank="1" showErrorMessage="1" sqref="G3 G8" xr:uid="{00000000-0002-0000-0700-000016000000}">
      <formula1>"0,1,2,3+,NA"</formula1>
    </dataValidation>
    <dataValidation type="list" allowBlank="1" showErrorMessage="1" sqref="E13" xr:uid="{00000000-0002-0000-0700-000017000000}">
      <formula1>"🧑 Individual,🏞️ DNR (Department of Natural Resources),🐻 Park Ranger,🐾 AC (Animal Control),👮 Police,🧑‍🚒 Firefighter"</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👋Welcome!</vt:lpstr>
      <vt:lpstr>🏥Clinic</vt:lpstr>
      <vt:lpstr>🏡Barn</vt:lpstr>
      <vt:lpstr>📞Calls</vt:lpstr>
      <vt:lpstr>✨New Admit</vt:lpstr>
      <vt:lpstr>🛠️Maintenance</vt:lpstr>
      <vt:lpstr>🧮 Med Calculator</vt:lpstr>
      <vt:lpstr>📃Templates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 S.</cp:lastModifiedBy>
  <dcterms:modified xsi:type="dcterms:W3CDTF">2025-01-01T14:32:40Z</dcterms:modified>
</cp:coreProperties>
</file>