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a\Downloads\"/>
    </mc:Choice>
  </mc:AlternateContent>
  <xr:revisionPtr revIDLastSave="0" documentId="13_ncr:1_{B6712FE6-5540-406E-A77C-710F550E4B56}" xr6:coauthVersionLast="47" xr6:coauthVersionMax="47" xr10:uidLastSave="{00000000-0000-0000-0000-000000000000}"/>
  <bookViews>
    <workbookView xWindow="-110" yWindow="-110" windowWidth="22780" windowHeight="14660" xr2:uid="{C35408E2-7704-4185-9168-9A7177554B9E}"/>
  </bookViews>
  <sheets>
    <sheet name="Coinfection" sheetId="1" r:id="rId1"/>
    <sheet name="C9_7" sheetId="3" r:id="rId2"/>
    <sheet name="C9_8" sheetId="2" r:id="rId3"/>
    <sheet name="Metabolic" sheetId="4" r:id="rId4"/>
    <sheet name="M9_8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4" l="1"/>
  <c r="M8" i="4"/>
  <c r="N7" i="4"/>
  <c r="M7" i="4"/>
  <c r="N6" i="4"/>
  <c r="M6" i="4"/>
  <c r="N5" i="4"/>
  <c r="M5" i="4" s="1"/>
  <c r="N4" i="4"/>
  <c r="M4" i="4"/>
  <c r="N3" i="4"/>
  <c r="M3" i="4"/>
  <c r="N2" i="4"/>
  <c r="M2" i="4"/>
</calcChain>
</file>

<file path=xl/sharedStrings.xml><?xml version="1.0" encoding="utf-8"?>
<sst xmlns="http://schemas.openxmlformats.org/spreadsheetml/2006/main" count="181" uniqueCount="76">
  <si>
    <t>Parameter</t>
  </si>
  <si>
    <t>Min Value</t>
  </si>
  <si>
    <t>References</t>
  </si>
  <si>
    <t>r</t>
  </si>
  <si>
    <t>(Luque and Silveira, 2020)</t>
  </si>
  <si>
    <t>3.8x10^4</t>
  </si>
  <si>
    <t>6.7x10^6</t>
  </si>
  <si>
    <t>2.5x10^6</t>
  </si>
  <si>
    <t>2.0x10^6</t>
  </si>
  <si>
    <t>6.2x10^5</t>
  </si>
  <si>
    <t>3.9x10^7</t>
  </si>
  <si>
    <t>1.6x10^7</t>
  </si>
  <si>
    <t>1.3x10^7</t>
  </si>
  <si>
    <t>Name</t>
  </si>
  <si>
    <t>B growth rate</t>
  </si>
  <si>
    <t>Infection rate</t>
  </si>
  <si>
    <t>P decay rate</t>
  </si>
  <si>
    <t>Bacteria conc.</t>
  </si>
  <si>
    <t>Phage conc.</t>
  </si>
  <si>
    <t>6.2x10^-9</t>
  </si>
  <si>
    <t>Max Value</t>
  </si>
  <si>
    <t>Mean Value</t>
  </si>
  <si>
    <t>Median Value</t>
  </si>
  <si>
    <t>3.7x10^-7</t>
  </si>
  <si>
    <t>1.7x10^-7</t>
  </si>
  <si>
    <t>1.6x10^-7</t>
  </si>
  <si>
    <t>(Kirchman, 2016)</t>
  </si>
  <si>
    <t>P Burst Size</t>
  </si>
  <si>
    <t>DOI</t>
  </si>
  <si>
    <t>(M. Middelboe et al., 2001)</t>
  </si>
  <si>
    <t>(C.A. Suttle, 1994)</t>
  </si>
  <si>
    <t>10.1007/s00248-001-0012-1</t>
  </si>
  <si>
    <t>Myoviridae</t>
  </si>
  <si>
    <t>Host</t>
  </si>
  <si>
    <r>
      <rPr>
        <i/>
        <sz val="11"/>
        <color theme="1"/>
        <rFont val="Calibri"/>
        <family val="2"/>
        <scheme val="minor"/>
      </rPr>
      <t>Vibrio</t>
    </r>
    <r>
      <rPr>
        <sz val="11"/>
        <color theme="1"/>
        <rFont val="Calibri"/>
        <family val="2"/>
        <scheme val="minor"/>
      </rPr>
      <t xml:space="preserve"> sp.</t>
    </r>
  </si>
  <si>
    <t>https://www.jstor.org/stable/4251380</t>
  </si>
  <si>
    <t>https://doi.org/10.1128/mSystems.00353-20</t>
  </si>
  <si>
    <t>10.1146/annurev-marine-122414-033938</t>
  </si>
  <si>
    <t>B</t>
  </si>
  <si>
    <t>P</t>
  </si>
  <si>
    <t>Phage Species</t>
  </si>
  <si>
    <t>c</t>
  </si>
  <si>
    <t>r(0.1)</t>
  </si>
  <si>
    <t>m</t>
  </si>
  <si>
    <t xml:space="preserve">Coinfection </t>
  </si>
  <si>
    <t xml:space="preserve"> Value</t>
  </si>
  <si>
    <t>Units</t>
  </si>
  <si>
    <t>1/hr</t>
  </si>
  <si>
    <t>carrying capacity</t>
  </si>
  <si>
    <t>items/ml</t>
  </si>
  <si>
    <t>tony student</t>
  </si>
  <si>
    <t>Burst Size</t>
  </si>
  <si>
    <t>made up</t>
  </si>
  <si>
    <t>Phage decay</t>
  </si>
  <si>
    <t xml:space="preserve">Infection </t>
  </si>
  <si>
    <t>ml/hr</t>
  </si>
  <si>
    <t>Induction</t>
  </si>
  <si>
    <t>P prod rate</t>
  </si>
  <si>
    <t>Lysogen dec rate</t>
  </si>
  <si>
    <t>uld</t>
  </si>
  <si>
    <t>up</t>
  </si>
  <si>
    <t>ui</t>
  </si>
  <si>
    <t>d</t>
  </si>
  <si>
    <t>k</t>
  </si>
  <si>
    <t>calculated</t>
  </si>
  <si>
    <t>cell conc</t>
  </si>
  <si>
    <t>phage conc</t>
  </si>
  <si>
    <t>Metabolic</t>
  </si>
  <si>
    <t>Silveira et al., 2021</t>
  </si>
  <si>
    <t>3e^-8</t>
  </si>
  <si>
    <t>conversion unit</t>
  </si>
  <si>
    <t>P(L)</t>
  </si>
  <si>
    <t>Time for phage to lyse</t>
  </si>
  <si>
    <t>Probability of lysogeny</t>
  </si>
  <si>
    <t>Induction rate</t>
  </si>
  <si>
    <t>Toni 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</si>
</sst>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0" fillId="0" borderId="1" xfId="0" applyBorder="1"/>
    <xf numFmtId="14" fontId="0" fillId="0" borderId="0" xfId="0" applyNumberFormat="1"/>
    <xf numFmtId="0" fontId="0" fillId="2" borderId="0" xfId="0" applyFill="1"/>
    <xf numFmtId="11" fontId="0" fillId="0" borderId="0" xfId="0" applyNumberFormat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g"/><Relationship Id="rId2" Type="http://schemas.openxmlformats.org/officeDocument/2006/relationships/image" Target="../media/image5.jpg"/><Relationship Id="rId1" Type="http://schemas.openxmlformats.org/officeDocument/2006/relationships/image" Target="../media/image4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g"/><Relationship Id="rId2" Type="http://schemas.openxmlformats.org/officeDocument/2006/relationships/image" Target="../media/image8.jpg"/><Relationship Id="rId1" Type="http://schemas.openxmlformats.org/officeDocument/2006/relationships/image" Target="../media/image7.jpg"/><Relationship Id="rId6" Type="http://schemas.openxmlformats.org/officeDocument/2006/relationships/image" Target="../media/image12.jpg"/><Relationship Id="rId5" Type="http://schemas.openxmlformats.org/officeDocument/2006/relationships/image" Target="../media/image11.jpg"/><Relationship Id="rId4" Type="http://schemas.openxmlformats.org/officeDocument/2006/relationships/image" Target="../media/image10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26</xdr:row>
      <xdr:rowOff>44777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648CF4-E070-46C9-A211-065EE743A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4832677"/>
        </a:xfrm>
        <a:prstGeom prst="rect">
          <a:avLst/>
        </a:prstGeom>
      </xdr:spPr>
    </xdr:pic>
    <xdr:clientData/>
  </xdr:twoCellAnchor>
  <xdr:twoCellAnchor editAs="oneCell">
    <xdr:from>
      <xdr:col>12</xdr:col>
      <xdr:colOff>501650</xdr:colOff>
      <xdr:row>0</xdr:row>
      <xdr:rowOff>0</xdr:rowOff>
    </xdr:from>
    <xdr:to>
      <xdr:col>25</xdr:col>
      <xdr:colOff>222250</xdr:colOff>
      <xdr:row>26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6E4431-71A5-4DD5-A081-305EA26CC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6850" y="0"/>
          <a:ext cx="7645400" cy="482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12</xdr:col>
      <xdr:colOff>457200</xdr:colOff>
      <xdr:row>54</xdr:row>
      <xdr:rowOff>21320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EE59EC9-D36D-441F-86DC-E86DAF849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72050"/>
          <a:ext cx="7772400" cy="49933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188191</xdr:colOff>
      <xdr:row>26</xdr:row>
      <xdr:rowOff>73891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62AB40B-0F78-46CA-B2C8-F7AD0FDAB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31100" cy="487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25</xdr:col>
      <xdr:colOff>429491</xdr:colOff>
      <xdr:row>26</xdr:row>
      <xdr:rowOff>123171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FF6BDEC-B672-4129-9006-57FB7927C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4818" y="0"/>
          <a:ext cx="7772400" cy="49260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12</xdr:col>
      <xdr:colOff>181841</xdr:colOff>
      <xdr:row>53</xdr:row>
      <xdr:rowOff>61191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99B70-B12F-427D-AC7F-4FF25BD24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87636"/>
          <a:ext cx="7524750" cy="4864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3</xdr:row>
      <xdr:rowOff>3175</xdr:rowOff>
    </xdr:from>
    <xdr:ext cx="13099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29CC983-83FB-4226-9C8E-F98F920D5BCE}"/>
                </a:ext>
              </a:extLst>
            </xdr:cNvPr>
            <xdr:cNvSpPr txBox="1"/>
          </xdr:nvSpPr>
          <xdr:spPr>
            <a:xfrm>
              <a:off x="28575" y="568325"/>
              <a:ext cx="1309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∝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29CC983-83FB-4226-9C8E-F98F920D5BCE}"/>
                </a:ext>
              </a:extLst>
            </xdr:cNvPr>
            <xdr:cNvSpPr txBox="1"/>
          </xdr:nvSpPr>
          <xdr:spPr>
            <a:xfrm>
              <a:off x="28575" y="568325"/>
              <a:ext cx="1309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34925</xdr:colOff>
      <xdr:row>4</xdr:row>
      <xdr:rowOff>9525</xdr:rowOff>
    </xdr:from>
    <xdr:ext cx="12163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B7711E8-6EC3-42AD-AE89-1F256CA60FDA}"/>
                </a:ext>
              </a:extLst>
            </xdr:cNvPr>
            <xdr:cNvSpPr txBox="1"/>
          </xdr:nvSpPr>
          <xdr:spPr>
            <a:xfrm>
              <a:off x="34925" y="758825"/>
              <a:ext cx="1216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B7711E8-6EC3-42AD-AE89-1F256CA60FDA}"/>
                </a:ext>
              </a:extLst>
            </xdr:cNvPr>
            <xdr:cNvSpPr txBox="1"/>
          </xdr:nvSpPr>
          <xdr:spPr>
            <a:xfrm>
              <a:off x="34925" y="758825"/>
              <a:ext cx="1216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28575</xdr:colOff>
      <xdr:row>4</xdr:row>
      <xdr:rowOff>174625</xdr:rowOff>
    </xdr:from>
    <xdr:ext cx="10977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6335CEF-49D1-43F0-AEC7-6D9DA5DD5CF6}"/>
                </a:ext>
              </a:extLst>
            </xdr:cNvPr>
            <xdr:cNvSpPr txBox="1"/>
          </xdr:nvSpPr>
          <xdr:spPr>
            <a:xfrm>
              <a:off x="28575" y="923925"/>
              <a:ext cx="1097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𝛾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6335CEF-49D1-43F0-AEC7-6D9DA5DD5CF6}"/>
                </a:ext>
              </a:extLst>
            </xdr:cNvPr>
            <xdr:cNvSpPr txBox="1"/>
          </xdr:nvSpPr>
          <xdr:spPr>
            <a:xfrm>
              <a:off x="28575" y="923925"/>
              <a:ext cx="1097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0</xdr:rowOff>
    </xdr:from>
    <xdr:to>
      <xdr:col>12</xdr:col>
      <xdr:colOff>368300</xdr:colOff>
      <xdr:row>55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39D51BF-33ED-45D3-8496-F47B89A4F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40350"/>
          <a:ext cx="7683500" cy="49403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29</xdr:row>
      <xdr:rowOff>0</xdr:rowOff>
    </xdr:from>
    <xdr:to>
      <xdr:col>25</xdr:col>
      <xdr:colOff>82550</xdr:colOff>
      <xdr:row>55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354F973-3FDE-4542-AE69-16783CC3C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5340350"/>
          <a:ext cx="7397750" cy="4787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237191</xdr:colOff>
      <xdr:row>27</xdr:row>
      <xdr:rowOff>81803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3B667AE-0727-41EC-8B05-1680193B2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88250" cy="51244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25</xdr:col>
      <xdr:colOff>421341</xdr:colOff>
      <xdr:row>28</xdr:row>
      <xdr:rowOff>42355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CCC1B23-5A82-4A77-BF85-9A37616F0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3647" y="0"/>
          <a:ext cx="7772400" cy="52717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12</xdr:col>
      <xdr:colOff>84791</xdr:colOff>
      <xdr:row>82</xdr:row>
      <xdr:rowOff>8218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1D84D4B-886A-459E-A2AC-B62F14F8B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58824"/>
          <a:ext cx="7435850" cy="48641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56</xdr:row>
      <xdr:rowOff>0</xdr:rowOff>
    </xdr:from>
    <xdr:to>
      <xdr:col>24</xdr:col>
      <xdr:colOff>449729</xdr:colOff>
      <xdr:row>81</xdr:row>
      <xdr:rowOff>175933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C4EB7C3-0B9C-4088-A102-5D58FCD91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3647" y="10458824"/>
          <a:ext cx="7188200" cy="4845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128/mSystems.00353-20" TargetMode="External"/><Relationship Id="rId1" Type="http://schemas.openxmlformats.org/officeDocument/2006/relationships/hyperlink" Target="https://www.jstor.org/stable/425138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28/mSystems.00353-20" TargetMode="External"/><Relationship Id="rId2" Type="http://schemas.openxmlformats.org/officeDocument/2006/relationships/hyperlink" Target="https://doi.org/10.1128/mSystems.00353-20" TargetMode="External"/><Relationship Id="rId1" Type="http://schemas.openxmlformats.org/officeDocument/2006/relationships/hyperlink" Target="https://doi.org/10.1128/mSystems.00353-20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s://www.jstor.org/stable/425138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59123-11BF-4CA1-9AE9-00CB0A64215E}">
  <dimension ref="A1:J24"/>
  <sheetViews>
    <sheetView tabSelected="1" zoomScaleNormal="100" workbookViewId="0">
      <selection activeCell="F27" sqref="F27"/>
    </sheetView>
  </sheetViews>
  <sheetFormatPr defaultRowHeight="14.5" x14ac:dyDescent="0.35"/>
  <cols>
    <col min="1" max="1" width="10.453125" customWidth="1"/>
    <col min="2" max="2" width="12.36328125" bestFit="1" customWidth="1"/>
    <col min="3" max="3" width="9.1796875" bestFit="1" customWidth="1"/>
    <col min="4" max="4" width="9.54296875" bestFit="1" customWidth="1"/>
    <col min="5" max="5" width="10.7265625" bestFit="1" customWidth="1"/>
    <col min="6" max="6" width="12.26953125" bestFit="1" customWidth="1"/>
    <col min="7" max="7" width="34.6328125" bestFit="1" customWidth="1"/>
    <col min="8" max="8" width="39.36328125" bestFit="1" customWidth="1"/>
    <col min="9" max="9" width="12.453125" bestFit="1" customWidth="1"/>
  </cols>
  <sheetData>
    <row r="1" spans="1:10" x14ac:dyDescent="0.35">
      <c r="A1" s="3">
        <v>44811</v>
      </c>
      <c r="B1" t="s">
        <v>44</v>
      </c>
    </row>
    <row r="2" spans="1:10" ht="15" thickBot="1" x14ac:dyDescent="0.4">
      <c r="A2" s="2" t="s">
        <v>0</v>
      </c>
      <c r="B2" s="2" t="s">
        <v>13</v>
      </c>
      <c r="C2" s="2" t="s">
        <v>45</v>
      </c>
      <c r="D2" s="2" t="s">
        <v>46</v>
      </c>
      <c r="E2" s="2"/>
      <c r="F2" s="2"/>
      <c r="G2" s="2" t="s">
        <v>2</v>
      </c>
      <c r="H2" s="2" t="s">
        <v>28</v>
      </c>
      <c r="I2" s="2" t="s">
        <v>40</v>
      </c>
      <c r="J2" s="2" t="s">
        <v>33</v>
      </c>
    </row>
    <row r="3" spans="1:10" ht="15" thickTop="1" x14ac:dyDescent="0.35">
      <c r="A3" t="s">
        <v>3</v>
      </c>
      <c r="B3" t="s">
        <v>14</v>
      </c>
      <c r="C3">
        <v>3.5700000000000003E-2</v>
      </c>
      <c r="D3" t="s">
        <v>47</v>
      </c>
    </row>
    <row r="4" spans="1:10" x14ac:dyDescent="0.35">
      <c r="A4" t="s">
        <v>63</v>
      </c>
      <c r="B4" t="s">
        <v>48</v>
      </c>
      <c r="C4" s="5">
        <v>1000000000</v>
      </c>
      <c r="D4" t="s">
        <v>49</v>
      </c>
      <c r="G4" t="s">
        <v>50</v>
      </c>
    </row>
    <row r="5" spans="1:10" x14ac:dyDescent="0.35">
      <c r="A5" t="s">
        <v>41</v>
      </c>
      <c r="B5" t="s">
        <v>51</v>
      </c>
      <c r="C5">
        <v>5</v>
      </c>
      <c r="G5" t="s">
        <v>52</v>
      </c>
    </row>
    <row r="6" spans="1:10" x14ac:dyDescent="0.35">
      <c r="A6" t="s">
        <v>43</v>
      </c>
      <c r="B6" t="s">
        <v>53</v>
      </c>
      <c r="C6">
        <v>0.08</v>
      </c>
      <c r="D6" t="s">
        <v>47</v>
      </c>
    </row>
    <row r="7" spans="1:10" x14ac:dyDescent="0.35">
      <c r="A7" t="s">
        <v>62</v>
      </c>
      <c r="B7" t="s">
        <v>54</v>
      </c>
      <c r="C7" s="5">
        <v>2.9999999999999997E-8</v>
      </c>
      <c r="D7" t="s">
        <v>55</v>
      </c>
    </row>
    <row r="8" spans="1:10" x14ac:dyDescent="0.35">
      <c r="A8" t="s">
        <v>61</v>
      </c>
      <c r="B8" t="s">
        <v>56</v>
      </c>
      <c r="C8">
        <v>0.02</v>
      </c>
      <c r="D8" t="s">
        <v>47</v>
      </c>
      <c r="G8" t="s">
        <v>50</v>
      </c>
    </row>
    <row r="9" spans="1:10" x14ac:dyDescent="0.35">
      <c r="A9" t="s">
        <v>60</v>
      </c>
      <c r="B9" t="s">
        <v>57</v>
      </c>
      <c r="C9">
        <v>1.917E-2</v>
      </c>
      <c r="D9" t="s">
        <v>47</v>
      </c>
      <c r="G9" t="s">
        <v>64</v>
      </c>
    </row>
    <row r="10" spans="1:10" x14ac:dyDescent="0.35">
      <c r="A10" t="s">
        <v>59</v>
      </c>
      <c r="B10" t="s">
        <v>58</v>
      </c>
      <c r="C10">
        <v>0.76670000000000005</v>
      </c>
      <c r="D10" t="s">
        <v>47</v>
      </c>
      <c r="G10" t="s">
        <v>64</v>
      </c>
    </row>
    <row r="11" spans="1:10" x14ac:dyDescent="0.35">
      <c r="A11" t="s">
        <v>38</v>
      </c>
      <c r="B11" t="s">
        <v>65</v>
      </c>
      <c r="C11" s="5">
        <v>1000000</v>
      </c>
    </row>
    <row r="12" spans="1:10" x14ac:dyDescent="0.35">
      <c r="A12" t="s">
        <v>39</v>
      </c>
      <c r="B12" t="s">
        <v>66</v>
      </c>
      <c r="C12" s="5">
        <v>10000000</v>
      </c>
    </row>
    <row r="13" spans="1:10" x14ac:dyDescent="0.35">
      <c r="A13" s="3">
        <v>44812</v>
      </c>
      <c r="B13" t="s">
        <v>44</v>
      </c>
    </row>
    <row r="14" spans="1:10" ht="15" thickBot="1" x14ac:dyDescent="0.4">
      <c r="A14" s="2" t="s">
        <v>0</v>
      </c>
      <c r="B14" s="2" t="s">
        <v>13</v>
      </c>
      <c r="C14" s="2" t="s">
        <v>45</v>
      </c>
      <c r="D14" s="2" t="s">
        <v>46</v>
      </c>
      <c r="E14" s="2"/>
      <c r="F14" s="2"/>
      <c r="G14" s="2" t="s">
        <v>2</v>
      </c>
      <c r="H14" s="2" t="s">
        <v>28</v>
      </c>
      <c r="I14" s="2" t="s">
        <v>40</v>
      </c>
      <c r="J14" s="2" t="s">
        <v>33</v>
      </c>
    </row>
    <row r="15" spans="1:10" ht="15" thickTop="1" x14ac:dyDescent="0.35">
      <c r="A15" t="s">
        <v>3</v>
      </c>
      <c r="B15" t="s">
        <v>14</v>
      </c>
      <c r="C15">
        <v>0.17</v>
      </c>
      <c r="D15" t="s">
        <v>47</v>
      </c>
    </row>
    <row r="16" spans="1:10" x14ac:dyDescent="0.35">
      <c r="A16" t="s">
        <v>63</v>
      </c>
      <c r="B16" t="s">
        <v>48</v>
      </c>
      <c r="C16" s="5">
        <v>1000000000</v>
      </c>
      <c r="D16" t="s">
        <v>49</v>
      </c>
      <c r="G16" t="s">
        <v>50</v>
      </c>
    </row>
    <row r="17" spans="1:10" x14ac:dyDescent="0.35">
      <c r="A17" t="s">
        <v>41</v>
      </c>
      <c r="B17" t="s">
        <v>51</v>
      </c>
      <c r="C17">
        <v>11</v>
      </c>
      <c r="G17" t="s">
        <v>29</v>
      </c>
      <c r="H17" t="s">
        <v>31</v>
      </c>
      <c r="I17" t="s">
        <v>32</v>
      </c>
      <c r="J17" t="s">
        <v>34</v>
      </c>
    </row>
    <row r="18" spans="1:10" x14ac:dyDescent="0.35">
      <c r="A18" t="s">
        <v>43</v>
      </c>
      <c r="B18" t="s">
        <v>53</v>
      </c>
      <c r="C18">
        <v>0.52800000000000002</v>
      </c>
      <c r="D18" t="s">
        <v>47</v>
      </c>
      <c r="G18" t="s">
        <v>30</v>
      </c>
      <c r="H18" s="1" t="s">
        <v>35</v>
      </c>
      <c r="I18" t="s">
        <v>32</v>
      </c>
      <c r="J18" t="s">
        <v>34</v>
      </c>
    </row>
    <row r="19" spans="1:10" x14ac:dyDescent="0.35">
      <c r="A19" t="s">
        <v>62</v>
      </c>
      <c r="B19" t="s">
        <v>54</v>
      </c>
      <c r="C19" s="5">
        <v>1.0600000000000001E-8</v>
      </c>
      <c r="D19" t="s">
        <v>55</v>
      </c>
      <c r="G19" t="s">
        <v>4</v>
      </c>
      <c r="H19" s="1" t="s">
        <v>36</v>
      </c>
    </row>
    <row r="20" spans="1:10" x14ac:dyDescent="0.35">
      <c r="A20" t="s">
        <v>61</v>
      </c>
      <c r="B20" t="s">
        <v>56</v>
      </c>
      <c r="C20">
        <v>0.02</v>
      </c>
      <c r="D20" t="s">
        <v>47</v>
      </c>
      <c r="G20" t="s">
        <v>50</v>
      </c>
    </row>
    <row r="21" spans="1:10" x14ac:dyDescent="0.35">
      <c r="A21" t="s">
        <v>60</v>
      </c>
      <c r="B21" t="s">
        <v>57</v>
      </c>
      <c r="C21">
        <v>0.1338</v>
      </c>
      <c r="D21" t="s">
        <v>47</v>
      </c>
      <c r="G21" t="s">
        <v>64</v>
      </c>
    </row>
    <row r="22" spans="1:10" x14ac:dyDescent="0.35">
      <c r="A22" t="s">
        <v>59</v>
      </c>
      <c r="B22" t="s">
        <v>58</v>
      </c>
      <c r="C22">
        <v>0.53539999999999999</v>
      </c>
      <c r="D22" t="s">
        <v>47</v>
      </c>
      <c r="G22" t="s">
        <v>64</v>
      </c>
    </row>
    <row r="23" spans="1:10" x14ac:dyDescent="0.35">
      <c r="A23" t="s">
        <v>38</v>
      </c>
      <c r="B23" t="s">
        <v>65</v>
      </c>
      <c r="C23" s="5">
        <v>1000000</v>
      </c>
    </row>
    <row r="24" spans="1:10" x14ac:dyDescent="0.35">
      <c r="A24" t="s">
        <v>39</v>
      </c>
      <c r="B24" t="s">
        <v>66</v>
      </c>
      <c r="C24" s="5">
        <v>10000000</v>
      </c>
    </row>
  </sheetData>
  <hyperlinks>
    <hyperlink ref="H18" r:id="rId1" xr:uid="{DEA094BF-12BC-4B7A-9C07-F0096178B29B}"/>
    <hyperlink ref="H19" r:id="rId2" xr:uid="{E6FEB5AC-180D-4C76-BA03-2C6E835BF58F}"/>
  </hyperlink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C21E0-DBD4-4C29-9F32-41F555193670}">
  <dimension ref="A1"/>
  <sheetViews>
    <sheetView workbookViewId="0">
      <selection activeCell="N31" sqref="N3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D19EB-A3AF-403E-B1D7-4304541AB4ED}">
  <dimension ref="A1"/>
  <sheetViews>
    <sheetView zoomScale="55" zoomScaleNormal="55" workbookViewId="0">
      <selection activeCell="N31" sqref="N3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E3442-9E76-4ED7-8AD1-1C15411A3F53}">
  <dimension ref="A1:N20"/>
  <sheetViews>
    <sheetView workbookViewId="0">
      <selection activeCell="K21" sqref="K21"/>
    </sheetView>
  </sheetViews>
  <sheetFormatPr defaultRowHeight="14.5" x14ac:dyDescent="0.35"/>
  <cols>
    <col min="1" max="1" width="9.54296875" bestFit="1" customWidth="1"/>
    <col min="2" max="2" width="19.7265625" bestFit="1" customWidth="1"/>
    <col min="3" max="3" width="9.1796875" bestFit="1" customWidth="1"/>
    <col min="4" max="4" width="9.54296875" bestFit="1" customWidth="1"/>
    <col min="5" max="5" width="10.7265625" bestFit="1" customWidth="1"/>
    <col min="6" max="6" width="12.26953125" bestFit="1" customWidth="1"/>
    <col min="7" max="7" width="23.54296875" bestFit="1" customWidth="1"/>
    <col min="8" max="8" width="38.54296875" bestFit="1" customWidth="1"/>
    <col min="9" max="9" width="12.36328125" bestFit="1" customWidth="1"/>
  </cols>
  <sheetData>
    <row r="1" spans="1:14" x14ac:dyDescent="0.35">
      <c r="A1" t="s">
        <v>67</v>
      </c>
      <c r="B1" s="3">
        <v>44627</v>
      </c>
      <c r="L1" t="s">
        <v>41</v>
      </c>
      <c r="M1" t="s">
        <v>43</v>
      </c>
      <c r="N1" t="s">
        <v>42</v>
      </c>
    </row>
    <row r="2" spans="1:14" ht="15" thickBot="1" x14ac:dyDescent="0.4">
      <c r="A2" s="2" t="s">
        <v>0</v>
      </c>
      <c r="B2" s="2" t="s">
        <v>13</v>
      </c>
      <c r="C2" s="2" t="s">
        <v>1</v>
      </c>
      <c r="D2" s="2" t="s">
        <v>20</v>
      </c>
      <c r="E2" s="2" t="s">
        <v>21</v>
      </c>
      <c r="F2" s="2" t="s">
        <v>22</v>
      </c>
      <c r="G2" s="2" t="s">
        <v>2</v>
      </c>
      <c r="H2" s="2" t="s">
        <v>28</v>
      </c>
      <c r="I2" s="2" t="s">
        <v>40</v>
      </c>
      <c r="J2" s="2" t="s">
        <v>33</v>
      </c>
      <c r="L2">
        <v>8</v>
      </c>
      <c r="M2" s="4">
        <f>N2*L2</f>
        <v>0.13600000000000001</v>
      </c>
      <c r="N2">
        <f>0.1*0.17</f>
        <v>1.7000000000000001E-2</v>
      </c>
    </row>
    <row r="3" spans="1:14" ht="15" thickTop="1" x14ac:dyDescent="0.35">
      <c r="A3" t="s">
        <v>3</v>
      </c>
      <c r="B3" t="s">
        <v>14</v>
      </c>
      <c r="C3">
        <v>7.0999999999999994E-2</v>
      </c>
      <c r="D3">
        <v>0.16900000000000001</v>
      </c>
      <c r="G3" t="s">
        <v>26</v>
      </c>
      <c r="H3" t="s">
        <v>37</v>
      </c>
      <c r="L3">
        <v>9</v>
      </c>
      <c r="M3" s="4">
        <f>N3*L3</f>
        <v>0.15300000000000002</v>
      </c>
      <c r="N3">
        <f t="shared" ref="N3:N8" si="0">0.1*0.17</f>
        <v>1.7000000000000001E-2</v>
      </c>
    </row>
    <row r="4" spans="1:14" x14ac:dyDescent="0.35">
      <c r="B4" t="s">
        <v>15</v>
      </c>
      <c r="C4" t="s">
        <v>19</v>
      </c>
      <c r="D4" t="s">
        <v>23</v>
      </c>
      <c r="E4" t="s">
        <v>24</v>
      </c>
      <c r="F4" t="s">
        <v>25</v>
      </c>
      <c r="G4" t="s">
        <v>4</v>
      </c>
      <c r="H4" s="1" t="s">
        <v>36</v>
      </c>
      <c r="L4">
        <v>10</v>
      </c>
      <c r="M4" s="4">
        <f t="shared" ref="M4:M8" si="1">N4*L4</f>
        <v>0.17</v>
      </c>
      <c r="N4">
        <f t="shared" si="0"/>
        <v>1.7000000000000001E-2</v>
      </c>
    </row>
    <row r="5" spans="1:14" x14ac:dyDescent="0.35">
      <c r="B5" t="s">
        <v>27</v>
      </c>
      <c r="C5">
        <v>8</v>
      </c>
      <c r="D5">
        <v>14</v>
      </c>
      <c r="E5">
        <v>11</v>
      </c>
      <c r="G5" t="s">
        <v>29</v>
      </c>
      <c r="H5" t="s">
        <v>31</v>
      </c>
      <c r="I5" t="s">
        <v>32</v>
      </c>
      <c r="J5" t="s">
        <v>34</v>
      </c>
      <c r="L5">
        <v>11</v>
      </c>
      <c r="M5" s="4">
        <f t="shared" si="1"/>
        <v>0.187</v>
      </c>
      <c r="N5">
        <f t="shared" si="0"/>
        <v>1.7000000000000001E-2</v>
      </c>
    </row>
    <row r="6" spans="1:14" x14ac:dyDescent="0.35">
      <c r="B6" t="s">
        <v>16</v>
      </c>
      <c r="C6">
        <v>0.3</v>
      </c>
      <c r="D6">
        <v>0.52800000000000002</v>
      </c>
      <c r="G6" t="s">
        <v>30</v>
      </c>
      <c r="H6" s="1" t="s">
        <v>35</v>
      </c>
      <c r="I6" t="s">
        <v>32</v>
      </c>
      <c r="J6" t="s">
        <v>34</v>
      </c>
      <c r="L6">
        <v>12</v>
      </c>
      <c r="M6" s="4">
        <f t="shared" si="1"/>
        <v>0.20400000000000001</v>
      </c>
      <c r="N6">
        <f t="shared" si="0"/>
        <v>1.7000000000000001E-2</v>
      </c>
    </row>
    <row r="7" spans="1:14" x14ac:dyDescent="0.35">
      <c r="A7" t="s">
        <v>38</v>
      </c>
      <c r="B7" t="s">
        <v>17</v>
      </c>
      <c r="C7" t="s">
        <v>5</v>
      </c>
      <c r="D7" t="s">
        <v>6</v>
      </c>
      <c r="E7" t="s">
        <v>7</v>
      </c>
      <c r="F7" t="s">
        <v>8</v>
      </c>
      <c r="G7" t="s">
        <v>4</v>
      </c>
      <c r="H7" s="1" t="s">
        <v>36</v>
      </c>
      <c r="L7">
        <v>13</v>
      </c>
      <c r="M7" s="4">
        <f t="shared" si="1"/>
        <v>0.22100000000000003</v>
      </c>
      <c r="N7">
        <f t="shared" si="0"/>
        <v>1.7000000000000001E-2</v>
      </c>
    </row>
    <row r="8" spans="1:14" x14ac:dyDescent="0.35">
      <c r="A8" t="s">
        <v>39</v>
      </c>
      <c r="B8" t="s">
        <v>18</v>
      </c>
      <c r="C8" t="s">
        <v>9</v>
      </c>
      <c r="D8" t="s">
        <v>10</v>
      </c>
      <c r="E8" t="s">
        <v>11</v>
      </c>
      <c r="F8" t="s">
        <v>12</v>
      </c>
      <c r="G8" t="s">
        <v>4</v>
      </c>
      <c r="H8" s="1" t="s">
        <v>36</v>
      </c>
      <c r="L8">
        <v>14</v>
      </c>
      <c r="M8" s="4">
        <f t="shared" si="1"/>
        <v>0.23800000000000002</v>
      </c>
      <c r="N8">
        <f t="shared" si="0"/>
        <v>1.7000000000000001E-2</v>
      </c>
    </row>
    <row r="10" spans="1:14" x14ac:dyDescent="0.35">
      <c r="A10" s="3">
        <v>44813</v>
      </c>
    </row>
    <row r="11" spans="1:14" ht="15" thickBot="1" x14ac:dyDescent="0.4">
      <c r="A11" s="2" t="s">
        <v>0</v>
      </c>
      <c r="B11" s="2" t="s">
        <v>13</v>
      </c>
      <c r="C11" s="2" t="s">
        <v>45</v>
      </c>
      <c r="D11" s="2" t="s">
        <v>46</v>
      </c>
      <c r="E11" s="2"/>
      <c r="F11" s="2"/>
      <c r="G11" s="2" t="s">
        <v>2</v>
      </c>
      <c r="H11" s="2" t="s">
        <v>28</v>
      </c>
      <c r="I11" s="2" t="s">
        <v>40</v>
      </c>
      <c r="J11" s="2" t="s">
        <v>33</v>
      </c>
    </row>
    <row r="12" spans="1:14" ht="15" thickTop="1" x14ac:dyDescent="0.35">
      <c r="A12" t="s">
        <v>3</v>
      </c>
      <c r="B12" t="s">
        <v>14</v>
      </c>
      <c r="C12">
        <v>0.17</v>
      </c>
      <c r="D12" t="s">
        <v>47</v>
      </c>
      <c r="F12">
        <v>0.17</v>
      </c>
      <c r="G12" s="6" t="s">
        <v>68</v>
      </c>
    </row>
    <row r="13" spans="1:14" x14ac:dyDescent="0.35">
      <c r="A13" t="s">
        <v>62</v>
      </c>
      <c r="B13" t="s">
        <v>15</v>
      </c>
      <c r="C13" t="s">
        <v>69</v>
      </c>
      <c r="D13" t="s">
        <v>55</v>
      </c>
    </row>
    <row r="14" spans="1:14" x14ac:dyDescent="0.35">
      <c r="A14" t="s">
        <v>41</v>
      </c>
      <c r="B14" t="s">
        <v>27</v>
      </c>
      <c r="C14">
        <v>5</v>
      </c>
      <c r="G14" t="s">
        <v>52</v>
      </c>
    </row>
    <row r="15" spans="1:14" x14ac:dyDescent="0.35">
      <c r="A15" t="s">
        <v>43</v>
      </c>
      <c r="B15" t="s">
        <v>16</v>
      </c>
      <c r="C15">
        <v>0.08</v>
      </c>
      <c r="D15" t="s">
        <v>47</v>
      </c>
    </row>
    <row r="16" spans="1:14" x14ac:dyDescent="0.35">
      <c r="A16" t="s">
        <v>38</v>
      </c>
      <c r="B16" t="s">
        <v>17</v>
      </c>
      <c r="C16" s="5">
        <v>170000</v>
      </c>
      <c r="D16" t="s">
        <v>49</v>
      </c>
    </row>
    <row r="17" spans="1:7" x14ac:dyDescent="0.35">
      <c r="A17" t="s">
        <v>39</v>
      </c>
      <c r="B17" t="s">
        <v>18</v>
      </c>
      <c r="C17" s="5">
        <v>1700</v>
      </c>
      <c r="D17" t="s">
        <v>49</v>
      </c>
    </row>
    <row r="18" spans="1:7" x14ac:dyDescent="0.35">
      <c r="A18" t="s">
        <v>60</v>
      </c>
      <c r="B18" t="s">
        <v>72</v>
      </c>
      <c r="C18">
        <v>1</v>
      </c>
      <c r="D18" t="s">
        <v>47</v>
      </c>
      <c r="G18" t="s">
        <v>70</v>
      </c>
    </row>
    <row r="19" spans="1:7" x14ac:dyDescent="0.35">
      <c r="A19" t="s">
        <v>71</v>
      </c>
      <c r="B19" t="s">
        <v>73</v>
      </c>
      <c r="C19">
        <v>0.6</v>
      </c>
      <c r="G19" t="s">
        <v>64</v>
      </c>
    </row>
    <row r="20" spans="1:7" x14ac:dyDescent="0.35">
      <c r="A20" t="s">
        <v>61</v>
      </c>
      <c r="B20" t="s">
        <v>74</v>
      </c>
      <c r="C20">
        <v>0.02</v>
      </c>
      <c r="D20" t="s">
        <v>47</v>
      </c>
      <c r="G20" t="s">
        <v>75</v>
      </c>
    </row>
  </sheetData>
  <hyperlinks>
    <hyperlink ref="H4" r:id="rId1" xr:uid="{B221DE00-58CD-4052-B035-A09F94053A70}"/>
    <hyperlink ref="H7" r:id="rId2" xr:uid="{FE5E2BAC-57DF-439E-8620-8D6A5E6DCF1C}"/>
    <hyperlink ref="H8" r:id="rId3" xr:uid="{5EDCB9A9-B219-4DCC-B9A5-324B987BF57F}"/>
    <hyperlink ref="H6" r:id="rId4" xr:uid="{88D257C7-A742-4F32-83A8-24E6FC5B9A05}"/>
  </hyperlinks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1C9B8-70ED-4D59-B97C-6B2AFFAA0DC2}">
  <dimension ref="A1"/>
  <sheetViews>
    <sheetView topLeftCell="A28" zoomScale="85" zoomScaleNormal="85" workbookViewId="0">
      <selection activeCell="N57" sqref="N57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EA1D9C2F11D49886C5CB14C2BFC3B" ma:contentTypeVersion="4" ma:contentTypeDescription="Create a new document." ma:contentTypeScope="" ma:versionID="5b42fd31e75d03bab02b7bbaac6794d4">
  <xsd:schema xmlns:xsd="http://www.w3.org/2001/XMLSchema" xmlns:xs="http://www.w3.org/2001/XMLSchema" xmlns:p="http://schemas.microsoft.com/office/2006/metadata/properties" xmlns:ns3="5748fdad-25c9-4aa3-b20f-7b0a60abbe15" targetNamespace="http://schemas.microsoft.com/office/2006/metadata/properties" ma:root="true" ma:fieldsID="226bad744d9f83fd706fc8e933d93a61" ns3:_="">
    <xsd:import namespace="5748fdad-25c9-4aa3-b20f-7b0a60abbe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48fdad-25c9-4aa3-b20f-7b0a60abbe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A35F43-98D9-47EE-A203-2DAAD2C58C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48fdad-25c9-4aa3-b20f-7b0a60abbe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890E02-3CC9-4C9E-8D0D-FF3D5E1C08F1}">
  <ds:schemaRefs>
    <ds:schemaRef ds:uri="http://purl.org/dc/dcmitype/"/>
    <ds:schemaRef ds:uri="5748fdad-25c9-4aa3-b20f-7b0a60abbe15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71FACF0-A6B8-4738-AAFA-770C23AF0C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Coinfection</vt:lpstr>
      <vt:lpstr>C9_7</vt:lpstr>
      <vt:lpstr>C9_8</vt:lpstr>
      <vt:lpstr>Metabolic</vt:lpstr>
      <vt:lpstr>M9_8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jenna</dc:creator>
  <cp:lastModifiedBy>jenna</cp:lastModifiedBy>
  <dcterms:created xsi:type="dcterms:W3CDTF">2022-03-07T19:01:12Z</dcterms:created>
  <dcterms:modified xsi:type="dcterms:W3CDTF">2022-09-09T18:27:04Z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0x010100566EA1D9C2F11D49886C5CB14C2BFC3B</vt:lpwstr>
  </property>
</Properties>
</file>