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ecilia\Dropbox\Planilla Excel\Plantillas a subir 2020\Ya subidas\"/>
    </mc:Choice>
  </mc:AlternateContent>
  <xr:revisionPtr revIDLastSave="0" documentId="8_{7295981C-C071-DE40-A6D7-2B5C536D02C1}" xr6:coauthVersionLast="46" xr6:coauthVersionMax="46" xr10:uidLastSave="{00000000-0000-0000-0000-000000000000}"/>
  <bookViews>
    <workbookView xWindow="0" yWindow="0" windowWidth="20490" windowHeight="7740" activeTab="1" xr2:uid="{00000000-000D-0000-FFFF-FFFF00000000}"/>
  </bookViews>
  <sheets>
    <sheet name="- AYUDA -" sheetId="3" r:id="rId1"/>
    <sheet name="Previsiones de Pagos" sheetId="2" r:id="rId2"/>
    <sheet name="AUXILIAR" sheetId="4" state="hidden" r:id="rId3"/>
  </sheets>
  <definedNames>
    <definedName name="Meses">AUXILIAR!$B$3:$M$4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9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9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9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9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9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9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9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9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9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9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ARP</author>
  </authors>
  <commentList>
    <comment ref="D13" authorId="0" shapeId="0" xr:uid="{00000000-0006-0000-0100-000001000000}">
      <text>
        <r>
          <rPr>
            <sz val="8"/>
            <color indexed="81"/>
            <rFont val="Calibri"/>
            <family val="2"/>
            <scheme val="minor"/>
          </rPr>
          <t xml:space="preserve">Indicar que número de mes vence el pago.  
Ejemplo: 
Si es enero poner 1, 
Si es febrero poner 2.
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<sst xmlns="http://schemas.openxmlformats.org/spreadsheetml/2006/main" count="54" uniqueCount="30">
  <si>
    <t>TOTAL POR MES A PAGAR</t>
  </si>
  <si>
    <t>DETALLE DE LOS PAGOS</t>
  </si>
  <si>
    <t>DISTRIBUCIÓN POR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</si>
  <si>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</si>
  <si>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</si>
  <si>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</si>
  <si>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</si>
  <si>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</si>
  <si>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</si>
  <si>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</si>
  <si>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</si>
  <si>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</si>
  <si>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</si>
  <si>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</si>
  <si>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</si>
  <si>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Factura A 1234</t>
  </si>
  <si>
    <t>Ganancias</t>
  </si>
  <si>
    <t>Paga horas extras</t>
  </si>
  <si>
    <t>Seguro</t>
  </si>
  <si>
    <t>Distribución Beneficios</t>
  </si>
  <si>
    <t>Factura 123</t>
  </si>
  <si>
    <t>DETALLE</t>
  </si>
  <si>
    <t>IMPORTE A PAGAR</t>
  </si>
  <si>
    <t>MES DE VTO</t>
  </si>
  <si>
    <t>Ayuda</t>
  </si>
  <si>
    <t xml:space="preserve">Cuentas Pendientes </t>
  </si>
  <si>
    <t>producción de código</t>
  </si>
  <si>
    <t xml:space="preserve">terminos de pedidos </t>
  </si>
  <si>
    <t>Perdidos inválidos</t>
  </si>
  <si>
    <t>comisiones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</si>
</sst>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8" x14ac:knownFonts="1">
    <font>
      <sz val="10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i/>
      <sz val="16"/>
      <color indexed="12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indexed="12"/>
      <name val="Calibri"/>
      <family val="2"/>
      <scheme val="minor"/>
    </font>
    <font>
      <sz val="8"/>
      <color indexed="8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color theme="1" tint="0.34998626667073579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26"/>
      <color rgb="FF009688"/>
      <name val="Calibri"/>
      <family val="2"/>
      <scheme val="minor"/>
    </font>
    <font>
      <sz val="11"/>
      <color rgb="FF009688"/>
      <name val="Calibri"/>
      <family val="2"/>
      <scheme val="minor"/>
    </font>
    <font>
      <sz val="14"/>
      <color rgb="FF00968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1B5AB"/>
        <bgColor indexed="64"/>
      </patternFill>
    </fill>
    <fill>
      <patternFill patternType="solid">
        <fgColor rgb="FFDFF2F1"/>
        <bgColor indexed="64"/>
      </patternFill>
    </fill>
  </fills>
  <borders count="7">
    <border>
      <left/>
      <right/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6" fillId="0" borderId="0"/>
  </cellStyleXfs>
  <cellXfs count="45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5" fillId="0" borderId="0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 vertical="center" indent="1"/>
    </xf>
    <xf numFmtId="164" fontId="11" fillId="0" borderId="1" xfId="0" applyNumberFormat="1" applyFont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 indent="1"/>
    </xf>
    <xf numFmtId="164" fontId="11" fillId="0" borderId="2" xfId="0" applyNumberFormat="1" applyFont="1" applyBorder="1" applyAlignment="1">
      <alignment horizontal="left" vertical="center" indent="1"/>
    </xf>
    <xf numFmtId="0" fontId="11" fillId="0" borderId="1" xfId="0" applyFont="1" applyFill="1" applyBorder="1" applyAlignment="1" applyProtection="1">
      <alignment horizontal="left" vertical="center" indent="1"/>
      <protection locked="0"/>
    </xf>
    <xf numFmtId="164" fontId="11" fillId="0" borderId="1" xfId="0" applyNumberFormat="1" applyFont="1" applyFill="1" applyBorder="1" applyAlignment="1" applyProtection="1">
      <alignment horizontal="left" vertical="center" indent="1"/>
      <protection locked="0"/>
    </xf>
    <xf numFmtId="164" fontId="11" fillId="0" borderId="1" xfId="0" applyNumberFormat="1" applyFont="1" applyFill="1" applyBorder="1" applyAlignment="1">
      <alignment horizontal="left" vertical="center" indent="1"/>
    </xf>
    <xf numFmtId="0" fontId="11" fillId="0" borderId="2" xfId="0" applyFont="1" applyFill="1" applyBorder="1" applyAlignment="1" applyProtection="1">
      <alignment horizontal="left" vertical="center" indent="1"/>
      <protection locked="0"/>
    </xf>
    <xf numFmtId="164" fontId="11" fillId="0" borderId="2" xfId="0" applyNumberFormat="1" applyFont="1" applyFill="1" applyBorder="1" applyAlignment="1" applyProtection="1">
      <alignment horizontal="left" vertical="center" indent="1"/>
      <protection locked="0"/>
    </xf>
    <xf numFmtId="164" fontId="11" fillId="0" borderId="2" xfId="0" applyNumberFormat="1" applyFont="1" applyFill="1" applyBorder="1" applyAlignment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164" fontId="11" fillId="0" borderId="4" xfId="0" applyNumberFormat="1" applyFont="1" applyBorder="1" applyAlignment="1">
      <alignment horizontal="left" vertical="center" indent="1"/>
    </xf>
    <xf numFmtId="0" fontId="2" fillId="0" borderId="0" xfId="0" applyFont="1"/>
    <xf numFmtId="0" fontId="13" fillId="0" borderId="0" xfId="0" applyFont="1"/>
    <xf numFmtId="14" fontId="14" fillId="3" borderId="3" xfId="0" applyNumberFormat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 wrapText="1"/>
    </xf>
    <xf numFmtId="14" fontId="14" fillId="3" borderId="6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6" fillId="0" borderId="0" xfId="2" applyFill="1"/>
    <xf numFmtId="0" fontId="16" fillId="0" borderId="0" xfId="2"/>
    <xf numFmtId="0" fontId="17" fillId="0" borderId="0" xfId="2" applyFont="1" applyBorder="1" applyAlignment="1">
      <alignment vertical="center"/>
    </xf>
    <xf numFmtId="0" fontId="17" fillId="0" borderId="0" xfId="2" applyFont="1" applyBorder="1" applyAlignment="1">
      <alignment vertical="top"/>
    </xf>
    <xf numFmtId="0" fontId="1" fillId="0" borderId="0" xfId="0" applyFont="1" applyFill="1"/>
    <xf numFmtId="164" fontId="0" fillId="0" borderId="5" xfId="0" applyNumberFormat="1" applyFont="1" applyFill="1" applyBorder="1" applyAlignment="1">
      <alignment horizontal="center" vertical="center"/>
    </xf>
    <xf numFmtId="0" fontId="7" fillId="0" borderId="0" xfId="1" applyFont="1" applyFill="1" applyAlignment="1" applyProtection="1"/>
    <xf numFmtId="0" fontId="2" fillId="0" borderId="0" xfId="0" applyFont="1" applyFill="1" applyAlignment="1"/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</cellXfs>
  <cellStyles count="3">
    <cellStyle name="Hipervínculo" xfId="1" builtinId="8"/>
    <cellStyle name="Normal" xfId="0" builtinId="0"/>
    <cellStyle name="Normal 2" xfId="2" xr:uid="{00000000-0005-0000-0000-000002000000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  <protection locked="0" hidden="0"/>
    </dxf>
    <dxf>
      <border outline="0"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border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9688"/>
        <name val="Calibri"/>
        <scheme val="minor"/>
      </font>
      <numFmt numFmtId="165" formatCode="dd/mm/yyyy"/>
      <fill>
        <patternFill patternType="solid">
          <fgColor indexed="64"/>
          <bgColor rgb="FFDFF2F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blog" TargetMode="Externa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29</xdr:row>
      <xdr:rowOff>101600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4000" y="1809750"/>
          <a:ext cx="8067675" cy="4940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para previsiones de pagos te ayuda a saber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cuánto dinero debes disponer para afrontar los pagos mensuales de diferentes conceptos.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Se debe completar la información de facturas desde la columna B hasta la D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RESULTADOS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1.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la fila 9 se obtendrá el total a pagar por mes.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AR" sz="1600">
            <a:effectLst/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En la tabla s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 distribuirá automáticamente por mes los pagos que hay que realizar desde la fila 14 columna E hasta la columna P </a:t>
          </a:r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635000</xdr:colOff>
      <xdr:row>4</xdr:row>
      <xdr:rowOff>152400</xdr:rowOff>
    </xdr:from>
    <xdr:to>
      <xdr:col>10</xdr:col>
      <xdr:colOff>1231900</xdr:colOff>
      <xdr:row>25</xdr:row>
      <xdr:rowOff>165100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512175" y="1809750"/>
          <a:ext cx="4397375" cy="4203700"/>
        </a:xfrm>
        <a:prstGeom prst="rect">
          <a:avLst/>
        </a:prstGeom>
        <a:solidFill>
          <a:srgbClr val="FBFBF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274320" rIns="274320" bIns="274320" rtlCol="0" anchor="t"/>
        <a:lstStyle/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Más ayuda</a:t>
          </a:r>
        </a:p>
        <a:p>
          <a:endParaRPr lang="en-US" sz="800" b="1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Si quieres saber más sobre cómo usar esta plantilla,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o adaptarla, extenderla o corregir algún error, sigue este link: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Otras plantillas</a:t>
          </a:r>
        </a:p>
        <a:p>
          <a:endParaRPr lang="en-US" sz="8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Si esta plantilla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no es lo que necesitas, es posible que tengamos otra que se ajuste mejor. Aquí puedes acceder a muchas otras más:</a:t>
          </a:r>
        </a:p>
      </xdr:txBody>
    </xdr:sp>
    <xdr:clientData/>
  </xdr:twoCellAnchor>
  <xdr:twoCellAnchor>
    <xdr:from>
      <xdr:col>7</xdr:col>
      <xdr:colOff>635000</xdr:colOff>
      <xdr:row>12</xdr:row>
      <xdr:rowOff>50800</xdr:rowOff>
    </xdr:from>
    <xdr:to>
      <xdr:col>10</xdr:col>
      <xdr:colOff>1206500</xdr:colOff>
      <xdr:row>13</xdr:row>
      <xdr:rowOff>165100</xdr:rowOff>
    </xdr:to>
    <xdr:sp macro="" textlink="">
      <xdr:nvSpPr>
        <xdr:cNvPr id="4" name="TextBox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512175" y="3298825"/>
          <a:ext cx="43719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12A779"/>
              </a:solidFill>
            </a:rPr>
            <a:t>Ver más ayuda →</a:t>
          </a:r>
        </a:p>
      </xdr:txBody>
    </xdr:sp>
    <xdr:clientData/>
  </xdr:twoCellAnchor>
  <xdr:twoCellAnchor>
    <xdr:from>
      <xdr:col>7</xdr:col>
      <xdr:colOff>660400</xdr:colOff>
      <xdr:row>22</xdr:row>
      <xdr:rowOff>165100</xdr:rowOff>
    </xdr:from>
    <xdr:to>
      <xdr:col>10</xdr:col>
      <xdr:colOff>1231900</xdr:colOff>
      <xdr:row>24</xdr:row>
      <xdr:rowOff>76200</xdr:rowOff>
    </xdr:to>
    <xdr:sp macro="" textlink="">
      <xdr:nvSpPr>
        <xdr:cNvPr id="5" name="TextBox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537575" y="5413375"/>
          <a:ext cx="4371975" cy="311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12A779"/>
              </a:solidFill>
            </a:rPr>
            <a:t>Ver más plantillas →</a:t>
          </a:r>
        </a:p>
      </xdr:txBody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282575</xdr:colOff>
      <xdr:row>2</xdr:row>
      <xdr:rowOff>52388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73844" y="119063"/>
          <a:ext cx="533082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Previsiones</a:t>
          </a:r>
          <a:r>
            <a:rPr lang="en-US" sz="2400" b="1" baseline="0">
              <a:solidFill>
                <a:schemeClr val="bg1"/>
              </a:solidFill>
            </a:rPr>
            <a:t> de pagos 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528979</xdr:colOff>
      <xdr:row>0</xdr:row>
      <xdr:rowOff>47625</xdr:rowOff>
    </xdr:from>
    <xdr:to>
      <xdr:col>10</xdr:col>
      <xdr:colOff>1011579</xdr:colOff>
      <xdr:row>1</xdr:row>
      <xdr:rowOff>671512</xdr:rowOff>
    </xdr:to>
    <xdr:sp macro="" textlink="">
      <xdr:nvSpPr>
        <xdr:cNvPr id="9" name="TextBox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637260" y="47625"/>
          <a:ext cx="300672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4</xdr:col>
      <xdr:colOff>990146</xdr:colOff>
      <xdr:row>2</xdr:row>
      <xdr:rowOff>48986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99357" y="163286"/>
          <a:ext cx="533082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US" sz="2400" b="1">
              <a:solidFill>
                <a:schemeClr val="bg1"/>
              </a:solidFill>
            </a:rPr>
            <a:t>Informe de costos 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340180</xdr:colOff>
      <xdr:row>26</xdr:row>
      <xdr:rowOff>204107</xdr:rowOff>
    </xdr:from>
    <xdr:to>
      <xdr:col>20</xdr:col>
      <xdr:colOff>497418</xdr:colOff>
      <xdr:row>29</xdr:row>
      <xdr:rowOff>84667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628180" y="6511774"/>
          <a:ext cx="1998738" cy="526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Arrastra hacia abajo el triángulo para agregar filas</a:t>
          </a:r>
        </a:p>
      </xdr:txBody>
    </xdr:sp>
    <xdr:clientData/>
  </xdr:twoCellAnchor>
  <xdr:twoCellAnchor>
    <xdr:from>
      <xdr:col>16</xdr:col>
      <xdr:colOff>79375</xdr:colOff>
      <xdr:row>27</xdr:row>
      <xdr:rowOff>190500</xdr:rowOff>
    </xdr:from>
    <xdr:to>
      <xdr:col>17</xdr:col>
      <xdr:colOff>179917</xdr:colOff>
      <xdr:row>28</xdr:row>
      <xdr:rowOff>174625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V="1">
          <a:off x="17843500" y="6921500"/>
          <a:ext cx="703792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evisiones" displayName="Previsiones" ref="B13:P29" totalsRowShown="0" headerRowDxfId="18" dataDxfId="16" headerRowBorderDxfId="17" tableBorderDxfId="15">
  <autoFilter ref="B13:P2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DETALLE" dataDxfId="14"/>
    <tableColumn id="3" xr3:uid="{00000000-0010-0000-0000-000003000000}" name="IMPORTE A PAGAR" dataDxfId="13"/>
    <tableColumn id="4" xr3:uid="{00000000-0010-0000-0000-000004000000}" name="MES DE VTO" dataDxfId="12"/>
    <tableColumn id="5" xr3:uid="{00000000-0010-0000-0000-000005000000}" name="ENERO" dataDxfId="11">
      <calculatedColumnFormula>IF($D14="","",IF(HLOOKUP(E$13,Meses,2,0)=$D14,$C14,""))</calculatedColumnFormula>
    </tableColumn>
    <tableColumn id="6" xr3:uid="{00000000-0010-0000-0000-000006000000}" name="FEBRERO" dataDxfId="10">
      <calculatedColumnFormula>IF($D14="","",IF(HLOOKUP(F$13,Meses,2,0)=$D14,$C14,""))</calculatedColumnFormula>
    </tableColumn>
    <tableColumn id="7" xr3:uid="{00000000-0010-0000-0000-000007000000}" name="MARZO" dataDxfId="9">
      <calculatedColumnFormula>IF($D14="","",IF(HLOOKUP(G$13,Meses,2,0)=$D14,$C14,""))</calculatedColumnFormula>
    </tableColumn>
    <tableColumn id="8" xr3:uid="{00000000-0010-0000-0000-000008000000}" name="ABRIL" dataDxfId="8">
      <calculatedColumnFormula>IF($D14="","",IF(HLOOKUP(H$13,Meses,2,0)=$D14,$C14,""))</calculatedColumnFormula>
    </tableColumn>
    <tableColumn id="9" xr3:uid="{00000000-0010-0000-0000-000009000000}" name="MAYO" dataDxfId="7">
      <calculatedColumnFormula>IF($D14="","",IF(HLOOKUP(I$13,Meses,2,0)=$D14,$C14,""))</calculatedColumnFormula>
    </tableColumn>
    <tableColumn id="10" xr3:uid="{00000000-0010-0000-0000-00000A000000}" name="JUNIO" dataDxfId="6">
      <calculatedColumnFormula>IF($D14="","",IF(HLOOKUP(J$13,Meses,2,0)=$D14,$C14,""))</calculatedColumnFormula>
    </tableColumn>
    <tableColumn id="11" xr3:uid="{00000000-0010-0000-0000-00000B000000}" name="JULIO" dataDxfId="5">
      <calculatedColumnFormula>IF($D14="","",IF(HLOOKUP(K$13,Meses,2,0)=$D14,$C14,""))</calculatedColumnFormula>
    </tableColumn>
    <tableColumn id="12" xr3:uid="{00000000-0010-0000-0000-00000C000000}" name="AGOSTO" dataDxfId="4">
      <calculatedColumnFormula>IF($D14="","",IF(HLOOKUP(L$13,Meses,2,0)=$D14,$C14,""))</calculatedColumnFormula>
    </tableColumn>
    <tableColumn id="13" xr3:uid="{00000000-0010-0000-0000-00000D000000}" name="SEPTIEMBRE" dataDxfId="3">
      <calculatedColumnFormula>IF($D14="","",IF(HLOOKUP(M$13,Meses,2,0)=$D14,$C14,""))</calculatedColumnFormula>
    </tableColumn>
    <tableColumn id="14" xr3:uid="{00000000-0010-0000-0000-00000E000000}" name="OCTUBRE" dataDxfId="2">
      <calculatedColumnFormula>IF($D14="","",IF(HLOOKUP(N$13,Meses,2,0)=$D14,$C14,""))</calculatedColumnFormula>
    </tableColumn>
    <tableColumn id="15" xr3:uid="{00000000-0010-0000-0000-00000F000000}" name="NOVIEMBRE" dataDxfId="1">
      <calculatedColumnFormula>IF($D14="","",IF(HLOOKUP(O$13,Meses,2,0)=$D14,$C14,""))</calculatedColumnFormula>
    </tableColumn>
    <tableColumn id="16" xr3:uid="{00000000-0010-0000-0000-000010000000}" name="DICIEMBRE" dataDxfId="0">
      <calculatedColumnFormula>IF($D14="","",IF(HLOOKUP(P$13,Meses,2,0)=$D14,$C14,""))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Relationship Id="rId5" Type="http://schemas.openxmlformats.org/officeDocument/2006/relationships/comments" Target="../comments1.xml" /><Relationship Id="rId4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showGridLines="0" topLeftCell="A7" zoomScale="80" zoomScaleNormal="80" workbookViewId="0">
      <selection activeCell="I4" sqref="I4"/>
    </sheetView>
  </sheetViews>
  <sheetFormatPr defaultColWidth="11.4609375" defaultRowHeight="15" x14ac:dyDescent="0.2"/>
  <cols>
    <col min="1" max="1" width="4.1796875" style="33" customWidth="1"/>
    <col min="2" max="11" width="19.01171875" style="33" customWidth="1"/>
    <col min="12" max="16384" width="11.4609375" style="33"/>
  </cols>
  <sheetData>
    <row r="1" spans="1:16" ht="9.9499999999999993" customHeight="1" x14ac:dyDescent="0.2"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6" s="2" customFormat="1" ht="54.95" customHeight="1" x14ac:dyDescent="0.2">
      <c r="A2" s="23"/>
      <c r="B2" s="1"/>
      <c r="C2" s="1"/>
      <c r="D2" s="1"/>
      <c r="E2" s="1"/>
      <c r="F2" s="1"/>
      <c r="G2" s="1"/>
      <c r="H2" s="1"/>
      <c r="I2" s="1"/>
      <c r="J2" s="1"/>
      <c r="K2" s="1"/>
      <c r="L2" s="36"/>
      <c r="M2" s="36"/>
      <c r="N2" s="36"/>
      <c r="O2" s="36"/>
      <c r="P2" s="36"/>
    </row>
    <row r="3" spans="1:16" ht="24" customHeight="1" x14ac:dyDescent="0.2"/>
    <row r="4" spans="1:16" ht="42" customHeight="1" x14ac:dyDescent="0.2">
      <c r="B4" s="34" t="s">
        <v>24</v>
      </c>
      <c r="C4" s="35"/>
      <c r="D4" s="35"/>
      <c r="E4" s="35"/>
      <c r="F4" s="35"/>
      <c r="G4" s="35"/>
      <c r="H4" s="35"/>
      <c r="I4" s="35"/>
      <c r="J4" s="35"/>
      <c r="K4" s="35"/>
    </row>
    <row r="5" spans="1:16" ht="15" customHeight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46"/>
  <sheetViews>
    <sheetView showGridLines="0" tabSelected="1" topLeftCell="A10" zoomScale="70" zoomScaleNormal="70" workbookViewId="0">
      <selection activeCell="C28" sqref="C28"/>
    </sheetView>
  </sheetViews>
  <sheetFormatPr defaultColWidth="11.4609375" defaultRowHeight="14.25" x14ac:dyDescent="0.2"/>
  <cols>
    <col min="1" max="1" width="4.58203125" style="3" customWidth="1"/>
    <col min="2" max="2" width="26.16015625" style="3" customWidth="1"/>
    <col min="3" max="3" width="24.54296875" style="9" customWidth="1"/>
    <col min="4" max="4" width="14.42578125" style="4" customWidth="1"/>
    <col min="5" max="5" width="16.5859375" style="3" bestFit="1" customWidth="1"/>
    <col min="6" max="6" width="14.96875" style="3" bestFit="1" customWidth="1"/>
    <col min="7" max="11" width="16.5859375" style="3" bestFit="1" customWidth="1"/>
    <col min="12" max="12" width="14.96875" style="3" bestFit="1" customWidth="1"/>
    <col min="13" max="16" width="16.5859375" style="3" bestFit="1" customWidth="1"/>
    <col min="17" max="255" width="9.16796875" style="3" customWidth="1"/>
    <col min="256" max="16384" width="11.4609375" style="3"/>
  </cols>
  <sheetData>
    <row r="2" spans="2:16" s="23" customFormat="1" ht="54.9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2" customFormat="1" x14ac:dyDescent="0.2">
      <c r="B3" s="3"/>
      <c r="C3" s="3"/>
      <c r="D3" s="4"/>
    </row>
    <row r="4" spans="2:16" s="2" customFormat="1" x14ac:dyDescent="0.2">
      <c r="B4" s="3"/>
      <c r="C4" s="3"/>
      <c r="D4" s="4"/>
    </row>
    <row r="5" spans="2:16" s="2" customFormat="1" x14ac:dyDescent="0.2">
      <c r="D5" s="5"/>
      <c r="E5" s="3"/>
      <c r="F5" s="3"/>
      <c r="G5" s="3"/>
      <c r="H5" s="3"/>
      <c r="I5" s="3"/>
    </row>
    <row r="6" spans="2:16" s="2" customFormat="1" ht="27.75" customHeight="1" x14ac:dyDescent="0.45">
      <c r="B6" s="44"/>
      <c r="C6" s="44"/>
      <c r="D6" s="24"/>
      <c r="E6" s="3"/>
      <c r="F6" s="6"/>
      <c r="G6" s="7"/>
      <c r="H6" s="8"/>
      <c r="I6" s="3"/>
      <c r="J6" s="38"/>
      <c r="K6" s="39"/>
    </row>
    <row r="7" spans="2:16" s="2" customFormat="1" ht="15" thickBot="1" x14ac:dyDescent="0.25">
      <c r="D7" s="5"/>
    </row>
    <row r="8" spans="2:16" s="2" customFormat="1" ht="19.5" customHeight="1" x14ac:dyDescent="0.2">
      <c r="C8" s="40" t="s">
        <v>0</v>
      </c>
      <c r="D8" s="41"/>
      <c r="E8" s="28" t="s">
        <v>3</v>
      </c>
      <c r="F8" s="28" t="s">
        <v>4</v>
      </c>
      <c r="G8" s="28" t="s">
        <v>5</v>
      </c>
      <c r="H8" s="28" t="s">
        <v>6</v>
      </c>
      <c r="I8" s="28" t="s">
        <v>7</v>
      </c>
      <c r="J8" s="28" t="s">
        <v>8</v>
      </c>
      <c r="K8" s="28" t="s">
        <v>9</v>
      </c>
      <c r="L8" s="28" t="s">
        <v>10</v>
      </c>
      <c r="M8" s="28" t="s">
        <v>11</v>
      </c>
      <c r="N8" s="28" t="s">
        <v>12</v>
      </c>
      <c r="O8" s="28" t="s">
        <v>13</v>
      </c>
      <c r="P8" s="28" t="s">
        <v>14</v>
      </c>
    </row>
    <row r="9" spans="2:16" s="2" customFormat="1" ht="19.5" customHeight="1" x14ac:dyDescent="0.2">
      <c r="C9" s="40"/>
      <c r="D9" s="41"/>
      <c r="E9" s="37">
        <f>SUM(Previsiones[ENERO])</f>
        <v>15000</v>
      </c>
      <c r="F9" s="37">
        <f>SUM(Previsiones[FEBRERO])</f>
        <v>8000</v>
      </c>
      <c r="G9" s="37">
        <f>SUM(Previsiones[MARZO])</f>
        <v>20000</v>
      </c>
      <c r="H9" s="37">
        <f>SUM(Previsiones[ABRIL])</f>
        <v>13000</v>
      </c>
      <c r="I9" s="37">
        <f>SUM(Previsiones[MAYO])</f>
        <v>16000</v>
      </c>
      <c r="J9" s="37">
        <f>SUM(Previsiones[JUNIO])</f>
        <v>12000</v>
      </c>
      <c r="K9" s="37">
        <f>SUM(Previsiones[JULIO])</f>
        <v>10000</v>
      </c>
      <c r="L9" s="37">
        <f>SUM(Previsiones[AGOSTO])</f>
        <v>5000</v>
      </c>
      <c r="M9" s="37">
        <f>SUM(Previsiones[SEPTIEMBRE])</f>
        <v>14000</v>
      </c>
      <c r="N9" s="37">
        <f>SUM(Previsiones[OCTUBRE])</f>
        <v>0</v>
      </c>
      <c r="O9" s="37">
        <f>SUM(Previsiones[NOVIEMBRE])</f>
        <v>25000</v>
      </c>
      <c r="P9" s="37">
        <f>SUM(Previsiones[DICIEMBRE])</f>
        <v>12000</v>
      </c>
    </row>
    <row r="10" spans="2:16" s="2" customFormat="1" ht="12.75" customHeight="1" x14ac:dyDescent="0.2">
      <c r="D10" s="5"/>
    </row>
    <row r="11" spans="2:16" s="2" customFormat="1" x14ac:dyDescent="0.2">
      <c r="D11" s="5"/>
    </row>
    <row r="12" spans="2:16" s="2" customFormat="1" ht="19.5" thickBot="1" x14ac:dyDescent="0.25">
      <c r="B12" s="42" t="s">
        <v>1</v>
      </c>
      <c r="C12" s="42"/>
      <c r="D12" s="42"/>
      <c r="E12" s="43" t="s">
        <v>2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</row>
    <row r="13" spans="2:16" s="5" customFormat="1" ht="18.75" customHeight="1" thickBot="1" x14ac:dyDescent="0.25">
      <c r="B13" s="26" t="s">
        <v>21</v>
      </c>
      <c r="C13" s="26" t="s">
        <v>22</v>
      </c>
      <c r="D13" s="27" t="s">
        <v>23</v>
      </c>
      <c r="E13" s="25" t="s">
        <v>3</v>
      </c>
      <c r="F13" s="25" t="s">
        <v>4</v>
      </c>
      <c r="G13" s="25" t="s">
        <v>5</v>
      </c>
      <c r="H13" s="25" t="s">
        <v>6</v>
      </c>
      <c r="I13" s="25" t="s">
        <v>7</v>
      </c>
      <c r="J13" s="25" t="s">
        <v>8</v>
      </c>
      <c r="K13" s="25" t="s">
        <v>9</v>
      </c>
      <c r="L13" s="25" t="s">
        <v>10</v>
      </c>
      <c r="M13" s="25" t="s">
        <v>11</v>
      </c>
      <c r="N13" s="25" t="s">
        <v>12</v>
      </c>
      <c r="O13" s="25" t="s">
        <v>13</v>
      </c>
      <c r="P13" s="25" t="s">
        <v>14</v>
      </c>
    </row>
    <row r="14" spans="2:16" s="2" customFormat="1" ht="19.5" thickBot="1" x14ac:dyDescent="0.25">
      <c r="B14" s="21" t="s">
        <v>15</v>
      </c>
      <c r="C14" s="22">
        <v>20000</v>
      </c>
      <c r="D14" s="29">
        <v>3</v>
      </c>
      <c r="E14" s="22" t="str">
        <f t="shared" ref="E14:P23" si="0">IF($D14="","",IF(HLOOKUP(E$13,Meses,2,0)=$D14,$C14,""))</f>
        <v/>
      </c>
      <c r="F14" s="22" t="str">
        <f t="shared" si="0"/>
        <v/>
      </c>
      <c r="G14" s="22">
        <f t="shared" si="0"/>
        <v>20000</v>
      </c>
      <c r="H14" s="22" t="str">
        <f t="shared" si="0"/>
        <v/>
      </c>
      <c r="I14" s="22" t="str">
        <f t="shared" si="0"/>
        <v/>
      </c>
      <c r="J14" s="22" t="str">
        <f t="shared" si="0"/>
        <v/>
      </c>
      <c r="K14" s="22" t="str">
        <f t="shared" si="0"/>
        <v/>
      </c>
      <c r="L14" s="22" t="str">
        <f t="shared" si="0"/>
        <v/>
      </c>
      <c r="M14" s="22" t="str">
        <f t="shared" si="0"/>
        <v/>
      </c>
      <c r="N14" s="22" t="str">
        <f t="shared" si="0"/>
        <v/>
      </c>
      <c r="O14" s="22" t="str">
        <f t="shared" si="0"/>
        <v/>
      </c>
      <c r="P14" s="22" t="str">
        <f t="shared" si="0"/>
        <v/>
      </c>
    </row>
    <row r="15" spans="2:16" s="2" customFormat="1" ht="19.5" thickBot="1" x14ac:dyDescent="0.25">
      <c r="B15" s="11" t="s">
        <v>16</v>
      </c>
      <c r="C15" s="12">
        <v>15000</v>
      </c>
      <c r="D15" s="30">
        <v>1</v>
      </c>
      <c r="E15" s="12">
        <f t="shared" si="0"/>
        <v>15000</v>
      </c>
      <c r="F15" s="12" t="str">
        <f t="shared" si="0"/>
        <v/>
      </c>
      <c r="G15" s="12" t="str">
        <f t="shared" si="0"/>
        <v/>
      </c>
      <c r="H15" s="12" t="str">
        <f t="shared" si="0"/>
        <v/>
      </c>
      <c r="I15" s="12" t="str">
        <f t="shared" si="0"/>
        <v/>
      </c>
      <c r="J15" s="12" t="str">
        <f t="shared" si="0"/>
        <v/>
      </c>
      <c r="K15" s="12" t="str">
        <f t="shared" si="0"/>
        <v/>
      </c>
      <c r="L15" s="12" t="str">
        <f t="shared" si="0"/>
        <v/>
      </c>
      <c r="M15" s="12" t="str">
        <f t="shared" si="0"/>
        <v/>
      </c>
      <c r="N15" s="12" t="str">
        <f t="shared" si="0"/>
        <v/>
      </c>
      <c r="O15" s="12" t="str">
        <f t="shared" si="0"/>
        <v/>
      </c>
      <c r="P15" s="12" t="str">
        <f t="shared" si="0"/>
        <v/>
      </c>
    </row>
    <row r="16" spans="2:16" s="2" customFormat="1" ht="19.5" thickBot="1" x14ac:dyDescent="0.25">
      <c r="B16" s="11" t="s">
        <v>28</v>
      </c>
      <c r="C16" s="12">
        <v>12000</v>
      </c>
      <c r="D16" s="30">
        <v>6</v>
      </c>
      <c r="E16" s="12" t="str">
        <f t="shared" si="0"/>
        <v/>
      </c>
      <c r="F16" s="12" t="str">
        <f t="shared" si="0"/>
        <v/>
      </c>
      <c r="G16" s="12" t="str">
        <f t="shared" si="0"/>
        <v/>
      </c>
      <c r="H16" s="12" t="str">
        <f t="shared" si="0"/>
        <v/>
      </c>
      <c r="I16" s="12" t="str">
        <f t="shared" si="0"/>
        <v/>
      </c>
      <c r="J16" s="12">
        <f t="shared" si="0"/>
        <v>12000</v>
      </c>
      <c r="K16" s="12" t="str">
        <f t="shared" si="0"/>
        <v/>
      </c>
      <c r="L16" s="12" t="str">
        <f t="shared" si="0"/>
        <v/>
      </c>
      <c r="M16" s="12" t="str">
        <f t="shared" si="0"/>
        <v/>
      </c>
      <c r="N16" s="12" t="str">
        <f t="shared" si="0"/>
        <v/>
      </c>
      <c r="O16" s="12" t="str">
        <f t="shared" si="0"/>
        <v/>
      </c>
      <c r="P16" s="12" t="str">
        <f t="shared" si="0"/>
        <v/>
      </c>
    </row>
    <row r="17" spans="2:16" s="2" customFormat="1" ht="19.5" thickBot="1" x14ac:dyDescent="0.25">
      <c r="B17" s="11" t="s">
        <v>17</v>
      </c>
      <c r="C17" s="12">
        <v>10000</v>
      </c>
      <c r="D17" s="30">
        <v>7</v>
      </c>
      <c r="E17" s="12" t="str">
        <f t="shared" si="0"/>
        <v/>
      </c>
      <c r="F17" s="12" t="str">
        <f t="shared" si="0"/>
        <v/>
      </c>
      <c r="G17" s="12" t="str">
        <f t="shared" si="0"/>
        <v/>
      </c>
      <c r="H17" s="12" t="str">
        <f t="shared" si="0"/>
        <v/>
      </c>
      <c r="I17" s="12" t="str">
        <f t="shared" si="0"/>
        <v/>
      </c>
      <c r="J17" s="12" t="str">
        <f t="shared" si="0"/>
        <v/>
      </c>
      <c r="K17" s="12">
        <f t="shared" si="0"/>
        <v>10000</v>
      </c>
      <c r="L17" s="12" t="str">
        <f t="shared" si="0"/>
        <v/>
      </c>
      <c r="M17" s="12" t="str">
        <f t="shared" si="0"/>
        <v/>
      </c>
      <c r="N17" s="12" t="str">
        <f t="shared" si="0"/>
        <v/>
      </c>
      <c r="O17" s="12" t="str">
        <f t="shared" si="0"/>
        <v/>
      </c>
      <c r="P17" s="12" t="str">
        <f t="shared" si="0"/>
        <v/>
      </c>
    </row>
    <row r="18" spans="2:16" s="2" customFormat="1" ht="19.5" thickBot="1" x14ac:dyDescent="0.25">
      <c r="B18" s="11" t="s">
        <v>29</v>
      </c>
      <c r="C18" s="12">
        <v>12000</v>
      </c>
      <c r="D18" s="30">
        <v>12</v>
      </c>
      <c r="E18" s="12" t="str">
        <f t="shared" si="0"/>
        <v/>
      </c>
      <c r="F18" s="12" t="str">
        <f t="shared" si="0"/>
        <v/>
      </c>
      <c r="G18" s="12" t="str">
        <f t="shared" si="0"/>
        <v/>
      </c>
      <c r="H18" s="12" t="str">
        <f t="shared" si="0"/>
        <v/>
      </c>
      <c r="I18" s="12" t="str">
        <f t="shared" si="0"/>
        <v/>
      </c>
      <c r="J18" s="12" t="str">
        <f t="shared" si="0"/>
        <v/>
      </c>
      <c r="K18" s="12" t="str">
        <f t="shared" si="0"/>
        <v/>
      </c>
      <c r="L18" s="12" t="str">
        <f t="shared" si="0"/>
        <v/>
      </c>
      <c r="M18" s="12" t="str">
        <f t="shared" si="0"/>
        <v/>
      </c>
      <c r="N18" s="12" t="str">
        <f t="shared" si="0"/>
        <v/>
      </c>
      <c r="O18" s="12" t="str">
        <f t="shared" si="0"/>
        <v/>
      </c>
      <c r="P18" s="12">
        <f t="shared" si="0"/>
        <v>12000</v>
      </c>
    </row>
    <row r="19" spans="2:16" s="2" customFormat="1" ht="19.5" thickBot="1" x14ac:dyDescent="0.25">
      <c r="B19" s="11" t="s">
        <v>25</v>
      </c>
      <c r="C19" s="12">
        <v>25000</v>
      </c>
      <c r="D19" s="30">
        <v>11</v>
      </c>
      <c r="E19" s="12" t="str">
        <f t="shared" si="0"/>
        <v/>
      </c>
      <c r="F19" s="12" t="str">
        <f t="shared" si="0"/>
        <v/>
      </c>
      <c r="G19" s="12" t="str">
        <f t="shared" si="0"/>
        <v/>
      </c>
      <c r="H19" s="12" t="str">
        <f t="shared" si="0"/>
        <v/>
      </c>
      <c r="I19" s="12" t="str">
        <f t="shared" si="0"/>
        <v/>
      </c>
      <c r="J19" s="12" t="str">
        <f t="shared" si="0"/>
        <v/>
      </c>
      <c r="K19" s="12" t="str">
        <f t="shared" si="0"/>
        <v/>
      </c>
      <c r="L19" s="12" t="str">
        <f t="shared" si="0"/>
        <v/>
      </c>
      <c r="M19" s="12" t="str">
        <f t="shared" si="0"/>
        <v/>
      </c>
      <c r="N19" s="12" t="str">
        <f t="shared" si="0"/>
        <v/>
      </c>
      <c r="O19" s="12">
        <f t="shared" si="0"/>
        <v>25000</v>
      </c>
      <c r="P19" s="12" t="str">
        <f t="shared" si="0"/>
        <v/>
      </c>
    </row>
    <row r="20" spans="2:16" s="2" customFormat="1" ht="19.5" thickBot="1" x14ac:dyDescent="0.25">
      <c r="B20" s="11" t="s">
        <v>18</v>
      </c>
      <c r="C20" s="12">
        <v>13000</v>
      </c>
      <c r="D20" s="30">
        <v>4</v>
      </c>
      <c r="E20" s="12" t="str">
        <f t="shared" si="0"/>
        <v/>
      </c>
      <c r="F20" s="12" t="str">
        <f t="shared" si="0"/>
        <v/>
      </c>
      <c r="G20" s="12" t="str">
        <f t="shared" si="0"/>
        <v/>
      </c>
      <c r="H20" s="12">
        <f t="shared" si="0"/>
        <v>13000</v>
      </c>
      <c r="I20" s="12" t="str">
        <f t="shared" si="0"/>
        <v/>
      </c>
      <c r="J20" s="12" t="str">
        <f t="shared" si="0"/>
        <v/>
      </c>
      <c r="K20" s="12" t="str">
        <f t="shared" si="0"/>
        <v/>
      </c>
      <c r="L20" s="12" t="str">
        <f t="shared" si="0"/>
        <v/>
      </c>
      <c r="M20" s="12" t="str">
        <f t="shared" si="0"/>
        <v/>
      </c>
      <c r="N20" s="12" t="str">
        <f t="shared" si="0"/>
        <v/>
      </c>
      <c r="O20" s="12" t="str">
        <f t="shared" si="0"/>
        <v/>
      </c>
      <c r="P20" s="12" t="str">
        <f t="shared" si="0"/>
        <v/>
      </c>
    </row>
    <row r="21" spans="2:16" s="2" customFormat="1" ht="19.5" thickBot="1" x14ac:dyDescent="0.25">
      <c r="B21" s="11" t="s">
        <v>26</v>
      </c>
      <c r="C21" s="12">
        <v>16000</v>
      </c>
      <c r="D21" s="30">
        <v>5</v>
      </c>
      <c r="E21" s="12" t="str">
        <f t="shared" si="0"/>
        <v/>
      </c>
      <c r="F21" s="12" t="str">
        <f t="shared" si="0"/>
        <v/>
      </c>
      <c r="G21" s="12" t="str">
        <f t="shared" si="0"/>
        <v/>
      </c>
      <c r="H21" s="12" t="str">
        <f t="shared" si="0"/>
        <v/>
      </c>
      <c r="I21" s="12">
        <f t="shared" si="0"/>
        <v>16000</v>
      </c>
      <c r="J21" s="12" t="str">
        <f t="shared" si="0"/>
        <v/>
      </c>
      <c r="K21" s="12" t="str">
        <f t="shared" si="0"/>
        <v/>
      </c>
      <c r="L21" s="12" t="str">
        <f t="shared" si="0"/>
        <v/>
      </c>
      <c r="M21" s="12" t="str">
        <f t="shared" si="0"/>
        <v/>
      </c>
      <c r="N21" s="12" t="str">
        <f t="shared" si="0"/>
        <v/>
      </c>
      <c r="O21" s="12" t="str">
        <f t="shared" si="0"/>
        <v/>
      </c>
      <c r="P21" s="12" t="str">
        <f t="shared" si="0"/>
        <v/>
      </c>
    </row>
    <row r="22" spans="2:16" s="2" customFormat="1" ht="19.5" thickBot="1" x14ac:dyDescent="0.25">
      <c r="B22" s="11" t="s">
        <v>19</v>
      </c>
      <c r="C22" s="12">
        <v>8000</v>
      </c>
      <c r="D22" s="30">
        <v>2</v>
      </c>
      <c r="E22" s="12" t="str">
        <f t="shared" si="0"/>
        <v/>
      </c>
      <c r="F22" s="12">
        <f t="shared" si="0"/>
        <v>8000</v>
      </c>
      <c r="G22" s="12" t="str">
        <f t="shared" si="0"/>
        <v/>
      </c>
      <c r="H22" s="12" t="str">
        <f t="shared" si="0"/>
        <v/>
      </c>
      <c r="I22" s="12" t="str">
        <f t="shared" si="0"/>
        <v/>
      </c>
      <c r="J22" s="12" t="str">
        <f t="shared" si="0"/>
        <v/>
      </c>
      <c r="K22" s="12" t="str">
        <f t="shared" si="0"/>
        <v/>
      </c>
      <c r="L22" s="12" t="str">
        <f t="shared" si="0"/>
        <v/>
      </c>
      <c r="M22" s="12" t="str">
        <f t="shared" si="0"/>
        <v/>
      </c>
      <c r="N22" s="12" t="str">
        <f t="shared" si="0"/>
        <v/>
      </c>
      <c r="O22" s="12" t="str">
        <f t="shared" si="0"/>
        <v/>
      </c>
      <c r="P22" s="12" t="str">
        <f t="shared" si="0"/>
        <v/>
      </c>
    </row>
    <row r="23" spans="2:16" s="2" customFormat="1" ht="19.5" thickBot="1" x14ac:dyDescent="0.25">
      <c r="B23" s="11" t="s">
        <v>20</v>
      </c>
      <c r="C23" s="12">
        <v>5000</v>
      </c>
      <c r="D23" s="30">
        <v>8</v>
      </c>
      <c r="E23" s="12" t="str">
        <f t="shared" si="0"/>
        <v/>
      </c>
      <c r="F23" s="12" t="str">
        <f t="shared" si="0"/>
        <v/>
      </c>
      <c r="G23" s="12" t="str">
        <f t="shared" si="0"/>
        <v/>
      </c>
      <c r="H23" s="12" t="str">
        <f t="shared" si="0"/>
        <v/>
      </c>
      <c r="I23" s="12" t="str">
        <f t="shared" si="0"/>
        <v/>
      </c>
      <c r="J23" s="12" t="str">
        <f t="shared" si="0"/>
        <v/>
      </c>
      <c r="K23" s="12" t="str">
        <f t="shared" si="0"/>
        <v/>
      </c>
      <c r="L23" s="12">
        <f t="shared" si="0"/>
        <v>5000</v>
      </c>
      <c r="M23" s="12" t="str">
        <f t="shared" si="0"/>
        <v/>
      </c>
      <c r="N23" s="12" t="str">
        <f t="shared" si="0"/>
        <v/>
      </c>
      <c r="O23" s="12" t="str">
        <f t="shared" si="0"/>
        <v/>
      </c>
      <c r="P23" s="12" t="str">
        <f t="shared" si="0"/>
        <v/>
      </c>
    </row>
    <row r="24" spans="2:16" s="2" customFormat="1" ht="19.5" thickBot="1" x14ac:dyDescent="0.25">
      <c r="B24" s="13" t="s">
        <v>27</v>
      </c>
      <c r="C24" s="14">
        <v>14000</v>
      </c>
      <c r="D24" s="31">
        <v>9</v>
      </c>
      <c r="E24" s="14" t="str">
        <f t="shared" ref="E24:P29" si="1">IF($D24="","",IF(HLOOKUP(E$13,Meses,2,0)=$D24,$C24,""))</f>
        <v/>
      </c>
      <c r="F24" s="14" t="str">
        <f t="shared" si="1"/>
        <v/>
      </c>
      <c r="G24" s="14" t="str">
        <f t="shared" si="1"/>
        <v/>
      </c>
      <c r="H24" s="14" t="str">
        <f t="shared" si="1"/>
        <v/>
      </c>
      <c r="I24" s="14" t="str">
        <f t="shared" si="1"/>
        <v/>
      </c>
      <c r="J24" s="14" t="str">
        <f t="shared" si="1"/>
        <v/>
      </c>
      <c r="K24" s="14" t="str">
        <f t="shared" si="1"/>
        <v/>
      </c>
      <c r="L24" s="14" t="str">
        <f t="shared" si="1"/>
        <v/>
      </c>
      <c r="M24" s="14">
        <f t="shared" si="1"/>
        <v>14000</v>
      </c>
      <c r="N24" s="14" t="str">
        <f t="shared" si="1"/>
        <v/>
      </c>
      <c r="O24" s="14" t="str">
        <f t="shared" si="1"/>
        <v/>
      </c>
      <c r="P24" s="14" t="str">
        <f t="shared" si="1"/>
        <v/>
      </c>
    </row>
    <row r="25" spans="2:16" ht="19.5" thickBot="1" x14ac:dyDescent="0.25">
      <c r="B25" s="15"/>
      <c r="C25" s="16"/>
      <c r="D25" s="15"/>
      <c r="E25" s="17" t="str">
        <f t="shared" si="1"/>
        <v/>
      </c>
      <c r="F25" s="17" t="str">
        <f t="shared" si="1"/>
        <v/>
      </c>
      <c r="G25" s="17" t="str">
        <f t="shared" si="1"/>
        <v/>
      </c>
      <c r="H25" s="17" t="str">
        <f t="shared" si="1"/>
        <v/>
      </c>
      <c r="I25" s="17" t="str">
        <f t="shared" si="1"/>
        <v/>
      </c>
      <c r="J25" s="17" t="str">
        <f t="shared" si="1"/>
        <v/>
      </c>
      <c r="K25" s="17" t="str">
        <f t="shared" si="1"/>
        <v/>
      </c>
      <c r="L25" s="17" t="str">
        <f t="shared" si="1"/>
        <v/>
      </c>
      <c r="M25" s="17" t="str">
        <f t="shared" si="1"/>
        <v/>
      </c>
      <c r="N25" s="17" t="str">
        <f t="shared" si="1"/>
        <v/>
      </c>
      <c r="O25" s="17" t="str">
        <f t="shared" si="1"/>
        <v/>
      </c>
      <c r="P25" s="17" t="str">
        <f t="shared" si="1"/>
        <v/>
      </c>
    </row>
    <row r="26" spans="2:16" ht="19.5" thickBot="1" x14ac:dyDescent="0.25">
      <c r="B26" s="15"/>
      <c r="C26" s="16"/>
      <c r="D26" s="15"/>
      <c r="E26" s="17" t="str">
        <f t="shared" si="1"/>
        <v/>
      </c>
      <c r="F26" s="17" t="str">
        <f t="shared" si="1"/>
        <v/>
      </c>
      <c r="G26" s="17" t="str">
        <f t="shared" si="1"/>
        <v/>
      </c>
      <c r="H26" s="17" t="str">
        <f t="shared" si="1"/>
        <v/>
      </c>
      <c r="I26" s="17" t="str">
        <f t="shared" si="1"/>
        <v/>
      </c>
      <c r="J26" s="17" t="str">
        <f t="shared" si="1"/>
        <v/>
      </c>
      <c r="K26" s="17" t="str">
        <f t="shared" si="1"/>
        <v/>
      </c>
      <c r="L26" s="17" t="str">
        <f t="shared" si="1"/>
        <v/>
      </c>
      <c r="M26" s="17" t="str">
        <f t="shared" si="1"/>
        <v/>
      </c>
      <c r="N26" s="17" t="str">
        <f t="shared" si="1"/>
        <v/>
      </c>
      <c r="O26" s="17" t="str">
        <f t="shared" si="1"/>
        <v/>
      </c>
      <c r="P26" s="17" t="str">
        <f t="shared" si="1"/>
        <v/>
      </c>
    </row>
    <row r="27" spans="2:16" ht="19.5" thickBot="1" x14ac:dyDescent="0.25">
      <c r="B27" s="15"/>
      <c r="C27" s="16"/>
      <c r="D27" s="15"/>
      <c r="E27" s="17" t="str">
        <f t="shared" si="1"/>
        <v/>
      </c>
      <c r="F27" s="17" t="str">
        <f t="shared" si="1"/>
        <v/>
      </c>
      <c r="G27" s="17" t="str">
        <f t="shared" si="1"/>
        <v/>
      </c>
      <c r="H27" s="17" t="str">
        <f t="shared" si="1"/>
        <v/>
      </c>
      <c r="I27" s="17" t="str">
        <f t="shared" si="1"/>
        <v/>
      </c>
      <c r="J27" s="17" t="str">
        <f t="shared" si="1"/>
        <v/>
      </c>
      <c r="K27" s="17" t="str">
        <f t="shared" si="1"/>
        <v/>
      </c>
      <c r="L27" s="17" t="str">
        <f t="shared" si="1"/>
        <v/>
      </c>
      <c r="M27" s="17" t="str">
        <f t="shared" si="1"/>
        <v/>
      </c>
      <c r="N27" s="17" t="str">
        <f t="shared" si="1"/>
        <v/>
      </c>
      <c r="O27" s="17" t="str">
        <f t="shared" si="1"/>
        <v/>
      </c>
      <c r="P27" s="17" t="str">
        <f t="shared" si="1"/>
        <v/>
      </c>
    </row>
    <row r="28" spans="2:16" ht="19.5" thickBot="1" x14ac:dyDescent="0.25">
      <c r="B28" s="18"/>
      <c r="C28" s="19"/>
      <c r="D28" s="18"/>
      <c r="E28" s="20" t="str">
        <f t="shared" si="1"/>
        <v/>
      </c>
      <c r="F28" s="20" t="str">
        <f t="shared" si="1"/>
        <v/>
      </c>
      <c r="G28" s="20" t="str">
        <f t="shared" si="1"/>
        <v/>
      </c>
      <c r="H28" s="20" t="str">
        <f t="shared" si="1"/>
        <v/>
      </c>
      <c r="I28" s="20" t="str">
        <f t="shared" si="1"/>
        <v/>
      </c>
      <c r="J28" s="20" t="str">
        <f t="shared" si="1"/>
        <v/>
      </c>
      <c r="K28" s="20" t="str">
        <f t="shared" si="1"/>
        <v/>
      </c>
      <c r="L28" s="20" t="str">
        <f t="shared" si="1"/>
        <v/>
      </c>
      <c r="M28" s="20" t="str">
        <f t="shared" si="1"/>
        <v/>
      </c>
      <c r="N28" s="20" t="str">
        <f t="shared" si="1"/>
        <v/>
      </c>
      <c r="O28" s="20" t="str">
        <f t="shared" si="1"/>
        <v/>
      </c>
      <c r="P28" s="20" t="str">
        <f t="shared" si="1"/>
        <v/>
      </c>
    </row>
    <row r="29" spans="2:16" ht="18.75" x14ac:dyDescent="0.2">
      <c r="B29" s="18"/>
      <c r="C29" s="19"/>
      <c r="D29" s="18"/>
      <c r="E29" s="20" t="str">
        <f t="shared" si="1"/>
        <v/>
      </c>
      <c r="F29" s="20" t="str">
        <f t="shared" si="1"/>
        <v/>
      </c>
      <c r="G29" s="20" t="str">
        <f t="shared" si="1"/>
        <v/>
      </c>
      <c r="H29" s="20" t="str">
        <f t="shared" si="1"/>
        <v/>
      </c>
      <c r="I29" s="20" t="str">
        <f t="shared" si="1"/>
        <v/>
      </c>
      <c r="J29" s="20" t="str">
        <f t="shared" si="1"/>
        <v/>
      </c>
      <c r="K29" s="20" t="str">
        <f t="shared" si="1"/>
        <v/>
      </c>
      <c r="L29" s="20" t="str">
        <f t="shared" si="1"/>
        <v/>
      </c>
      <c r="M29" s="20" t="str">
        <f t="shared" si="1"/>
        <v/>
      </c>
      <c r="N29" s="20" t="str">
        <f t="shared" si="1"/>
        <v/>
      </c>
      <c r="O29" s="20" t="str">
        <f t="shared" si="1"/>
        <v/>
      </c>
      <c r="P29" s="20" t="str">
        <f t="shared" si="1"/>
        <v/>
      </c>
    </row>
    <row r="30" spans="2:16" x14ac:dyDescent="0.2"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2:16" x14ac:dyDescent="0.2"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2:16" x14ac:dyDescent="0.2"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5:16" x14ac:dyDescent="0.2"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5:16" x14ac:dyDescent="0.2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5:16" x14ac:dyDescent="0.2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5:16" x14ac:dyDescent="0.2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5:16" x14ac:dyDescent="0.2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5:16" x14ac:dyDescent="0.2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5:16" x14ac:dyDescent="0.2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spans="5:16" x14ac:dyDescent="0.2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5:16" x14ac:dyDescent="0.2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5:16" x14ac:dyDescent="0.2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5:16" x14ac:dyDescent="0.2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5:16" x14ac:dyDescent="0.2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5:16" x14ac:dyDescent="0.2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5:16" x14ac:dyDescent="0.2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</sheetData>
  <sheetProtection formatCells="0" formatColumns="0" formatRows="0" insertRows="0"/>
  <mergeCells count="5">
    <mergeCell ref="J6:K6"/>
    <mergeCell ref="C8:D9"/>
    <mergeCell ref="B12:D12"/>
    <mergeCell ref="E12:P12"/>
    <mergeCell ref="B6:C6"/>
  </mergeCells>
  <dataValidations count="1">
    <dataValidation type="whole" allowBlank="1" showInputMessage="1" showErrorMessage="1" error="INTRODUCIR DE 1 A 12 (Nº DE MES)" sqref="D14:D29" xr:uid="{00000000-0002-0000-0100-000000000000}">
      <formula1>1</formula1>
      <formula2>12</formula2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4"/>
  <sheetViews>
    <sheetView workbookViewId="0">
      <selection activeCell="B4" sqref="B4:M4"/>
    </sheetView>
  </sheetViews>
  <sheetFormatPr defaultColWidth="10.78515625" defaultRowHeight="12.75" x14ac:dyDescent="0.15"/>
  <sheetData>
    <row r="2" spans="2:13" ht="13.5" thickBot="1" x14ac:dyDescent="0.2"/>
    <row r="3" spans="2:13" ht="15.75" thickBot="1" x14ac:dyDescent="0.2">
      <c r="B3" s="25" t="s">
        <v>3</v>
      </c>
      <c r="C3" s="25" t="s">
        <v>4</v>
      </c>
      <c r="D3" s="25" t="s">
        <v>5</v>
      </c>
      <c r="E3" s="25" t="s">
        <v>6</v>
      </c>
      <c r="F3" s="25" t="s">
        <v>7</v>
      </c>
      <c r="G3" s="25" t="s">
        <v>8</v>
      </c>
      <c r="H3" s="25" t="s">
        <v>9</v>
      </c>
      <c r="I3" s="25" t="s">
        <v>10</v>
      </c>
      <c r="J3" s="25" t="s">
        <v>11</v>
      </c>
      <c r="K3" s="25" t="s">
        <v>12</v>
      </c>
      <c r="L3" s="25" t="s">
        <v>13</v>
      </c>
      <c r="M3" s="25" t="s">
        <v>14</v>
      </c>
    </row>
    <row r="4" spans="2:13" x14ac:dyDescent="0.1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- AYUDA -</vt:lpstr>
      <vt:lpstr>Previsiones de Pagos</vt:lpstr>
      <vt:lpstr>AUXILIAR</vt:lpstr>
      <vt:lpstr>Meses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Cecilia</cp:lastModifiedBy>
  <dcterms:created xsi:type="dcterms:W3CDTF">2020-01-14T13:39:46Z</dcterms:created>
  <dcterms:modified xsi:type="dcterms:W3CDTF">2020-01-14T14:02:18Z</dcterms:modified>
</cp:coreProperties>
</file>