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ennifer Ma\Documents\2019-2020\2020-winter\internship\"/>
    </mc:Choice>
  </mc:AlternateContent>
  <xr:revisionPtr revIDLastSave="0" documentId="13_ncr:1_{FC27D912-1B6D-429F-B7F1-A0E6504038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7" i="1" l="1" a="1"/>
  <c r="L49" i="1" a="1"/>
  <c r="I31" i="1" a="1"/>
  <c r="I25" i="1" a="1"/>
  <c r="I19" i="1" a="1"/>
  <c r="I11" i="1" a="1"/>
  <c r="I2" i="1" a="1"/>
  <c r="I57" i="1" l="1"/>
  <c r="L49" i="1"/>
  <c r="I31" i="1"/>
  <c r="I25" i="1"/>
  <c r="I19" i="1"/>
  <c r="I11" i="1"/>
  <c r="I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<sst xmlns="http://schemas.openxmlformats.org/spreadsheetml/2006/main" count="113" uniqueCount="49">
  <si>
    <t xml:space="preserve">    Datum depositData[] = {</t>
  </si>
  <si>
    <t xml:space="preserve">        { 1, Weeks,  4.559 },</t>
  </si>
  <si>
    <t xml:space="preserve">        { 1, Months, 4.581 },</t>
  </si>
  <si>
    <t xml:space="preserve">        { 2, Months, 4.573 },</t>
  </si>
  <si>
    <t xml:space="preserve">        { 3, Months, 4.557 },</t>
  </si>
  <si>
    <t xml:space="preserve">        { 6, Months, 4.496 },</t>
  </si>
  <si>
    <t xml:space="preserve">        { 9, Months, 4.490 }</t>
  </si>
  <si>
    <t xml:space="preserve">    };</t>
  </si>
  <si>
    <t xml:space="preserve">    Datum fraData[] = {</t>
  </si>
  <si>
    <t xml:space="preserve">    Datum immFutData[] = {</t>
  </si>
  <si>
    <t xml:space="preserve">        { 3, Months, 4.557 }</t>
  </si>
  <si>
    <t xml:space="preserve">    Datum asxFutData[] = {</t>
  </si>
  <si>
    <t xml:space="preserve">    Datum swapData[] = {</t>
  </si>
  <si>
    <t xml:space="preserve">        {  1, Years, 4.54 },</t>
  </si>
  <si>
    <t xml:space="preserve">        {  2, Years, 4.63 },</t>
  </si>
  <si>
    <t xml:space="preserve">        {  3, Years, 4.75 },</t>
  </si>
  <si>
    <t xml:space="preserve">        {  4, Years, 4.86 },</t>
  </si>
  <si>
    <t xml:space="preserve">        {  5, Years, 4.99 },</t>
  </si>
  <si>
    <t xml:space="preserve">        {  6, Years, 5.11 },</t>
  </si>
  <si>
    <t xml:space="preserve">        {  7, Years, 5.23 },</t>
  </si>
  <si>
    <t xml:space="preserve">        {  8, Years, 5.33 },</t>
  </si>
  <si>
    <t xml:space="preserve">        {  9, Years, 5.41 },</t>
  </si>
  <si>
    <t xml:space="preserve">        { 10, Years, 5.47 },</t>
  </si>
  <si>
    <t xml:space="preserve">        { 12, Years, 5.60 },</t>
  </si>
  <si>
    <t xml:space="preserve">        { 15, Years, 5.75 },</t>
  </si>
  <si>
    <t xml:space="preserve">        { 20, Years, 5.89 },</t>
  </si>
  <si>
    <t xml:space="preserve">        { 25, Years, 5.95 },</t>
  </si>
  <si>
    <t xml:space="preserve">        { 30, Years, 5.96 }</t>
  </si>
  <si>
    <t xml:space="preserve">    BondDatum bondData[] = {</t>
  </si>
  <si>
    <t xml:space="preserve">        {  6, Months, 5, Semiannual, 4.75, 101.320 },</t>
  </si>
  <si>
    <t xml:space="preserve">        {  1, Years,  3, Semiannual, 2.75, 100.590 },</t>
  </si>
  <si>
    <t xml:space="preserve">        {  2, Years,  5, Semiannual, 5.00, 105.650 },</t>
  </si>
  <si>
    <t xml:space="preserve">        {  5, Years, 11, Semiannual, 5.50, 113.610 },</t>
  </si>
  <si>
    <t xml:space="preserve">        { 10, Years, 11, Semiannual, 3.75, 104.070 }</t>
  </si>
  <si>
    <t xml:space="preserve">    Datum bmaData[] = {</t>
  </si>
  <si>
    <t xml:space="preserve">        {  1, Years, 67.56 },</t>
  </si>
  <si>
    <t xml:space="preserve">        {  2, Years, 68.00 },</t>
  </si>
  <si>
    <t xml:space="preserve">        {  3, Years, 68.25 },</t>
  </si>
  <si>
    <t xml:space="preserve">        {  4, Years, 68.50 },</t>
  </si>
  <si>
    <t xml:space="preserve">        {  5, Years, 68.81 },</t>
  </si>
  <si>
    <t xml:space="preserve">        {  7, Years, 69.50 },</t>
  </si>
  <si>
    <t xml:space="preserve">        { 10, Years, 70.44 },</t>
  </si>
  <si>
    <t xml:space="preserve">        { 15, Years, 71.69 },</t>
  </si>
  <si>
    <t xml:space="preserve">        { 20, Years, 72.69 },</t>
  </si>
  <si>
    <t xml:space="preserve">        { 30, Years, 73.81 }</t>
  </si>
  <si>
    <t>Weeks</t>
  </si>
  <si>
    <t>Months</t>
  </si>
  <si>
    <t>Years</t>
  </si>
  <si>
    <t>Semiannual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</si>
</sst>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topLeftCell="A46" workbookViewId="0">
      <selection activeCell="I59" sqref="I59"/>
    </sheetView>
  </sheetViews>
  <sheetFormatPr defaultRowHeight="14.4" x14ac:dyDescent="0.3"/>
  <cols>
    <col min="9" max="9" width="12" customWidth="1"/>
  </cols>
  <sheetData>
    <row r="1" spans="1:9" x14ac:dyDescent="0.3">
      <c r="A1" t="s">
        <v>0</v>
      </c>
    </row>
    <row r="2" spans="1:9" x14ac:dyDescent="0.3">
      <c r="A2" t="s">
        <v>1</v>
      </c>
      <c r="D2">
        <v>1</v>
      </c>
      <c r="E2" t="s">
        <v>45</v>
      </c>
      <c r="F2">
        <v>4.5590000000000002</v>
      </c>
      <c r="I2" cm="1">
        <f t="array" ref="I2:I7">_xll.XLL.depositDataTest(D2:F7,D11:F15,D19:F21,D25:F27,D31:F45,D49:I53,D57:F66)</f>
        <v>4.5590000000008041E-2</v>
      </c>
    </row>
    <row r="3" spans="1:9" x14ac:dyDescent="0.3">
      <c r="A3" t="s">
        <v>2</v>
      </c>
      <c r="D3">
        <v>1</v>
      </c>
      <c r="E3" t="s">
        <v>46</v>
      </c>
      <c r="F3">
        <v>4.5810000000000004</v>
      </c>
      <c r="I3">
        <v>4.581000000000035E-2</v>
      </c>
    </row>
    <row r="4" spans="1:9" x14ac:dyDescent="0.3">
      <c r="A4" t="s">
        <v>3</v>
      </c>
      <c r="D4">
        <v>2</v>
      </c>
      <c r="E4" t="s">
        <v>46</v>
      </c>
      <c r="F4">
        <v>4.5730000000000004</v>
      </c>
      <c r="I4">
        <v>4.5730000000000603E-2</v>
      </c>
    </row>
    <row r="5" spans="1:9" x14ac:dyDescent="0.3">
      <c r="A5" t="s">
        <v>4</v>
      </c>
      <c r="D5">
        <v>3</v>
      </c>
      <c r="E5" t="s">
        <v>46</v>
      </c>
      <c r="F5">
        <v>4.5570000000000004</v>
      </c>
      <c r="I5">
        <v>4.5569999999999999E-2</v>
      </c>
    </row>
    <row r="6" spans="1:9" x14ac:dyDescent="0.3">
      <c r="A6" t="s">
        <v>5</v>
      </c>
      <c r="D6">
        <v>6</v>
      </c>
      <c r="E6" t="s">
        <v>46</v>
      </c>
      <c r="F6">
        <v>4.4960000000000004</v>
      </c>
      <c r="I6">
        <v>4.4960000000000049E-2</v>
      </c>
    </row>
    <row r="7" spans="1:9" x14ac:dyDescent="0.3">
      <c r="A7" t="s">
        <v>6</v>
      </c>
      <c r="D7">
        <v>9</v>
      </c>
      <c r="E7" t="s">
        <v>46</v>
      </c>
      <c r="F7">
        <v>4.49</v>
      </c>
      <c r="I7">
        <v>4.490000000000003E-2</v>
      </c>
    </row>
    <row r="8" spans="1:9" x14ac:dyDescent="0.3">
      <c r="A8" t="s">
        <v>7</v>
      </c>
    </row>
    <row r="10" spans="1:9" x14ac:dyDescent="0.3">
      <c r="A10" t="s">
        <v>8</v>
      </c>
    </row>
    <row r="11" spans="1:9" x14ac:dyDescent="0.3">
      <c r="A11" t="s">
        <v>2</v>
      </c>
      <c r="D11">
        <v>1</v>
      </c>
      <c r="E11" t="s">
        <v>46</v>
      </c>
      <c r="F11">
        <v>4.5810000000000004</v>
      </c>
      <c r="I11" cm="1">
        <f t="array" ref="I11:I15">_xll.XLL.fraDataTest(D2:F7,D11:F15,D19:F21,D25:F27,D31:F45,D49:I53,D57:F66)</f>
        <v>4.5810000000021382E-2</v>
      </c>
    </row>
    <row r="12" spans="1:9" x14ac:dyDescent="0.3">
      <c r="A12" t="s">
        <v>3</v>
      </c>
      <c r="D12">
        <v>2</v>
      </c>
      <c r="E12" t="s">
        <v>46</v>
      </c>
      <c r="F12">
        <v>4.5730000000000004</v>
      </c>
      <c r="I12">
        <v>4.5730000000000354E-2</v>
      </c>
    </row>
    <row r="13" spans="1:9" x14ac:dyDescent="0.3">
      <c r="A13" t="s">
        <v>4</v>
      </c>
      <c r="D13">
        <v>3</v>
      </c>
      <c r="E13" t="s">
        <v>46</v>
      </c>
      <c r="F13">
        <v>4.5570000000000004</v>
      </c>
      <c r="I13">
        <v>4.5569999999999396E-2</v>
      </c>
    </row>
    <row r="14" spans="1:9" x14ac:dyDescent="0.3">
      <c r="A14" t="s">
        <v>5</v>
      </c>
      <c r="D14">
        <v>6</v>
      </c>
      <c r="E14" t="s">
        <v>46</v>
      </c>
      <c r="F14">
        <v>4.4960000000000004</v>
      </c>
      <c r="I14">
        <v>4.4960000000000555E-2</v>
      </c>
    </row>
    <row r="15" spans="1:9" x14ac:dyDescent="0.3">
      <c r="A15" t="s">
        <v>6</v>
      </c>
      <c r="D15">
        <v>9</v>
      </c>
      <c r="E15" t="s">
        <v>46</v>
      </c>
      <c r="F15">
        <v>4.49</v>
      </c>
      <c r="I15">
        <v>4.4899999999903163E-2</v>
      </c>
    </row>
    <row r="16" spans="1:9" x14ac:dyDescent="0.3">
      <c r="A16" t="s">
        <v>7</v>
      </c>
    </row>
    <row r="18" spans="1:9" x14ac:dyDescent="0.3">
      <c r="A18" t="s">
        <v>9</v>
      </c>
    </row>
    <row r="19" spans="1:9" x14ac:dyDescent="0.3">
      <c r="A19" t="s">
        <v>2</v>
      </c>
      <c r="D19">
        <v>1</v>
      </c>
      <c r="E19" t="s">
        <v>46</v>
      </c>
      <c r="F19">
        <v>4.5810000000000004</v>
      </c>
      <c r="I19" cm="1">
        <f t="array" ref="I19:I21">_xll.XLL.immFutsDataTest(D2:F7,D11:F15,D19:F21,D25:F27,D31:F45,D49:I53,D57:F66)</f>
        <v>4.5810000000021382E-2</v>
      </c>
    </row>
    <row r="20" spans="1:9" x14ac:dyDescent="0.3">
      <c r="A20" t="s">
        <v>3</v>
      </c>
      <c r="D20">
        <v>2</v>
      </c>
      <c r="E20" t="s">
        <v>46</v>
      </c>
      <c r="F20">
        <v>4.5730000000000004</v>
      </c>
      <c r="I20">
        <v>4.5730000000000354E-2</v>
      </c>
    </row>
    <row r="21" spans="1:9" x14ac:dyDescent="0.3">
      <c r="A21" t="s">
        <v>10</v>
      </c>
      <c r="D21">
        <v>3</v>
      </c>
      <c r="E21" t="s">
        <v>46</v>
      </c>
      <c r="F21">
        <v>4.5570000000000004</v>
      </c>
      <c r="I21">
        <v>4.5569999999999999E-2</v>
      </c>
    </row>
    <row r="22" spans="1:9" x14ac:dyDescent="0.3">
      <c r="A22" t="s">
        <v>7</v>
      </c>
    </row>
    <row r="24" spans="1:9" x14ac:dyDescent="0.3">
      <c r="A24" t="s">
        <v>11</v>
      </c>
    </row>
    <row r="25" spans="1:9" x14ac:dyDescent="0.3">
      <c r="A25" t="s">
        <v>2</v>
      </c>
      <c r="D25">
        <v>1</v>
      </c>
      <c r="E25" t="s">
        <v>46</v>
      </c>
      <c r="F25">
        <v>4.5810000000000004</v>
      </c>
      <c r="I25" cm="1">
        <f t="array" ref="I25:I27">_xll.XLL.asxFutsDataTest(D2:F7,D11:F15,D19:F21,D25:F27,D31:F45,D49:I53,D57:F66)</f>
        <v>4.5810000000024498E-2</v>
      </c>
    </row>
    <row r="26" spans="1:9" x14ac:dyDescent="0.3">
      <c r="A26" t="s">
        <v>3</v>
      </c>
      <c r="D26">
        <v>2</v>
      </c>
      <c r="E26" t="s">
        <v>46</v>
      </c>
      <c r="F26">
        <v>4.5730000000000004</v>
      </c>
      <c r="I26">
        <v>4.5729999999999993E-2</v>
      </c>
    </row>
    <row r="27" spans="1:9" x14ac:dyDescent="0.3">
      <c r="A27" t="s">
        <v>10</v>
      </c>
      <c r="D27">
        <v>3</v>
      </c>
      <c r="E27" t="s">
        <v>46</v>
      </c>
      <c r="F27">
        <v>4.5570000000000004</v>
      </c>
      <c r="I27">
        <v>4.5569999999999458E-2</v>
      </c>
    </row>
    <row r="28" spans="1:9" x14ac:dyDescent="0.3">
      <c r="A28" t="s">
        <v>7</v>
      </c>
    </row>
    <row r="30" spans="1:9" x14ac:dyDescent="0.3">
      <c r="A30" t="s">
        <v>12</v>
      </c>
    </row>
    <row r="31" spans="1:9" x14ac:dyDescent="0.3">
      <c r="A31" t="s">
        <v>13</v>
      </c>
      <c r="D31">
        <v>1</v>
      </c>
      <c r="E31" t="s">
        <v>47</v>
      </c>
      <c r="F31">
        <v>4.54</v>
      </c>
      <c r="I31" cm="1">
        <f t="array" ref="I31:I45">_xll.XLL.swapDataTest(D2:F7,D11:F15,D19:F21,D25:F27,D31:F45,D49:I53,D57:F66)</f>
        <v>4.5399999999999899E-2</v>
      </c>
    </row>
    <row r="32" spans="1:9" x14ac:dyDescent="0.3">
      <c r="A32" t="s">
        <v>14</v>
      </c>
      <c r="D32">
        <v>2</v>
      </c>
      <c r="E32" t="s">
        <v>47</v>
      </c>
      <c r="F32">
        <v>4.63</v>
      </c>
      <c r="I32">
        <v>4.6299999999977172E-2</v>
      </c>
    </row>
    <row r="33" spans="1:9" x14ac:dyDescent="0.3">
      <c r="A33" t="s">
        <v>15</v>
      </c>
      <c r="D33">
        <v>3</v>
      </c>
      <c r="E33" t="s">
        <v>47</v>
      </c>
      <c r="F33">
        <v>4.75</v>
      </c>
      <c r="I33">
        <v>4.7499999999999973E-2</v>
      </c>
    </row>
    <row r="34" spans="1:9" x14ac:dyDescent="0.3">
      <c r="A34" t="s">
        <v>16</v>
      </c>
      <c r="D34">
        <v>4</v>
      </c>
      <c r="E34" t="s">
        <v>47</v>
      </c>
      <c r="F34">
        <v>4.8600000000000003</v>
      </c>
      <c r="I34">
        <v>4.8600000000009046E-2</v>
      </c>
    </row>
    <row r="35" spans="1:9" x14ac:dyDescent="0.3">
      <c r="A35" t="s">
        <v>17</v>
      </c>
      <c r="D35">
        <v>5</v>
      </c>
      <c r="E35" t="s">
        <v>47</v>
      </c>
      <c r="F35">
        <v>4.99</v>
      </c>
      <c r="I35">
        <v>4.9900000000000028E-2</v>
      </c>
    </row>
    <row r="36" spans="1:9" x14ac:dyDescent="0.3">
      <c r="A36" t="s">
        <v>18</v>
      </c>
      <c r="D36">
        <v>6</v>
      </c>
      <c r="E36" t="s">
        <v>47</v>
      </c>
      <c r="F36">
        <v>5.1100000000000003</v>
      </c>
      <c r="I36">
        <v>5.1100000000025417E-2</v>
      </c>
    </row>
    <row r="37" spans="1:9" x14ac:dyDescent="0.3">
      <c r="A37" t="s">
        <v>19</v>
      </c>
      <c r="D37">
        <v>7</v>
      </c>
      <c r="E37" t="s">
        <v>47</v>
      </c>
      <c r="F37">
        <v>5.23</v>
      </c>
      <c r="I37">
        <v>5.2299999999999978E-2</v>
      </c>
    </row>
    <row r="38" spans="1:9" x14ac:dyDescent="0.3">
      <c r="A38" t="s">
        <v>20</v>
      </c>
      <c r="D38">
        <v>8</v>
      </c>
      <c r="E38" t="s">
        <v>47</v>
      </c>
      <c r="F38">
        <v>5.33</v>
      </c>
      <c r="I38">
        <v>5.3300000000000007E-2</v>
      </c>
    </row>
    <row r="39" spans="1:9" x14ac:dyDescent="0.3">
      <c r="A39" t="s">
        <v>21</v>
      </c>
      <c r="D39">
        <v>9</v>
      </c>
      <c r="E39" t="s">
        <v>47</v>
      </c>
      <c r="F39">
        <v>5.41</v>
      </c>
      <c r="I39">
        <v>5.4100000000000023E-2</v>
      </c>
    </row>
    <row r="40" spans="1:9" x14ac:dyDescent="0.3">
      <c r="A40" t="s">
        <v>22</v>
      </c>
      <c r="D40">
        <v>10</v>
      </c>
      <c r="E40" t="s">
        <v>47</v>
      </c>
      <c r="F40">
        <v>5.47</v>
      </c>
      <c r="I40">
        <v>5.4700000000000006E-2</v>
      </c>
    </row>
    <row r="41" spans="1:9" x14ac:dyDescent="0.3">
      <c r="A41" t="s">
        <v>23</v>
      </c>
      <c r="D41">
        <v>12</v>
      </c>
      <c r="E41" t="s">
        <v>47</v>
      </c>
      <c r="F41">
        <v>5.6</v>
      </c>
      <c r="I41">
        <v>5.5999999999999994E-2</v>
      </c>
    </row>
    <row r="42" spans="1:9" x14ac:dyDescent="0.3">
      <c r="A42" t="s">
        <v>24</v>
      </c>
      <c r="D42">
        <v>15</v>
      </c>
      <c r="E42" t="s">
        <v>47</v>
      </c>
      <c r="F42">
        <v>5.75</v>
      </c>
      <c r="I42">
        <v>5.7500000000000433E-2</v>
      </c>
    </row>
    <row r="43" spans="1:9" x14ac:dyDescent="0.3">
      <c r="A43" t="s">
        <v>25</v>
      </c>
      <c r="D43">
        <v>20</v>
      </c>
      <c r="E43" t="s">
        <v>47</v>
      </c>
      <c r="F43">
        <v>5.89</v>
      </c>
      <c r="I43">
        <v>5.8900000000000008E-2</v>
      </c>
    </row>
    <row r="44" spans="1:9" x14ac:dyDescent="0.3">
      <c r="A44" t="s">
        <v>26</v>
      </c>
      <c r="D44">
        <v>25</v>
      </c>
      <c r="E44" t="s">
        <v>47</v>
      </c>
      <c r="F44">
        <v>5.95</v>
      </c>
      <c r="I44">
        <v>5.9500000000000018E-2</v>
      </c>
    </row>
    <row r="45" spans="1:9" x14ac:dyDescent="0.3">
      <c r="A45" t="s">
        <v>27</v>
      </c>
      <c r="D45">
        <v>30</v>
      </c>
      <c r="E45" t="s">
        <v>47</v>
      </c>
      <c r="F45">
        <v>5.96</v>
      </c>
      <c r="I45">
        <v>5.9599999999999993E-2</v>
      </c>
    </row>
    <row r="46" spans="1:9" x14ac:dyDescent="0.3">
      <c r="A46" t="s">
        <v>7</v>
      </c>
    </row>
    <row r="48" spans="1:9" x14ac:dyDescent="0.3">
      <c r="A48" t="s">
        <v>28</v>
      </c>
    </row>
    <row r="49" spans="1:12" x14ac:dyDescent="0.3">
      <c r="A49" t="s">
        <v>29</v>
      </c>
      <c r="D49">
        <v>6</v>
      </c>
      <c r="E49" t="s">
        <v>46</v>
      </c>
      <c r="F49">
        <v>5</v>
      </c>
      <c r="G49" t="s">
        <v>48</v>
      </c>
      <c r="H49">
        <v>4.75</v>
      </c>
      <c r="I49">
        <v>101.32</v>
      </c>
      <c r="L49" cm="1">
        <f t="array" ref="L49:L53">_xll.XLL.bondDataTest(D2:F7,D11:F15,D19:F21,D25:F27,D31:F45,D49:I53,D57:F66)</f>
        <v>101.31999999999445</v>
      </c>
    </row>
    <row r="50" spans="1:12" x14ac:dyDescent="0.3">
      <c r="A50" t="s">
        <v>30</v>
      </c>
      <c r="D50">
        <v>1</v>
      </c>
      <c r="E50" t="s">
        <v>47</v>
      </c>
      <c r="F50">
        <v>3</v>
      </c>
      <c r="G50" t="s">
        <v>48</v>
      </c>
      <c r="H50">
        <v>2.75</v>
      </c>
      <c r="I50">
        <v>100.59</v>
      </c>
      <c r="L50">
        <v>100.59000000000708</v>
      </c>
    </row>
    <row r="51" spans="1:12" x14ac:dyDescent="0.3">
      <c r="A51" t="s">
        <v>31</v>
      </c>
      <c r="D51">
        <v>2</v>
      </c>
      <c r="E51" t="s">
        <v>47</v>
      </c>
      <c r="F51">
        <v>5</v>
      </c>
      <c r="G51" t="s">
        <v>48</v>
      </c>
      <c r="H51">
        <v>5</v>
      </c>
      <c r="I51">
        <v>105.65</v>
      </c>
      <c r="L51">
        <v>105.6499999999935</v>
      </c>
    </row>
    <row r="52" spans="1:12" x14ac:dyDescent="0.3">
      <c r="A52" t="s">
        <v>32</v>
      </c>
      <c r="D52">
        <v>5</v>
      </c>
      <c r="E52" t="s">
        <v>47</v>
      </c>
      <c r="F52">
        <v>11</v>
      </c>
      <c r="G52" t="s">
        <v>48</v>
      </c>
      <c r="H52">
        <v>5.5</v>
      </c>
      <c r="I52">
        <v>113.61</v>
      </c>
      <c r="L52">
        <v>113.60999999999838</v>
      </c>
    </row>
    <row r="53" spans="1:12" x14ac:dyDescent="0.3">
      <c r="A53" t="s">
        <v>33</v>
      </c>
      <c r="D53">
        <v>10</v>
      </c>
      <c r="E53" t="s">
        <v>47</v>
      </c>
      <c r="F53">
        <v>11</v>
      </c>
      <c r="G53" t="s">
        <v>48</v>
      </c>
      <c r="H53">
        <v>3.75</v>
      </c>
      <c r="I53">
        <v>104.07</v>
      </c>
      <c r="L53">
        <v>104.07000000000001</v>
      </c>
    </row>
    <row r="54" spans="1:12" x14ac:dyDescent="0.3">
      <c r="A54" t="s">
        <v>7</v>
      </c>
    </row>
    <row r="56" spans="1:12" x14ac:dyDescent="0.3">
      <c r="A56" t="s">
        <v>34</v>
      </c>
    </row>
    <row r="57" spans="1:12" x14ac:dyDescent="0.3">
      <c r="A57" t="s">
        <v>35</v>
      </c>
      <c r="D57">
        <v>1</v>
      </c>
      <c r="E57" t="s">
        <v>47</v>
      </c>
      <c r="F57">
        <v>67.56</v>
      </c>
      <c r="I57" cm="1">
        <f t="array" ref="I57:I66">_xll.XLL.bmaTest(D2:F7,D11:F15,D19:F21,D25:F27,D31:F45,D49:I53,D57:F66)</f>
        <v>0.67559999999999942</v>
      </c>
    </row>
    <row r="58" spans="1:12" x14ac:dyDescent="0.3">
      <c r="A58" t="s">
        <v>36</v>
      </c>
      <c r="D58">
        <v>2</v>
      </c>
      <c r="E58" t="s">
        <v>47</v>
      </c>
      <c r="F58">
        <v>68</v>
      </c>
      <c r="I58">
        <v>0.6799999999978541</v>
      </c>
    </row>
    <row r="59" spans="1:12" x14ac:dyDescent="0.3">
      <c r="A59" t="s">
        <v>37</v>
      </c>
      <c r="D59">
        <v>3</v>
      </c>
      <c r="E59" t="s">
        <v>47</v>
      </c>
      <c r="F59">
        <v>68.25</v>
      </c>
      <c r="I59">
        <v>0.6825000000000101</v>
      </c>
    </row>
    <row r="60" spans="1:12" x14ac:dyDescent="0.3">
      <c r="A60" t="s">
        <v>38</v>
      </c>
      <c r="D60">
        <v>4</v>
      </c>
      <c r="E60" t="s">
        <v>47</v>
      </c>
      <c r="F60">
        <v>68.5</v>
      </c>
      <c r="I60">
        <v>0.68500000000001127</v>
      </c>
    </row>
    <row r="61" spans="1:12" x14ac:dyDescent="0.3">
      <c r="A61" t="s">
        <v>39</v>
      </c>
      <c r="D61">
        <v>5</v>
      </c>
      <c r="E61" t="s">
        <v>47</v>
      </c>
      <c r="F61">
        <v>68.81</v>
      </c>
      <c r="I61">
        <v>0.68810000000258209</v>
      </c>
    </row>
    <row r="62" spans="1:12" x14ac:dyDescent="0.3">
      <c r="A62" t="s">
        <v>40</v>
      </c>
      <c r="D62">
        <v>7</v>
      </c>
      <c r="E62" t="s">
        <v>47</v>
      </c>
      <c r="F62">
        <v>69.5</v>
      </c>
      <c r="I62">
        <v>0.69500000000143147</v>
      </c>
    </row>
    <row r="63" spans="1:12" x14ac:dyDescent="0.3">
      <c r="A63" t="s">
        <v>41</v>
      </c>
      <c r="D63">
        <v>10</v>
      </c>
      <c r="E63" t="s">
        <v>47</v>
      </c>
      <c r="F63">
        <v>70.44</v>
      </c>
      <c r="I63">
        <v>0.70439999999999658</v>
      </c>
    </row>
    <row r="64" spans="1:12" x14ac:dyDescent="0.3">
      <c r="A64" t="s">
        <v>42</v>
      </c>
      <c r="D64">
        <v>15</v>
      </c>
      <c r="E64" t="s">
        <v>47</v>
      </c>
      <c r="F64">
        <v>71.69</v>
      </c>
      <c r="I64">
        <v>0.71690000000000409</v>
      </c>
    </row>
    <row r="65" spans="1:9" x14ac:dyDescent="0.3">
      <c r="A65" t="s">
        <v>43</v>
      </c>
      <c r="D65">
        <v>20</v>
      </c>
      <c r="E65" t="s">
        <v>47</v>
      </c>
      <c r="F65">
        <v>72.69</v>
      </c>
      <c r="I65">
        <v>0.72689999999999888</v>
      </c>
    </row>
    <row r="66" spans="1:9" x14ac:dyDescent="0.3">
      <c r="A66" t="s">
        <v>44</v>
      </c>
      <c r="D66">
        <v>30</v>
      </c>
      <c r="E66" t="s">
        <v>47</v>
      </c>
      <c r="F66">
        <v>73.81</v>
      </c>
      <c r="I66">
        <v>0.73810000000000164</v>
      </c>
    </row>
    <row r="67" spans="1:9" x14ac:dyDescent="0.3">
      <c r="A67" t="s">
        <v>7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F5D329-A753-4CA1-81E3-C9984A2E19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</dc:creator>
  <cp:lastModifiedBy>Jennifer Ma</cp:lastModifiedBy>
  <dcterms:created xsi:type="dcterms:W3CDTF">2015-06-05T18:17:20Z</dcterms:created>
  <dcterms:modified xsi:type="dcterms:W3CDTF">2020-06-05T17:41:14Z</dcterms:modified>
</cp:coreProperties>
</file>