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UnityProjects\DES212_Combat_Simulation_UNITY\Final_Project\"/>
    </mc:Choice>
  </mc:AlternateContent>
  <xr:revisionPtr revIDLastSave="0" documentId="13_ncr:1_{6D0C728A-3F4C-4563-A61E-BBBC5C9D28AE}" xr6:coauthVersionLast="47" xr6:coauthVersionMax="47" xr10:uidLastSave="{00000000-0000-0000-0000-000000000000}"/>
  <bookViews>
    <workbookView xWindow="-108" yWindow="-108" windowWidth="23256" windowHeight="12576" activeTab="1" xr2:uid="{00000000-000D-0000-FFFF-FFFF00000000}"/>
  </bookViews>
  <sheets>
    <sheet name="Post-Mortem" sheetId="5" r:id="rId1"/>
    <sheet name="Data Analysis" sheetId="4" r:id="rId2"/>
    <sheet name="Enemy Breakdown" sheetId="3" r:id="rId3"/>
    <sheet name="Ability Breakdown" sheetId="2" r:id="rId4"/>
    <sheet name="raw_data" sheetId="1" r:id="rId5"/>
  </sheets>
  <definedNames>
    <definedName name="_xlnm._FilterDatabase" localSheetId="4" hidden="1">raw_data!$A$1:$AW$181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F9" i="1" s="1"/>
  <c r="E10" i="1"/>
  <c r="E11" i="1"/>
  <c r="E12" i="1"/>
  <c r="E13" i="1"/>
  <c r="E14" i="1"/>
  <c r="E15" i="1"/>
  <c r="E16" i="1"/>
  <c r="E17" i="1"/>
  <c r="F17" i="1" s="1"/>
  <c r="E18" i="1"/>
  <c r="E19" i="1"/>
  <c r="E20" i="1"/>
  <c r="E21" i="1"/>
  <c r="E22" i="1"/>
  <c r="E23" i="1"/>
  <c r="E24" i="1"/>
  <c r="E25" i="1"/>
  <c r="F25" i="1" s="1"/>
  <c r="E26" i="1"/>
  <c r="E27" i="1"/>
  <c r="E28" i="1"/>
  <c r="E29" i="1"/>
  <c r="E30" i="1"/>
  <c r="E31" i="1"/>
  <c r="E32" i="1"/>
  <c r="E33" i="1"/>
  <c r="F33" i="1" s="1"/>
  <c r="E34" i="1"/>
  <c r="E35" i="1"/>
  <c r="E36" i="1"/>
  <c r="E37" i="1"/>
  <c r="E38" i="1"/>
  <c r="E39" i="1"/>
  <c r="E40" i="1"/>
  <c r="E41" i="1"/>
  <c r="F41" i="1" s="1"/>
  <c r="E42" i="1"/>
  <c r="E43" i="1"/>
  <c r="E44" i="1"/>
  <c r="E45" i="1"/>
  <c r="E46" i="1"/>
  <c r="E47" i="1"/>
  <c r="E48" i="1"/>
  <c r="E49" i="1"/>
  <c r="E50" i="1"/>
  <c r="E51" i="1"/>
  <c r="E52" i="1"/>
  <c r="E53" i="1"/>
  <c r="E54" i="1"/>
  <c r="E55" i="1"/>
  <c r="E56" i="1"/>
  <c r="E57" i="1"/>
  <c r="F57" i="1" s="1"/>
  <c r="E58" i="1"/>
  <c r="E59" i="1"/>
  <c r="E60" i="1"/>
  <c r="E61" i="1"/>
  <c r="E62" i="1"/>
  <c r="E63" i="1"/>
  <c r="E64" i="1"/>
  <c r="E65" i="1"/>
  <c r="F65" i="1" s="1"/>
  <c r="E66" i="1"/>
  <c r="E67" i="1"/>
  <c r="E68" i="1"/>
  <c r="E69" i="1"/>
  <c r="E70" i="1"/>
  <c r="E71" i="1"/>
  <c r="E72" i="1"/>
  <c r="E73" i="1"/>
  <c r="E74" i="1"/>
  <c r="E75" i="1"/>
  <c r="E76" i="1"/>
  <c r="E77" i="1"/>
  <c r="E78" i="1"/>
  <c r="E79" i="1"/>
  <c r="E80" i="1"/>
  <c r="E81" i="1"/>
  <c r="F81" i="1" s="1"/>
  <c r="E82" i="1"/>
  <c r="E83" i="1"/>
  <c r="E84" i="1"/>
  <c r="E85" i="1"/>
  <c r="E86" i="1"/>
  <c r="E87" i="1"/>
  <c r="E88" i="1"/>
  <c r="E89" i="1"/>
  <c r="F89" i="1" s="1"/>
  <c r="E90" i="1"/>
  <c r="E91" i="1"/>
  <c r="E92" i="1"/>
  <c r="E93" i="1"/>
  <c r="E94" i="1"/>
  <c r="E95" i="1"/>
  <c r="E96" i="1"/>
  <c r="E97" i="1"/>
  <c r="F97" i="1" s="1"/>
  <c r="E98" i="1"/>
  <c r="E99" i="1"/>
  <c r="E100" i="1"/>
  <c r="E101" i="1"/>
  <c r="E102" i="1"/>
  <c r="E103" i="1"/>
  <c r="E104" i="1"/>
  <c r="E105" i="1"/>
  <c r="F105" i="1" s="1"/>
  <c r="E106" i="1"/>
  <c r="E107" i="1"/>
  <c r="E108" i="1"/>
  <c r="E109" i="1"/>
  <c r="E110" i="1"/>
  <c r="E111" i="1"/>
  <c r="E112" i="1"/>
  <c r="E113" i="1"/>
  <c r="F113" i="1" s="1"/>
  <c r="E114" i="1"/>
  <c r="E115" i="1"/>
  <c r="E116" i="1"/>
  <c r="E117" i="1"/>
  <c r="E118" i="1"/>
  <c r="E119" i="1"/>
  <c r="E120" i="1"/>
  <c r="E121" i="1"/>
  <c r="F121" i="1" s="1"/>
  <c r="E122" i="1"/>
  <c r="E123" i="1"/>
  <c r="E124" i="1"/>
  <c r="E125" i="1"/>
  <c r="E126" i="1"/>
  <c r="E127" i="1"/>
  <c r="E128" i="1"/>
  <c r="E129" i="1"/>
  <c r="F129" i="1" s="1"/>
  <c r="E130" i="1"/>
  <c r="E131" i="1"/>
  <c r="E132" i="1"/>
  <c r="E133" i="1"/>
  <c r="E134" i="1"/>
  <c r="E135" i="1"/>
  <c r="E136" i="1"/>
  <c r="E137" i="1"/>
  <c r="F137" i="1" s="1"/>
  <c r="E138" i="1"/>
  <c r="E139" i="1"/>
  <c r="E140" i="1"/>
  <c r="E141" i="1"/>
  <c r="E142" i="1"/>
  <c r="E143" i="1"/>
  <c r="E144" i="1"/>
  <c r="E145" i="1"/>
  <c r="F145" i="1" s="1"/>
  <c r="E146" i="1"/>
  <c r="E147" i="1"/>
  <c r="E148" i="1"/>
  <c r="E149" i="1"/>
  <c r="E150" i="1"/>
  <c r="E151" i="1"/>
  <c r="E152" i="1"/>
  <c r="E153" i="1"/>
  <c r="F153" i="1" s="1"/>
  <c r="E154" i="1"/>
  <c r="E155" i="1"/>
  <c r="E156" i="1"/>
  <c r="E157" i="1"/>
  <c r="E158" i="1"/>
  <c r="E159" i="1"/>
  <c r="E160" i="1"/>
  <c r="E161" i="1"/>
  <c r="F161" i="1" s="1"/>
  <c r="E162" i="1"/>
  <c r="E163" i="1"/>
  <c r="E164" i="1"/>
  <c r="E165" i="1"/>
  <c r="E166" i="1"/>
  <c r="E167" i="1"/>
  <c r="E168" i="1"/>
  <c r="E169" i="1"/>
  <c r="F169" i="1" s="1"/>
  <c r="E170" i="1"/>
  <c r="E171" i="1"/>
  <c r="E172" i="1"/>
  <c r="E173" i="1"/>
  <c r="E174" i="1"/>
  <c r="E175" i="1"/>
  <c r="E176" i="1"/>
  <c r="E177" i="1"/>
  <c r="E178" i="1"/>
  <c r="E179" i="1"/>
  <c r="E180" i="1"/>
  <c r="E181" i="1"/>
  <c r="E182" i="1"/>
  <c r="E183" i="1"/>
  <c r="E184" i="1"/>
  <c r="E185" i="1"/>
  <c r="F185" i="1" s="1"/>
  <c r="E186" i="1"/>
  <c r="E187" i="1"/>
  <c r="E188" i="1"/>
  <c r="E189" i="1"/>
  <c r="E190" i="1"/>
  <c r="E191" i="1"/>
  <c r="E192" i="1"/>
  <c r="E193" i="1"/>
  <c r="F193" i="1" s="1"/>
  <c r="E194" i="1"/>
  <c r="E195" i="1"/>
  <c r="E196" i="1"/>
  <c r="E197" i="1"/>
  <c r="E198" i="1"/>
  <c r="E199" i="1"/>
  <c r="E200" i="1"/>
  <c r="E201" i="1"/>
  <c r="E202" i="1"/>
  <c r="E203" i="1"/>
  <c r="E204" i="1"/>
  <c r="E205" i="1"/>
  <c r="E206" i="1"/>
  <c r="E207" i="1"/>
  <c r="E208" i="1"/>
  <c r="E209" i="1"/>
  <c r="F209" i="1" s="1"/>
  <c r="E210" i="1"/>
  <c r="E211" i="1"/>
  <c r="E212" i="1"/>
  <c r="E213" i="1"/>
  <c r="E214" i="1"/>
  <c r="E215" i="1"/>
  <c r="E216" i="1"/>
  <c r="E217" i="1"/>
  <c r="F217" i="1" s="1"/>
  <c r="E218" i="1"/>
  <c r="E219" i="1"/>
  <c r="E220" i="1"/>
  <c r="E221" i="1"/>
  <c r="E222" i="1"/>
  <c r="E223" i="1"/>
  <c r="E224" i="1"/>
  <c r="E225" i="1"/>
  <c r="F225" i="1" s="1"/>
  <c r="E226" i="1"/>
  <c r="E227" i="1"/>
  <c r="E228" i="1"/>
  <c r="E229" i="1"/>
  <c r="E230" i="1"/>
  <c r="E231" i="1"/>
  <c r="E232" i="1"/>
  <c r="E233" i="1"/>
  <c r="F233" i="1" s="1"/>
  <c r="E234" i="1"/>
  <c r="E235" i="1"/>
  <c r="E236" i="1"/>
  <c r="E237" i="1"/>
  <c r="E238" i="1"/>
  <c r="E239" i="1"/>
  <c r="E240" i="1"/>
  <c r="E241" i="1"/>
  <c r="F241" i="1" s="1"/>
  <c r="E242" i="1"/>
  <c r="E243" i="1"/>
  <c r="E244" i="1"/>
  <c r="E245" i="1"/>
  <c r="E246" i="1"/>
  <c r="E247" i="1"/>
  <c r="E248" i="1"/>
  <c r="E249" i="1"/>
  <c r="F249" i="1" s="1"/>
  <c r="E250" i="1"/>
  <c r="E251" i="1"/>
  <c r="E252" i="1"/>
  <c r="E253" i="1"/>
  <c r="E254" i="1"/>
  <c r="E255" i="1"/>
  <c r="E256" i="1"/>
  <c r="E257" i="1"/>
  <c r="F257" i="1" s="1"/>
  <c r="E258" i="1"/>
  <c r="E259" i="1"/>
  <c r="E260" i="1"/>
  <c r="E261" i="1"/>
  <c r="E262" i="1"/>
  <c r="E263" i="1"/>
  <c r="E264" i="1"/>
  <c r="E265" i="1"/>
  <c r="F265"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 i="1"/>
  <c r="E2" i="1"/>
  <c r="F5" i="1"/>
  <c r="F8" i="1"/>
  <c r="F16" i="1"/>
  <c r="F21" i="1"/>
  <c r="F24" i="1"/>
  <c r="F32" i="1"/>
  <c r="F37" i="1"/>
  <c r="F40" i="1"/>
  <c r="F48" i="1"/>
  <c r="F49" i="1"/>
  <c r="F53" i="1"/>
  <c r="F56" i="1"/>
  <c r="F64" i="1"/>
  <c r="F69" i="1"/>
  <c r="F72" i="1"/>
  <c r="F73" i="1"/>
  <c r="F80" i="1"/>
  <c r="F85" i="1"/>
  <c r="F88" i="1"/>
  <c r="F96" i="1"/>
  <c r="F101" i="1"/>
  <c r="F104" i="1"/>
  <c r="F112" i="1"/>
  <c r="F117" i="1"/>
  <c r="F120" i="1"/>
  <c r="F128" i="1"/>
  <c r="F133" i="1"/>
  <c r="F136" i="1"/>
  <c r="F144" i="1"/>
  <c r="F149" i="1"/>
  <c r="F152" i="1"/>
  <c r="F160" i="1"/>
  <c r="F165" i="1"/>
  <c r="F168" i="1"/>
  <c r="F176" i="1"/>
  <c r="F177" i="1"/>
  <c r="F181" i="1"/>
  <c r="F184" i="1"/>
  <c r="F192" i="1"/>
  <c r="F197" i="1"/>
  <c r="F200" i="1"/>
  <c r="F201" i="1"/>
  <c r="F208" i="1"/>
  <c r="F213" i="1"/>
  <c r="F216" i="1"/>
  <c r="F224" i="1"/>
  <c r="F229" i="1"/>
  <c r="F232" i="1"/>
  <c r="F240" i="1"/>
  <c r="F245" i="1"/>
  <c r="F248" i="1"/>
  <c r="F256" i="1"/>
  <c r="F261" i="1"/>
  <c r="F264" i="1"/>
  <c r="F3" i="1"/>
  <c r="W35" i="2"/>
  <c r="V35" i="2"/>
  <c r="U35" i="2"/>
  <c r="W34" i="2"/>
  <c r="V34" i="2"/>
  <c r="U34" i="2"/>
  <c r="O35" i="2"/>
  <c r="N35" i="2"/>
  <c r="M35" i="2"/>
  <c r="O34" i="2"/>
  <c r="N34" i="2"/>
  <c r="M34" i="2"/>
  <c r="G35" i="2"/>
  <c r="F35" i="2"/>
  <c r="E35" i="2"/>
  <c r="G34" i="2"/>
  <c r="F34" i="2"/>
  <c r="E34" i="2"/>
  <c r="W21" i="2"/>
  <c r="V21" i="2"/>
  <c r="U21" i="2"/>
  <c r="W20" i="2"/>
  <c r="V20" i="2"/>
  <c r="U20" i="2"/>
  <c r="O21" i="2"/>
  <c r="N21" i="2"/>
  <c r="M21" i="2"/>
  <c r="O20" i="2"/>
  <c r="N20" i="2"/>
  <c r="M20" i="2"/>
  <c r="G21" i="2"/>
  <c r="F21" i="2"/>
  <c r="E21" i="2"/>
  <c r="G20" i="2"/>
  <c r="F20" i="2"/>
  <c r="E20" i="2"/>
  <c r="W7" i="2"/>
  <c r="V7" i="2"/>
  <c r="U7" i="2"/>
  <c r="O7" i="2"/>
  <c r="N7" i="2"/>
  <c r="M7" i="2"/>
  <c r="O6" i="2"/>
  <c r="N6" i="2"/>
  <c r="M6" i="2"/>
  <c r="G7" i="2"/>
  <c r="F7" i="2"/>
  <c r="E7" i="2"/>
  <c r="G6" i="2"/>
  <c r="F6" i="2"/>
  <c r="E6" i="2"/>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J2" i="1"/>
  <c r="AG265" i="1"/>
  <c r="AG264" i="1"/>
  <c r="AG263" i="1"/>
  <c r="AG262" i="1"/>
  <c r="AG261" i="1"/>
  <c r="AG260" i="1"/>
  <c r="AG259" i="1"/>
  <c r="AG258" i="1"/>
  <c r="AG257" i="1"/>
  <c r="AG256" i="1"/>
  <c r="AG255" i="1"/>
  <c r="AG254" i="1"/>
  <c r="AG253" i="1"/>
  <c r="AG252" i="1"/>
  <c r="AG251" i="1"/>
  <c r="AG250" i="1"/>
  <c r="AG249" i="1"/>
  <c r="AG248" i="1"/>
  <c r="AG247" i="1"/>
  <c r="AG246" i="1"/>
  <c r="N29" i="3" s="1"/>
  <c r="AG245" i="1"/>
  <c r="AG244" i="1"/>
  <c r="AG243" i="1"/>
  <c r="AG242" i="1"/>
  <c r="AG241" i="1"/>
  <c r="AG240" i="1"/>
  <c r="AG239" i="1"/>
  <c r="AG238" i="1"/>
  <c r="AG237" i="1"/>
  <c r="AG236" i="1"/>
  <c r="AG235" i="1"/>
  <c r="AG234" i="1"/>
  <c r="AG233" i="1"/>
  <c r="AG232" i="1"/>
  <c r="AG231" i="1"/>
  <c r="AG230" i="1"/>
  <c r="AG229" i="1"/>
  <c r="AG228" i="1"/>
  <c r="AG227" i="1"/>
  <c r="AG226" i="1"/>
  <c r="AG225" i="1"/>
  <c r="AG224" i="1"/>
  <c r="AG223" i="1"/>
  <c r="AG222" i="1"/>
  <c r="AG221" i="1"/>
  <c r="AG220" i="1"/>
  <c r="AG219" i="1"/>
  <c r="AG218" i="1"/>
  <c r="AG217" i="1"/>
  <c r="AG216" i="1"/>
  <c r="AG215" i="1"/>
  <c r="AG214" i="1"/>
  <c r="AG213" i="1"/>
  <c r="AG212" i="1"/>
  <c r="AG211" i="1"/>
  <c r="AG210" i="1"/>
  <c r="AG209" i="1"/>
  <c r="AG208" i="1"/>
  <c r="AG207" i="1"/>
  <c r="AG206" i="1"/>
  <c r="AG205" i="1"/>
  <c r="AG204" i="1"/>
  <c r="AG203" i="1"/>
  <c r="AG202" i="1"/>
  <c r="AG201" i="1"/>
  <c r="AG200" i="1"/>
  <c r="AG199" i="1"/>
  <c r="AG198" i="1"/>
  <c r="AG197" i="1"/>
  <c r="AG196" i="1"/>
  <c r="AG195" i="1"/>
  <c r="AG194" i="1"/>
  <c r="AG193" i="1"/>
  <c r="AG192" i="1"/>
  <c r="AG191" i="1"/>
  <c r="AG190" i="1"/>
  <c r="AG189" i="1"/>
  <c r="AG188" i="1"/>
  <c r="AG187" i="1"/>
  <c r="AG186" i="1"/>
  <c r="AG185" i="1"/>
  <c r="AG184" i="1"/>
  <c r="AG183" i="1"/>
  <c r="AG182" i="1"/>
  <c r="AG181" i="1"/>
  <c r="AG180" i="1"/>
  <c r="AG179" i="1"/>
  <c r="AG178" i="1"/>
  <c r="AG177" i="1"/>
  <c r="AG176" i="1"/>
  <c r="AG175" i="1"/>
  <c r="AG174" i="1"/>
  <c r="AG173" i="1"/>
  <c r="AG172" i="1"/>
  <c r="AG171" i="1"/>
  <c r="AG170" i="1"/>
  <c r="AG169" i="1"/>
  <c r="AG168" i="1"/>
  <c r="AG167" i="1"/>
  <c r="AG166" i="1"/>
  <c r="AG165" i="1"/>
  <c r="AG164" i="1"/>
  <c r="AG163" i="1"/>
  <c r="AG162" i="1"/>
  <c r="AG161" i="1"/>
  <c r="AG160" i="1"/>
  <c r="AG159" i="1"/>
  <c r="AG158" i="1"/>
  <c r="AG157" i="1"/>
  <c r="AG156" i="1"/>
  <c r="AG155"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 r="AD265" i="1"/>
  <c r="AD264" i="1"/>
  <c r="AD263" i="1"/>
  <c r="AD262" i="1"/>
  <c r="AD261" i="1"/>
  <c r="AD260" i="1"/>
  <c r="AD259" i="1"/>
  <c r="AD258" i="1"/>
  <c r="AD257" i="1"/>
  <c r="AD256" i="1"/>
  <c r="AD255" i="1"/>
  <c r="AD254" i="1"/>
  <c r="AD253" i="1"/>
  <c r="AD252" i="1"/>
  <c r="AD251" i="1"/>
  <c r="AD250" i="1"/>
  <c r="AD249" i="1"/>
  <c r="AD248" i="1"/>
  <c r="AD247" i="1"/>
  <c r="AD246" i="1"/>
  <c r="F29" i="3" s="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D2"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X265" i="1"/>
  <c r="X264" i="1"/>
  <c r="X263" i="1"/>
  <c r="X262" i="1"/>
  <c r="X261" i="1"/>
  <c r="X260" i="1"/>
  <c r="X259" i="1"/>
  <c r="X258" i="1"/>
  <c r="X257" i="1"/>
  <c r="X256" i="1"/>
  <c r="X255" i="1"/>
  <c r="X254" i="1"/>
  <c r="X253" i="1"/>
  <c r="X252" i="1"/>
  <c r="X251" i="1"/>
  <c r="X250" i="1"/>
  <c r="X249" i="1"/>
  <c r="X248" i="1"/>
  <c r="X247" i="1"/>
  <c r="X246" i="1"/>
  <c r="N14" i="3" s="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 i="1"/>
  <c r="I3" i="1"/>
  <c r="J3" i="1"/>
  <c r="K3" i="1"/>
  <c r="L3" i="1"/>
  <c r="M3" i="1"/>
  <c r="I4" i="1"/>
  <c r="J4" i="1"/>
  <c r="K4" i="1"/>
  <c r="L4" i="1"/>
  <c r="M4" i="1"/>
  <c r="I5" i="1"/>
  <c r="J5" i="1"/>
  <c r="K5" i="1"/>
  <c r="L5" i="1"/>
  <c r="M5" i="1"/>
  <c r="I6" i="1"/>
  <c r="J6" i="1"/>
  <c r="K6" i="1"/>
  <c r="L6" i="1"/>
  <c r="M6" i="1"/>
  <c r="I7" i="1"/>
  <c r="J7" i="1"/>
  <c r="K7" i="1"/>
  <c r="L7" i="1"/>
  <c r="M7" i="1"/>
  <c r="I8" i="1"/>
  <c r="J8" i="1"/>
  <c r="K8" i="1"/>
  <c r="L8" i="1"/>
  <c r="M8" i="1"/>
  <c r="I9" i="1"/>
  <c r="J9" i="1"/>
  <c r="K9" i="1"/>
  <c r="L9" i="1"/>
  <c r="M9" i="1"/>
  <c r="I10" i="1"/>
  <c r="J10" i="1"/>
  <c r="K10" i="1"/>
  <c r="L10" i="1"/>
  <c r="M10" i="1"/>
  <c r="I11" i="1"/>
  <c r="J11" i="1"/>
  <c r="K11" i="1"/>
  <c r="L11" i="1"/>
  <c r="M11" i="1"/>
  <c r="I12" i="1"/>
  <c r="J12" i="1"/>
  <c r="K12" i="1"/>
  <c r="L12" i="1"/>
  <c r="M12" i="1"/>
  <c r="I13" i="1"/>
  <c r="J13" i="1"/>
  <c r="K13" i="1"/>
  <c r="L13" i="1"/>
  <c r="M13" i="1"/>
  <c r="I14" i="1"/>
  <c r="J14" i="1"/>
  <c r="K14" i="1"/>
  <c r="L14" i="1"/>
  <c r="M14" i="1"/>
  <c r="I15" i="1"/>
  <c r="J15" i="1"/>
  <c r="K15" i="1"/>
  <c r="L15" i="1"/>
  <c r="M15" i="1"/>
  <c r="I16" i="1"/>
  <c r="J16" i="1"/>
  <c r="K16" i="1"/>
  <c r="L16" i="1"/>
  <c r="M16" i="1"/>
  <c r="I17" i="1"/>
  <c r="J17" i="1"/>
  <c r="K17" i="1"/>
  <c r="L17" i="1"/>
  <c r="M17" i="1"/>
  <c r="I18" i="1"/>
  <c r="J18" i="1"/>
  <c r="K18" i="1"/>
  <c r="L18" i="1"/>
  <c r="M18" i="1"/>
  <c r="I19" i="1"/>
  <c r="J19" i="1"/>
  <c r="K19" i="1"/>
  <c r="L19" i="1"/>
  <c r="M19" i="1"/>
  <c r="I20" i="1"/>
  <c r="J20" i="1"/>
  <c r="K20" i="1"/>
  <c r="L20" i="1"/>
  <c r="M20" i="1"/>
  <c r="I21" i="1"/>
  <c r="J21" i="1"/>
  <c r="K21" i="1"/>
  <c r="L21" i="1"/>
  <c r="M21" i="1"/>
  <c r="I22" i="1"/>
  <c r="J22" i="1"/>
  <c r="K22" i="1"/>
  <c r="L22" i="1"/>
  <c r="M22" i="1"/>
  <c r="I23" i="1"/>
  <c r="J23" i="1"/>
  <c r="K23" i="1"/>
  <c r="L23" i="1"/>
  <c r="M23" i="1"/>
  <c r="I24" i="1"/>
  <c r="J24" i="1"/>
  <c r="K24" i="1"/>
  <c r="L24" i="1"/>
  <c r="M24" i="1"/>
  <c r="I25" i="1"/>
  <c r="J25" i="1"/>
  <c r="K25" i="1"/>
  <c r="L25" i="1"/>
  <c r="M25" i="1"/>
  <c r="I26" i="1"/>
  <c r="J26" i="1"/>
  <c r="K26" i="1"/>
  <c r="L26" i="1"/>
  <c r="M26" i="1"/>
  <c r="I27" i="1"/>
  <c r="J27" i="1"/>
  <c r="K27" i="1"/>
  <c r="L27" i="1"/>
  <c r="M27" i="1"/>
  <c r="I28" i="1"/>
  <c r="J28" i="1"/>
  <c r="K28" i="1"/>
  <c r="L28" i="1"/>
  <c r="M28" i="1"/>
  <c r="I29" i="1"/>
  <c r="J29" i="1"/>
  <c r="K29" i="1"/>
  <c r="L29" i="1"/>
  <c r="M29" i="1"/>
  <c r="I30" i="1"/>
  <c r="J30" i="1"/>
  <c r="K30" i="1"/>
  <c r="L30" i="1"/>
  <c r="M30" i="1"/>
  <c r="I31" i="1"/>
  <c r="J31" i="1"/>
  <c r="K31" i="1"/>
  <c r="L31" i="1"/>
  <c r="M31" i="1"/>
  <c r="I32" i="1"/>
  <c r="J32" i="1"/>
  <c r="K32" i="1"/>
  <c r="L32" i="1"/>
  <c r="M32" i="1"/>
  <c r="I33" i="1"/>
  <c r="J33" i="1"/>
  <c r="K33" i="1"/>
  <c r="L33" i="1"/>
  <c r="M33" i="1"/>
  <c r="I34" i="1"/>
  <c r="J34" i="1"/>
  <c r="K34" i="1"/>
  <c r="L34" i="1"/>
  <c r="M34" i="1"/>
  <c r="I35" i="1"/>
  <c r="J35" i="1"/>
  <c r="K35" i="1"/>
  <c r="L35" i="1"/>
  <c r="M35" i="1"/>
  <c r="I36" i="1"/>
  <c r="J36" i="1"/>
  <c r="K36" i="1"/>
  <c r="L36" i="1"/>
  <c r="M36" i="1"/>
  <c r="I37" i="1"/>
  <c r="J37" i="1"/>
  <c r="K37" i="1"/>
  <c r="L37" i="1"/>
  <c r="M37" i="1"/>
  <c r="I38" i="1"/>
  <c r="J38" i="1"/>
  <c r="K38" i="1"/>
  <c r="L38" i="1"/>
  <c r="M38" i="1"/>
  <c r="I39" i="1"/>
  <c r="J39" i="1"/>
  <c r="K39" i="1"/>
  <c r="L39" i="1"/>
  <c r="M39" i="1"/>
  <c r="I40" i="1"/>
  <c r="J40" i="1"/>
  <c r="K40" i="1"/>
  <c r="L40" i="1"/>
  <c r="M40" i="1"/>
  <c r="I41" i="1"/>
  <c r="J41" i="1"/>
  <c r="K41" i="1"/>
  <c r="L41" i="1"/>
  <c r="M41" i="1"/>
  <c r="I42" i="1"/>
  <c r="J42" i="1"/>
  <c r="K42" i="1"/>
  <c r="L42" i="1"/>
  <c r="M42" i="1"/>
  <c r="I43" i="1"/>
  <c r="J43" i="1"/>
  <c r="K43" i="1"/>
  <c r="L43" i="1"/>
  <c r="M43" i="1"/>
  <c r="I44" i="1"/>
  <c r="J44" i="1"/>
  <c r="K44" i="1"/>
  <c r="L44" i="1"/>
  <c r="M44" i="1"/>
  <c r="I45" i="1"/>
  <c r="J45" i="1"/>
  <c r="K45" i="1"/>
  <c r="L45" i="1"/>
  <c r="M45" i="1"/>
  <c r="I46" i="1"/>
  <c r="J46" i="1"/>
  <c r="K46" i="1"/>
  <c r="L46" i="1"/>
  <c r="M46" i="1"/>
  <c r="I47" i="1"/>
  <c r="J47" i="1"/>
  <c r="K47" i="1"/>
  <c r="L47" i="1"/>
  <c r="M47" i="1"/>
  <c r="I48" i="1"/>
  <c r="J48" i="1"/>
  <c r="K48" i="1"/>
  <c r="L48" i="1"/>
  <c r="M48" i="1"/>
  <c r="I49" i="1"/>
  <c r="J49" i="1"/>
  <c r="K49" i="1"/>
  <c r="L49" i="1"/>
  <c r="M49" i="1"/>
  <c r="I50" i="1"/>
  <c r="J50" i="1"/>
  <c r="K50" i="1"/>
  <c r="L50" i="1"/>
  <c r="M50" i="1"/>
  <c r="I51" i="1"/>
  <c r="J51" i="1"/>
  <c r="K51" i="1"/>
  <c r="L51" i="1"/>
  <c r="M51" i="1"/>
  <c r="I52" i="1"/>
  <c r="J52" i="1"/>
  <c r="K52" i="1"/>
  <c r="L52" i="1"/>
  <c r="M52" i="1"/>
  <c r="I53" i="1"/>
  <c r="J53" i="1"/>
  <c r="K53" i="1"/>
  <c r="L53" i="1"/>
  <c r="M53" i="1"/>
  <c r="I54" i="1"/>
  <c r="J54" i="1"/>
  <c r="K54" i="1"/>
  <c r="L54" i="1"/>
  <c r="M54" i="1"/>
  <c r="I55" i="1"/>
  <c r="J55" i="1"/>
  <c r="K55" i="1"/>
  <c r="L55" i="1"/>
  <c r="M55" i="1"/>
  <c r="I56" i="1"/>
  <c r="J56" i="1"/>
  <c r="K56" i="1"/>
  <c r="L56" i="1"/>
  <c r="M56" i="1"/>
  <c r="I57" i="1"/>
  <c r="J57" i="1"/>
  <c r="K57" i="1"/>
  <c r="L57" i="1"/>
  <c r="M57" i="1"/>
  <c r="I58" i="1"/>
  <c r="J58" i="1"/>
  <c r="K58" i="1"/>
  <c r="L58" i="1"/>
  <c r="M58" i="1"/>
  <c r="I59" i="1"/>
  <c r="J59" i="1"/>
  <c r="K59" i="1"/>
  <c r="L59" i="1"/>
  <c r="M59" i="1"/>
  <c r="I60" i="1"/>
  <c r="J60" i="1"/>
  <c r="K60" i="1"/>
  <c r="L60" i="1"/>
  <c r="M60" i="1"/>
  <c r="I61" i="1"/>
  <c r="J61" i="1"/>
  <c r="K61" i="1"/>
  <c r="L61" i="1"/>
  <c r="M61" i="1"/>
  <c r="I62" i="1"/>
  <c r="J62" i="1"/>
  <c r="K62" i="1"/>
  <c r="L62" i="1"/>
  <c r="M62" i="1"/>
  <c r="I63" i="1"/>
  <c r="J63" i="1"/>
  <c r="K63" i="1"/>
  <c r="L63" i="1"/>
  <c r="M63" i="1"/>
  <c r="I64" i="1"/>
  <c r="J64" i="1"/>
  <c r="K64" i="1"/>
  <c r="L64" i="1"/>
  <c r="M64" i="1"/>
  <c r="I65" i="1"/>
  <c r="J65" i="1"/>
  <c r="K65" i="1"/>
  <c r="L65" i="1"/>
  <c r="M65" i="1"/>
  <c r="I66" i="1"/>
  <c r="J66" i="1"/>
  <c r="K66" i="1"/>
  <c r="L66" i="1"/>
  <c r="M66" i="1"/>
  <c r="I67" i="1"/>
  <c r="J67" i="1"/>
  <c r="K67" i="1"/>
  <c r="L67" i="1"/>
  <c r="M67" i="1"/>
  <c r="I68" i="1"/>
  <c r="J68" i="1"/>
  <c r="K68" i="1"/>
  <c r="L68" i="1"/>
  <c r="M68" i="1"/>
  <c r="I69" i="1"/>
  <c r="J69" i="1"/>
  <c r="K69" i="1"/>
  <c r="L69" i="1"/>
  <c r="M69" i="1"/>
  <c r="I70" i="1"/>
  <c r="J70" i="1"/>
  <c r="K70" i="1"/>
  <c r="L70" i="1"/>
  <c r="M70" i="1"/>
  <c r="I71" i="1"/>
  <c r="J71" i="1"/>
  <c r="K71" i="1"/>
  <c r="L71" i="1"/>
  <c r="M71" i="1"/>
  <c r="I72" i="1"/>
  <c r="J72" i="1"/>
  <c r="K72" i="1"/>
  <c r="L72" i="1"/>
  <c r="M72" i="1"/>
  <c r="I73" i="1"/>
  <c r="J73" i="1"/>
  <c r="K73" i="1"/>
  <c r="L73" i="1"/>
  <c r="M73" i="1"/>
  <c r="I74" i="1"/>
  <c r="J74" i="1"/>
  <c r="K74" i="1"/>
  <c r="L74" i="1"/>
  <c r="M74" i="1"/>
  <c r="I75" i="1"/>
  <c r="J75" i="1"/>
  <c r="K75" i="1"/>
  <c r="L75" i="1"/>
  <c r="M75" i="1"/>
  <c r="I76" i="1"/>
  <c r="J76" i="1"/>
  <c r="K76" i="1"/>
  <c r="L76" i="1"/>
  <c r="M76" i="1"/>
  <c r="I77" i="1"/>
  <c r="J77" i="1"/>
  <c r="K77" i="1"/>
  <c r="L77" i="1"/>
  <c r="M77" i="1"/>
  <c r="I78" i="1"/>
  <c r="J78" i="1"/>
  <c r="K78" i="1"/>
  <c r="L78" i="1"/>
  <c r="M78" i="1"/>
  <c r="I79" i="1"/>
  <c r="J79" i="1"/>
  <c r="K79" i="1"/>
  <c r="L79" i="1"/>
  <c r="M79" i="1"/>
  <c r="I80" i="1"/>
  <c r="J80" i="1"/>
  <c r="K80" i="1"/>
  <c r="L80" i="1"/>
  <c r="M80" i="1"/>
  <c r="I81" i="1"/>
  <c r="J81" i="1"/>
  <c r="K81" i="1"/>
  <c r="L81" i="1"/>
  <c r="M81" i="1"/>
  <c r="I82" i="1"/>
  <c r="J82" i="1"/>
  <c r="K82" i="1"/>
  <c r="L82" i="1"/>
  <c r="M82" i="1"/>
  <c r="I83" i="1"/>
  <c r="J83" i="1"/>
  <c r="K83" i="1"/>
  <c r="L83" i="1"/>
  <c r="M83" i="1"/>
  <c r="I84" i="1"/>
  <c r="J84" i="1"/>
  <c r="K84" i="1"/>
  <c r="L84" i="1"/>
  <c r="M84" i="1"/>
  <c r="I85" i="1"/>
  <c r="J85" i="1"/>
  <c r="K85" i="1"/>
  <c r="L85" i="1"/>
  <c r="M85" i="1"/>
  <c r="I86" i="1"/>
  <c r="J86" i="1"/>
  <c r="K86" i="1"/>
  <c r="L86" i="1"/>
  <c r="M86" i="1"/>
  <c r="I87" i="1"/>
  <c r="J87" i="1"/>
  <c r="K87" i="1"/>
  <c r="L87" i="1"/>
  <c r="M87" i="1"/>
  <c r="I88" i="1"/>
  <c r="J88" i="1"/>
  <c r="K88" i="1"/>
  <c r="L88" i="1"/>
  <c r="M88" i="1"/>
  <c r="I89" i="1"/>
  <c r="J89" i="1"/>
  <c r="K89" i="1"/>
  <c r="L89" i="1"/>
  <c r="M89" i="1"/>
  <c r="I90" i="1"/>
  <c r="J90" i="1"/>
  <c r="K90" i="1"/>
  <c r="L90" i="1"/>
  <c r="M90" i="1"/>
  <c r="I91" i="1"/>
  <c r="J91" i="1"/>
  <c r="K91" i="1"/>
  <c r="L91" i="1"/>
  <c r="M91" i="1"/>
  <c r="I92" i="1"/>
  <c r="J92" i="1"/>
  <c r="K92" i="1"/>
  <c r="L92" i="1"/>
  <c r="M92" i="1"/>
  <c r="I93" i="1"/>
  <c r="J93" i="1"/>
  <c r="K93" i="1"/>
  <c r="L93" i="1"/>
  <c r="M93" i="1"/>
  <c r="I94" i="1"/>
  <c r="J94" i="1"/>
  <c r="K94" i="1"/>
  <c r="L94" i="1"/>
  <c r="M94" i="1"/>
  <c r="I95" i="1"/>
  <c r="J95" i="1"/>
  <c r="K95" i="1"/>
  <c r="L95" i="1"/>
  <c r="M95" i="1"/>
  <c r="I96" i="1"/>
  <c r="J96" i="1"/>
  <c r="K96" i="1"/>
  <c r="L96" i="1"/>
  <c r="M96" i="1"/>
  <c r="I97" i="1"/>
  <c r="J97" i="1"/>
  <c r="K97" i="1"/>
  <c r="L97" i="1"/>
  <c r="M97" i="1"/>
  <c r="I98" i="1"/>
  <c r="J98" i="1"/>
  <c r="K98" i="1"/>
  <c r="L98" i="1"/>
  <c r="M98" i="1"/>
  <c r="I99" i="1"/>
  <c r="J99" i="1"/>
  <c r="K99" i="1"/>
  <c r="L99" i="1"/>
  <c r="M99" i="1"/>
  <c r="I100" i="1"/>
  <c r="J100" i="1"/>
  <c r="K100" i="1"/>
  <c r="L100" i="1"/>
  <c r="M100" i="1"/>
  <c r="I101" i="1"/>
  <c r="J101" i="1"/>
  <c r="K101" i="1"/>
  <c r="L101" i="1"/>
  <c r="M101" i="1"/>
  <c r="I102" i="1"/>
  <c r="J102" i="1"/>
  <c r="K102" i="1"/>
  <c r="L102" i="1"/>
  <c r="M102" i="1"/>
  <c r="I103" i="1"/>
  <c r="J103" i="1"/>
  <c r="K103" i="1"/>
  <c r="L103" i="1"/>
  <c r="M103" i="1"/>
  <c r="I104" i="1"/>
  <c r="J104" i="1"/>
  <c r="K104" i="1"/>
  <c r="L104" i="1"/>
  <c r="M104" i="1"/>
  <c r="I105" i="1"/>
  <c r="J105" i="1"/>
  <c r="K105" i="1"/>
  <c r="L105" i="1"/>
  <c r="M105" i="1"/>
  <c r="I106" i="1"/>
  <c r="J106" i="1"/>
  <c r="K106" i="1"/>
  <c r="L106" i="1"/>
  <c r="M106" i="1"/>
  <c r="I107" i="1"/>
  <c r="J107" i="1"/>
  <c r="K107" i="1"/>
  <c r="L107" i="1"/>
  <c r="M107" i="1"/>
  <c r="I108" i="1"/>
  <c r="J108" i="1"/>
  <c r="K108" i="1"/>
  <c r="L108" i="1"/>
  <c r="M108" i="1"/>
  <c r="I109" i="1"/>
  <c r="J109" i="1"/>
  <c r="K109" i="1"/>
  <c r="L109" i="1"/>
  <c r="M109" i="1"/>
  <c r="I110" i="1"/>
  <c r="J110" i="1"/>
  <c r="K110" i="1"/>
  <c r="L110" i="1"/>
  <c r="M110" i="1"/>
  <c r="I111" i="1"/>
  <c r="J111" i="1"/>
  <c r="K111" i="1"/>
  <c r="L111" i="1"/>
  <c r="M111" i="1"/>
  <c r="I112" i="1"/>
  <c r="J112" i="1"/>
  <c r="K112" i="1"/>
  <c r="L112" i="1"/>
  <c r="M112" i="1"/>
  <c r="I113" i="1"/>
  <c r="J113" i="1"/>
  <c r="K113" i="1"/>
  <c r="L113" i="1"/>
  <c r="M113" i="1"/>
  <c r="I114" i="1"/>
  <c r="J114" i="1"/>
  <c r="K114" i="1"/>
  <c r="L114" i="1"/>
  <c r="M114" i="1"/>
  <c r="I115" i="1"/>
  <c r="J115" i="1"/>
  <c r="K115" i="1"/>
  <c r="L115" i="1"/>
  <c r="M115" i="1"/>
  <c r="I116" i="1"/>
  <c r="J116" i="1"/>
  <c r="K116" i="1"/>
  <c r="L116" i="1"/>
  <c r="M116" i="1"/>
  <c r="I117" i="1"/>
  <c r="J117" i="1"/>
  <c r="K117" i="1"/>
  <c r="L117" i="1"/>
  <c r="M117" i="1"/>
  <c r="I118" i="1"/>
  <c r="J118" i="1"/>
  <c r="K118" i="1"/>
  <c r="L118" i="1"/>
  <c r="M118" i="1"/>
  <c r="I119" i="1"/>
  <c r="J119" i="1"/>
  <c r="K119" i="1"/>
  <c r="L119" i="1"/>
  <c r="M119" i="1"/>
  <c r="I120" i="1"/>
  <c r="J120" i="1"/>
  <c r="K120" i="1"/>
  <c r="L120" i="1"/>
  <c r="M120" i="1"/>
  <c r="I121" i="1"/>
  <c r="J121" i="1"/>
  <c r="K121" i="1"/>
  <c r="L121" i="1"/>
  <c r="M121" i="1"/>
  <c r="I122" i="1"/>
  <c r="J122" i="1"/>
  <c r="K122" i="1"/>
  <c r="L122" i="1"/>
  <c r="M122" i="1"/>
  <c r="I123" i="1"/>
  <c r="J123" i="1"/>
  <c r="K123" i="1"/>
  <c r="L123" i="1"/>
  <c r="M123" i="1"/>
  <c r="I124" i="1"/>
  <c r="J124" i="1"/>
  <c r="K124" i="1"/>
  <c r="L124" i="1"/>
  <c r="M124" i="1"/>
  <c r="I125" i="1"/>
  <c r="J125" i="1"/>
  <c r="K125" i="1"/>
  <c r="L125" i="1"/>
  <c r="M125" i="1"/>
  <c r="I126" i="1"/>
  <c r="J126" i="1"/>
  <c r="K126" i="1"/>
  <c r="L126" i="1"/>
  <c r="M126" i="1"/>
  <c r="I127" i="1"/>
  <c r="J127" i="1"/>
  <c r="K127" i="1"/>
  <c r="L127" i="1"/>
  <c r="M127" i="1"/>
  <c r="I128" i="1"/>
  <c r="J128" i="1"/>
  <c r="K128" i="1"/>
  <c r="L128" i="1"/>
  <c r="M128" i="1"/>
  <c r="I129" i="1"/>
  <c r="J129" i="1"/>
  <c r="K129" i="1"/>
  <c r="L129" i="1"/>
  <c r="M129" i="1"/>
  <c r="I130" i="1"/>
  <c r="J130" i="1"/>
  <c r="K130" i="1"/>
  <c r="L130" i="1"/>
  <c r="M130" i="1"/>
  <c r="I131" i="1"/>
  <c r="J131" i="1"/>
  <c r="K131" i="1"/>
  <c r="L131" i="1"/>
  <c r="M131" i="1"/>
  <c r="I132" i="1"/>
  <c r="J132" i="1"/>
  <c r="K132" i="1"/>
  <c r="L132" i="1"/>
  <c r="M132" i="1"/>
  <c r="I133" i="1"/>
  <c r="J133" i="1"/>
  <c r="K133" i="1"/>
  <c r="L133" i="1"/>
  <c r="M133" i="1"/>
  <c r="I134" i="1"/>
  <c r="J134" i="1"/>
  <c r="K134" i="1"/>
  <c r="L134" i="1"/>
  <c r="M134" i="1"/>
  <c r="I135" i="1"/>
  <c r="J135" i="1"/>
  <c r="K135" i="1"/>
  <c r="L135" i="1"/>
  <c r="M135" i="1"/>
  <c r="I136" i="1"/>
  <c r="J136" i="1"/>
  <c r="K136" i="1"/>
  <c r="L136" i="1"/>
  <c r="M136" i="1"/>
  <c r="I137" i="1"/>
  <c r="J137" i="1"/>
  <c r="K137" i="1"/>
  <c r="L137" i="1"/>
  <c r="M137" i="1"/>
  <c r="I138" i="1"/>
  <c r="J138" i="1"/>
  <c r="K138" i="1"/>
  <c r="L138" i="1"/>
  <c r="M138" i="1"/>
  <c r="I139" i="1"/>
  <c r="J139" i="1"/>
  <c r="K139" i="1"/>
  <c r="L139" i="1"/>
  <c r="M139" i="1"/>
  <c r="I140" i="1"/>
  <c r="J140" i="1"/>
  <c r="K140" i="1"/>
  <c r="L140" i="1"/>
  <c r="M140" i="1"/>
  <c r="I141" i="1"/>
  <c r="J141" i="1"/>
  <c r="K141" i="1"/>
  <c r="L141" i="1"/>
  <c r="M141" i="1"/>
  <c r="I142" i="1"/>
  <c r="J142" i="1"/>
  <c r="K142" i="1"/>
  <c r="L142" i="1"/>
  <c r="M142" i="1"/>
  <c r="I143" i="1"/>
  <c r="J143" i="1"/>
  <c r="K143" i="1"/>
  <c r="L143" i="1"/>
  <c r="M143" i="1"/>
  <c r="I144" i="1"/>
  <c r="J144" i="1"/>
  <c r="K144" i="1"/>
  <c r="L144" i="1"/>
  <c r="M144" i="1"/>
  <c r="I145" i="1"/>
  <c r="J145" i="1"/>
  <c r="K145" i="1"/>
  <c r="L145" i="1"/>
  <c r="M145" i="1"/>
  <c r="I146" i="1"/>
  <c r="J146" i="1"/>
  <c r="K146" i="1"/>
  <c r="L146" i="1"/>
  <c r="M146" i="1"/>
  <c r="I147" i="1"/>
  <c r="J147" i="1"/>
  <c r="K147" i="1"/>
  <c r="L147" i="1"/>
  <c r="M147" i="1"/>
  <c r="I148" i="1"/>
  <c r="J148" i="1"/>
  <c r="K148" i="1"/>
  <c r="L148" i="1"/>
  <c r="M148" i="1"/>
  <c r="I149" i="1"/>
  <c r="J149" i="1"/>
  <c r="K149" i="1"/>
  <c r="L149" i="1"/>
  <c r="M149" i="1"/>
  <c r="I150" i="1"/>
  <c r="J150" i="1"/>
  <c r="K150" i="1"/>
  <c r="L150" i="1"/>
  <c r="M150" i="1"/>
  <c r="I151" i="1"/>
  <c r="J151" i="1"/>
  <c r="K151" i="1"/>
  <c r="L151" i="1"/>
  <c r="M151" i="1"/>
  <c r="I152" i="1"/>
  <c r="J152" i="1"/>
  <c r="K152" i="1"/>
  <c r="L152" i="1"/>
  <c r="M152" i="1"/>
  <c r="I153" i="1"/>
  <c r="J153" i="1"/>
  <c r="K153" i="1"/>
  <c r="L153" i="1"/>
  <c r="M153" i="1"/>
  <c r="I154" i="1"/>
  <c r="J154" i="1"/>
  <c r="K154" i="1"/>
  <c r="L154" i="1"/>
  <c r="M154" i="1"/>
  <c r="I155" i="1"/>
  <c r="J155" i="1"/>
  <c r="K155" i="1"/>
  <c r="L155" i="1"/>
  <c r="M155" i="1"/>
  <c r="I156" i="1"/>
  <c r="J156" i="1"/>
  <c r="K156" i="1"/>
  <c r="L156" i="1"/>
  <c r="M156" i="1"/>
  <c r="I157" i="1"/>
  <c r="J157" i="1"/>
  <c r="K157" i="1"/>
  <c r="L157" i="1"/>
  <c r="M157" i="1"/>
  <c r="I158" i="1"/>
  <c r="J158" i="1"/>
  <c r="K158" i="1"/>
  <c r="L158" i="1"/>
  <c r="M158" i="1"/>
  <c r="I159" i="1"/>
  <c r="J159" i="1"/>
  <c r="K159" i="1"/>
  <c r="L159" i="1"/>
  <c r="M159" i="1"/>
  <c r="I160" i="1"/>
  <c r="J160" i="1"/>
  <c r="K160" i="1"/>
  <c r="L160" i="1"/>
  <c r="M160" i="1"/>
  <c r="I161" i="1"/>
  <c r="J161" i="1"/>
  <c r="K161" i="1"/>
  <c r="L161" i="1"/>
  <c r="M161" i="1"/>
  <c r="I162" i="1"/>
  <c r="J162" i="1"/>
  <c r="K162" i="1"/>
  <c r="L162" i="1"/>
  <c r="M162" i="1"/>
  <c r="I163" i="1"/>
  <c r="J163" i="1"/>
  <c r="K163" i="1"/>
  <c r="L163" i="1"/>
  <c r="M163" i="1"/>
  <c r="I164" i="1"/>
  <c r="J164" i="1"/>
  <c r="K164" i="1"/>
  <c r="L164" i="1"/>
  <c r="M164" i="1"/>
  <c r="I165" i="1"/>
  <c r="J165" i="1"/>
  <c r="K165" i="1"/>
  <c r="L165" i="1"/>
  <c r="M165" i="1"/>
  <c r="I166" i="1"/>
  <c r="J166" i="1"/>
  <c r="K166" i="1"/>
  <c r="L166" i="1"/>
  <c r="M166" i="1"/>
  <c r="I167" i="1"/>
  <c r="J167" i="1"/>
  <c r="K167" i="1"/>
  <c r="L167" i="1"/>
  <c r="M167" i="1"/>
  <c r="I168" i="1"/>
  <c r="J168" i="1"/>
  <c r="K168" i="1"/>
  <c r="L168" i="1"/>
  <c r="M168" i="1"/>
  <c r="I169" i="1"/>
  <c r="J169" i="1"/>
  <c r="K169" i="1"/>
  <c r="L169" i="1"/>
  <c r="M169" i="1"/>
  <c r="I170" i="1"/>
  <c r="J170" i="1"/>
  <c r="K170" i="1"/>
  <c r="L170" i="1"/>
  <c r="M170" i="1"/>
  <c r="I171" i="1"/>
  <c r="J171" i="1"/>
  <c r="K171" i="1"/>
  <c r="L171" i="1"/>
  <c r="M171" i="1"/>
  <c r="I172" i="1"/>
  <c r="J172" i="1"/>
  <c r="K172" i="1"/>
  <c r="L172" i="1"/>
  <c r="M172" i="1"/>
  <c r="I173" i="1"/>
  <c r="J173" i="1"/>
  <c r="K173" i="1"/>
  <c r="L173" i="1"/>
  <c r="M173" i="1"/>
  <c r="I174" i="1"/>
  <c r="J174" i="1"/>
  <c r="K174" i="1"/>
  <c r="L174" i="1"/>
  <c r="M174" i="1"/>
  <c r="I175" i="1"/>
  <c r="J175" i="1"/>
  <c r="K175" i="1"/>
  <c r="L175" i="1"/>
  <c r="M175" i="1"/>
  <c r="I176" i="1"/>
  <c r="J176" i="1"/>
  <c r="K176" i="1"/>
  <c r="L176" i="1"/>
  <c r="M176" i="1"/>
  <c r="I177" i="1"/>
  <c r="J177" i="1"/>
  <c r="K177" i="1"/>
  <c r="L177" i="1"/>
  <c r="M177" i="1"/>
  <c r="I178" i="1"/>
  <c r="J178" i="1"/>
  <c r="K178" i="1"/>
  <c r="L178" i="1"/>
  <c r="M178" i="1"/>
  <c r="I179" i="1"/>
  <c r="J179" i="1"/>
  <c r="K179" i="1"/>
  <c r="L179" i="1"/>
  <c r="M179" i="1"/>
  <c r="I180" i="1"/>
  <c r="J180" i="1"/>
  <c r="K180" i="1"/>
  <c r="L180" i="1"/>
  <c r="M180" i="1"/>
  <c r="I181" i="1"/>
  <c r="J181" i="1"/>
  <c r="K181" i="1"/>
  <c r="L181" i="1"/>
  <c r="M181" i="1"/>
  <c r="I182" i="1"/>
  <c r="J182" i="1"/>
  <c r="K182" i="1"/>
  <c r="L182" i="1"/>
  <c r="M182" i="1"/>
  <c r="I183" i="1"/>
  <c r="J183" i="1"/>
  <c r="K183" i="1"/>
  <c r="L183" i="1"/>
  <c r="M183" i="1"/>
  <c r="I184" i="1"/>
  <c r="J184" i="1"/>
  <c r="K184" i="1"/>
  <c r="L184" i="1"/>
  <c r="M184" i="1"/>
  <c r="I185" i="1"/>
  <c r="J185" i="1"/>
  <c r="K185" i="1"/>
  <c r="L185" i="1"/>
  <c r="M185" i="1"/>
  <c r="I186" i="1"/>
  <c r="J186" i="1"/>
  <c r="K186" i="1"/>
  <c r="L186" i="1"/>
  <c r="M186" i="1"/>
  <c r="I187" i="1"/>
  <c r="J187" i="1"/>
  <c r="K187" i="1"/>
  <c r="L187" i="1"/>
  <c r="M187" i="1"/>
  <c r="I188" i="1"/>
  <c r="J188" i="1"/>
  <c r="K188" i="1"/>
  <c r="L188" i="1"/>
  <c r="M188" i="1"/>
  <c r="I189" i="1"/>
  <c r="J189" i="1"/>
  <c r="K189" i="1"/>
  <c r="L189" i="1"/>
  <c r="M189" i="1"/>
  <c r="I190" i="1"/>
  <c r="J190" i="1"/>
  <c r="K190" i="1"/>
  <c r="L190" i="1"/>
  <c r="M190" i="1"/>
  <c r="I191" i="1"/>
  <c r="J191" i="1"/>
  <c r="K191" i="1"/>
  <c r="L191" i="1"/>
  <c r="M191" i="1"/>
  <c r="I192" i="1"/>
  <c r="J192" i="1"/>
  <c r="K192" i="1"/>
  <c r="L192" i="1"/>
  <c r="M192" i="1"/>
  <c r="I193" i="1"/>
  <c r="J193" i="1"/>
  <c r="K193" i="1"/>
  <c r="L193" i="1"/>
  <c r="M193" i="1"/>
  <c r="I194" i="1"/>
  <c r="J194" i="1"/>
  <c r="K194" i="1"/>
  <c r="L194" i="1"/>
  <c r="M194" i="1"/>
  <c r="I195" i="1"/>
  <c r="J195" i="1"/>
  <c r="K195" i="1"/>
  <c r="L195" i="1"/>
  <c r="M195" i="1"/>
  <c r="I196" i="1"/>
  <c r="J196" i="1"/>
  <c r="K196" i="1"/>
  <c r="L196" i="1"/>
  <c r="M196" i="1"/>
  <c r="I197" i="1"/>
  <c r="J197" i="1"/>
  <c r="K197" i="1"/>
  <c r="L197" i="1"/>
  <c r="M197" i="1"/>
  <c r="I198" i="1"/>
  <c r="J198" i="1"/>
  <c r="K198" i="1"/>
  <c r="L198" i="1"/>
  <c r="M198" i="1"/>
  <c r="I199" i="1"/>
  <c r="J199" i="1"/>
  <c r="K199" i="1"/>
  <c r="L199" i="1"/>
  <c r="M199" i="1"/>
  <c r="I200" i="1"/>
  <c r="J200" i="1"/>
  <c r="K200" i="1"/>
  <c r="L200" i="1"/>
  <c r="M200" i="1"/>
  <c r="I201" i="1"/>
  <c r="J201" i="1"/>
  <c r="K201" i="1"/>
  <c r="L201" i="1"/>
  <c r="M201" i="1"/>
  <c r="I202" i="1"/>
  <c r="J202" i="1"/>
  <c r="K202" i="1"/>
  <c r="L202" i="1"/>
  <c r="M202" i="1"/>
  <c r="I203" i="1"/>
  <c r="J203" i="1"/>
  <c r="K203" i="1"/>
  <c r="L203" i="1"/>
  <c r="M203" i="1"/>
  <c r="I204" i="1"/>
  <c r="J204" i="1"/>
  <c r="K204" i="1"/>
  <c r="L204" i="1"/>
  <c r="M204" i="1"/>
  <c r="I205" i="1"/>
  <c r="J205" i="1"/>
  <c r="K205" i="1"/>
  <c r="L205" i="1"/>
  <c r="M205" i="1"/>
  <c r="I206" i="1"/>
  <c r="J206" i="1"/>
  <c r="K206" i="1"/>
  <c r="L206" i="1"/>
  <c r="M206" i="1"/>
  <c r="I207" i="1"/>
  <c r="J207" i="1"/>
  <c r="K207" i="1"/>
  <c r="L207" i="1"/>
  <c r="M207" i="1"/>
  <c r="I208" i="1"/>
  <c r="J208" i="1"/>
  <c r="K208" i="1"/>
  <c r="L208" i="1"/>
  <c r="M208" i="1"/>
  <c r="I209" i="1"/>
  <c r="J209" i="1"/>
  <c r="K209" i="1"/>
  <c r="L209" i="1"/>
  <c r="M209" i="1"/>
  <c r="I210" i="1"/>
  <c r="J210" i="1"/>
  <c r="K210" i="1"/>
  <c r="L210" i="1"/>
  <c r="M210" i="1"/>
  <c r="I211" i="1"/>
  <c r="J211" i="1"/>
  <c r="K211" i="1"/>
  <c r="L211" i="1"/>
  <c r="M211" i="1"/>
  <c r="I212" i="1"/>
  <c r="J212" i="1"/>
  <c r="K212" i="1"/>
  <c r="L212" i="1"/>
  <c r="M212" i="1"/>
  <c r="I213" i="1"/>
  <c r="J213" i="1"/>
  <c r="K213" i="1"/>
  <c r="L213" i="1"/>
  <c r="M213" i="1"/>
  <c r="I214" i="1"/>
  <c r="J214" i="1"/>
  <c r="K214" i="1"/>
  <c r="L214" i="1"/>
  <c r="M214" i="1"/>
  <c r="I215" i="1"/>
  <c r="J215" i="1"/>
  <c r="K215" i="1"/>
  <c r="L215" i="1"/>
  <c r="M215" i="1"/>
  <c r="I216" i="1"/>
  <c r="J216" i="1"/>
  <c r="K216" i="1"/>
  <c r="L216" i="1"/>
  <c r="M216" i="1"/>
  <c r="I217" i="1"/>
  <c r="J217" i="1"/>
  <c r="K217" i="1"/>
  <c r="L217" i="1"/>
  <c r="M217" i="1"/>
  <c r="I218" i="1"/>
  <c r="J218" i="1"/>
  <c r="K218" i="1"/>
  <c r="L218" i="1"/>
  <c r="M218" i="1"/>
  <c r="I219" i="1"/>
  <c r="J219" i="1"/>
  <c r="K219" i="1"/>
  <c r="L219" i="1"/>
  <c r="M219" i="1"/>
  <c r="I220" i="1"/>
  <c r="J220" i="1"/>
  <c r="K220" i="1"/>
  <c r="L220" i="1"/>
  <c r="M220" i="1"/>
  <c r="I221" i="1"/>
  <c r="J221" i="1"/>
  <c r="K221" i="1"/>
  <c r="L221" i="1"/>
  <c r="M221" i="1"/>
  <c r="I222" i="1"/>
  <c r="J222" i="1"/>
  <c r="K222" i="1"/>
  <c r="L222" i="1"/>
  <c r="M222" i="1"/>
  <c r="I223" i="1"/>
  <c r="J223" i="1"/>
  <c r="K223" i="1"/>
  <c r="L223" i="1"/>
  <c r="M223" i="1"/>
  <c r="I224" i="1"/>
  <c r="J224" i="1"/>
  <c r="K224" i="1"/>
  <c r="L224" i="1"/>
  <c r="M224" i="1"/>
  <c r="I225" i="1"/>
  <c r="J225" i="1"/>
  <c r="K225" i="1"/>
  <c r="L225" i="1"/>
  <c r="M225" i="1"/>
  <c r="I226" i="1"/>
  <c r="J226" i="1"/>
  <c r="K226" i="1"/>
  <c r="L226" i="1"/>
  <c r="M226" i="1"/>
  <c r="I227" i="1"/>
  <c r="J227" i="1"/>
  <c r="K227" i="1"/>
  <c r="L227" i="1"/>
  <c r="M227" i="1"/>
  <c r="I228" i="1"/>
  <c r="J228" i="1"/>
  <c r="K228" i="1"/>
  <c r="L228" i="1"/>
  <c r="M228" i="1"/>
  <c r="I229" i="1"/>
  <c r="J229" i="1"/>
  <c r="K229" i="1"/>
  <c r="L229" i="1"/>
  <c r="M229" i="1"/>
  <c r="I230" i="1"/>
  <c r="J230" i="1"/>
  <c r="K230" i="1"/>
  <c r="L230" i="1"/>
  <c r="M230" i="1"/>
  <c r="I231" i="1"/>
  <c r="J231" i="1"/>
  <c r="K231" i="1"/>
  <c r="L231" i="1"/>
  <c r="M231" i="1"/>
  <c r="I232" i="1"/>
  <c r="J232" i="1"/>
  <c r="K232" i="1"/>
  <c r="L232" i="1"/>
  <c r="M232" i="1"/>
  <c r="I233" i="1"/>
  <c r="J233" i="1"/>
  <c r="K233" i="1"/>
  <c r="L233" i="1"/>
  <c r="M233" i="1"/>
  <c r="I234" i="1"/>
  <c r="J234" i="1"/>
  <c r="K234" i="1"/>
  <c r="L234" i="1"/>
  <c r="M234" i="1"/>
  <c r="I235" i="1"/>
  <c r="J235" i="1"/>
  <c r="K235" i="1"/>
  <c r="L235" i="1"/>
  <c r="M235" i="1"/>
  <c r="I236" i="1"/>
  <c r="J236" i="1"/>
  <c r="K236" i="1"/>
  <c r="L236" i="1"/>
  <c r="M236" i="1"/>
  <c r="I237" i="1"/>
  <c r="J237" i="1"/>
  <c r="K237" i="1"/>
  <c r="L237" i="1"/>
  <c r="M237" i="1"/>
  <c r="I238" i="1"/>
  <c r="J238" i="1"/>
  <c r="K238" i="1"/>
  <c r="L238" i="1"/>
  <c r="M238" i="1"/>
  <c r="I239" i="1"/>
  <c r="J239" i="1"/>
  <c r="K239" i="1"/>
  <c r="L239" i="1"/>
  <c r="M239" i="1"/>
  <c r="I240" i="1"/>
  <c r="J240" i="1"/>
  <c r="K240" i="1"/>
  <c r="L240" i="1"/>
  <c r="M240" i="1"/>
  <c r="I241" i="1"/>
  <c r="J241" i="1"/>
  <c r="K241" i="1"/>
  <c r="L241" i="1"/>
  <c r="M241" i="1"/>
  <c r="I242" i="1"/>
  <c r="J242" i="1"/>
  <c r="K242" i="1"/>
  <c r="L242" i="1"/>
  <c r="M242" i="1"/>
  <c r="I243" i="1"/>
  <c r="J243" i="1"/>
  <c r="K243" i="1"/>
  <c r="L243" i="1"/>
  <c r="M243" i="1"/>
  <c r="I244" i="1"/>
  <c r="J244" i="1"/>
  <c r="K244" i="1"/>
  <c r="L244" i="1"/>
  <c r="M244" i="1"/>
  <c r="I245" i="1"/>
  <c r="J245" i="1"/>
  <c r="K245" i="1"/>
  <c r="L245" i="1"/>
  <c r="M245" i="1"/>
  <c r="I246" i="1"/>
  <c r="J246" i="1"/>
  <c r="K246" i="1"/>
  <c r="L246" i="1"/>
  <c r="M246" i="1"/>
  <c r="I247" i="1"/>
  <c r="J247" i="1"/>
  <c r="K247" i="1"/>
  <c r="L247" i="1"/>
  <c r="M247" i="1"/>
  <c r="I248" i="1"/>
  <c r="J248" i="1"/>
  <c r="K248" i="1"/>
  <c r="L248" i="1"/>
  <c r="M248" i="1"/>
  <c r="I249" i="1"/>
  <c r="J249" i="1"/>
  <c r="K249" i="1"/>
  <c r="L249" i="1"/>
  <c r="M249" i="1"/>
  <c r="I250" i="1"/>
  <c r="J250" i="1"/>
  <c r="K250" i="1"/>
  <c r="L250" i="1"/>
  <c r="M250" i="1"/>
  <c r="I251" i="1"/>
  <c r="J251" i="1"/>
  <c r="K251" i="1"/>
  <c r="L251" i="1"/>
  <c r="M251" i="1"/>
  <c r="I252" i="1"/>
  <c r="J252" i="1"/>
  <c r="K252" i="1"/>
  <c r="L252" i="1"/>
  <c r="M252" i="1"/>
  <c r="I253" i="1"/>
  <c r="J253" i="1"/>
  <c r="K253" i="1"/>
  <c r="L253" i="1"/>
  <c r="M253" i="1"/>
  <c r="I254" i="1"/>
  <c r="J254" i="1"/>
  <c r="K254" i="1"/>
  <c r="L254" i="1"/>
  <c r="M254" i="1"/>
  <c r="I255" i="1"/>
  <c r="J255" i="1"/>
  <c r="K255" i="1"/>
  <c r="L255" i="1"/>
  <c r="M255" i="1"/>
  <c r="I256" i="1"/>
  <c r="J256" i="1"/>
  <c r="K256" i="1"/>
  <c r="L256" i="1"/>
  <c r="M256" i="1"/>
  <c r="I257" i="1"/>
  <c r="J257" i="1"/>
  <c r="K257" i="1"/>
  <c r="L257" i="1"/>
  <c r="M257" i="1"/>
  <c r="I258" i="1"/>
  <c r="J258" i="1"/>
  <c r="K258" i="1"/>
  <c r="L258" i="1"/>
  <c r="M258" i="1"/>
  <c r="I259" i="1"/>
  <c r="J259" i="1"/>
  <c r="K259" i="1"/>
  <c r="L259" i="1"/>
  <c r="M259" i="1"/>
  <c r="I260" i="1"/>
  <c r="J260" i="1"/>
  <c r="K260" i="1"/>
  <c r="L260" i="1"/>
  <c r="M260" i="1"/>
  <c r="I261" i="1"/>
  <c r="J261" i="1"/>
  <c r="K261" i="1"/>
  <c r="L261" i="1"/>
  <c r="M261" i="1"/>
  <c r="I262" i="1"/>
  <c r="J262" i="1"/>
  <c r="K262" i="1"/>
  <c r="L262" i="1"/>
  <c r="M262" i="1"/>
  <c r="I263" i="1"/>
  <c r="J263" i="1"/>
  <c r="K263" i="1"/>
  <c r="L263" i="1"/>
  <c r="M263" i="1"/>
  <c r="I264" i="1"/>
  <c r="J264" i="1"/>
  <c r="K264" i="1"/>
  <c r="L264" i="1"/>
  <c r="M264" i="1"/>
  <c r="I265" i="1"/>
  <c r="J265" i="1"/>
  <c r="K265" i="1"/>
  <c r="L265" i="1"/>
  <c r="M265" i="1"/>
  <c r="J2" i="1"/>
  <c r="K2" i="1"/>
  <c r="L2" i="1"/>
  <c r="M2" i="1"/>
  <c r="I2" i="1"/>
  <c r="F4" i="1"/>
  <c r="F6" i="1"/>
  <c r="F7" i="1"/>
  <c r="F10" i="1"/>
  <c r="F11" i="1"/>
  <c r="F12" i="1"/>
  <c r="F13" i="1"/>
  <c r="F14" i="1"/>
  <c r="F15" i="1"/>
  <c r="F18" i="1"/>
  <c r="F19" i="1"/>
  <c r="F20" i="1"/>
  <c r="F22" i="1"/>
  <c r="F23" i="1"/>
  <c r="F26" i="1"/>
  <c r="F27" i="1"/>
  <c r="F28" i="1"/>
  <c r="F29" i="1"/>
  <c r="F30" i="1"/>
  <c r="F31" i="1"/>
  <c r="F34" i="1"/>
  <c r="F35" i="1"/>
  <c r="F36" i="1"/>
  <c r="F38" i="1"/>
  <c r="F39" i="1"/>
  <c r="F42" i="1"/>
  <c r="F43" i="1"/>
  <c r="F44" i="1"/>
  <c r="F45" i="1"/>
  <c r="F46" i="1"/>
  <c r="F47" i="1"/>
  <c r="F50" i="1"/>
  <c r="F51" i="1"/>
  <c r="F52" i="1"/>
  <c r="F54" i="1"/>
  <c r="F55" i="1"/>
  <c r="F58" i="1"/>
  <c r="F59" i="1"/>
  <c r="F60" i="1"/>
  <c r="F61" i="1"/>
  <c r="F62" i="1"/>
  <c r="F63" i="1"/>
  <c r="F66" i="1"/>
  <c r="F67" i="1"/>
  <c r="F68" i="1"/>
  <c r="F70" i="1"/>
  <c r="F71" i="1"/>
  <c r="F74" i="1"/>
  <c r="F75" i="1"/>
  <c r="F76" i="1"/>
  <c r="F77" i="1"/>
  <c r="F78" i="1"/>
  <c r="F79" i="1"/>
  <c r="F82" i="1"/>
  <c r="F83" i="1"/>
  <c r="F84" i="1"/>
  <c r="F86" i="1"/>
  <c r="F87" i="1"/>
  <c r="F90" i="1"/>
  <c r="F91" i="1"/>
  <c r="F92" i="1"/>
  <c r="F93" i="1"/>
  <c r="F94" i="1"/>
  <c r="F95" i="1"/>
  <c r="F98" i="1"/>
  <c r="F99" i="1"/>
  <c r="F100" i="1"/>
  <c r="F102" i="1"/>
  <c r="F103" i="1"/>
  <c r="F106" i="1"/>
  <c r="F107" i="1"/>
  <c r="F108" i="1"/>
  <c r="F109" i="1"/>
  <c r="F110" i="1"/>
  <c r="F111" i="1"/>
  <c r="F114" i="1"/>
  <c r="F115" i="1"/>
  <c r="F116" i="1"/>
  <c r="F118" i="1"/>
  <c r="F119" i="1"/>
  <c r="F122" i="1"/>
  <c r="F123" i="1"/>
  <c r="F124" i="1"/>
  <c r="F125" i="1"/>
  <c r="F126" i="1"/>
  <c r="F127" i="1"/>
  <c r="F130" i="1"/>
  <c r="F131" i="1"/>
  <c r="F132" i="1"/>
  <c r="F134" i="1"/>
  <c r="F135" i="1"/>
  <c r="F138" i="1"/>
  <c r="F139" i="1"/>
  <c r="F140" i="1"/>
  <c r="F141" i="1"/>
  <c r="F142" i="1"/>
  <c r="F143" i="1"/>
  <c r="F146" i="1"/>
  <c r="F147" i="1"/>
  <c r="F148" i="1"/>
  <c r="F150" i="1"/>
  <c r="F151" i="1"/>
  <c r="F154" i="1"/>
  <c r="F155" i="1"/>
  <c r="F156" i="1"/>
  <c r="F157" i="1"/>
  <c r="F158" i="1"/>
  <c r="F159" i="1"/>
  <c r="F162" i="1"/>
  <c r="F163" i="1"/>
  <c r="F164" i="1"/>
  <c r="F166" i="1"/>
  <c r="F167" i="1"/>
  <c r="F170" i="1"/>
  <c r="F171" i="1"/>
  <c r="F172" i="1"/>
  <c r="F173" i="1"/>
  <c r="F174" i="1"/>
  <c r="F175" i="1"/>
  <c r="F178" i="1"/>
  <c r="F179" i="1"/>
  <c r="F180" i="1"/>
  <c r="F182" i="1"/>
  <c r="F183" i="1"/>
  <c r="F186" i="1"/>
  <c r="F187" i="1"/>
  <c r="F188" i="1"/>
  <c r="F189" i="1"/>
  <c r="F190" i="1"/>
  <c r="F191" i="1"/>
  <c r="F194" i="1"/>
  <c r="F195" i="1"/>
  <c r="F196" i="1"/>
  <c r="F198" i="1"/>
  <c r="F199" i="1"/>
  <c r="F202" i="1"/>
  <c r="F203" i="1"/>
  <c r="F204" i="1"/>
  <c r="F205" i="1"/>
  <c r="F206" i="1"/>
  <c r="F207" i="1"/>
  <c r="F210" i="1"/>
  <c r="F211" i="1"/>
  <c r="F212" i="1"/>
  <c r="F214" i="1"/>
  <c r="F215" i="1"/>
  <c r="F218" i="1"/>
  <c r="F219" i="1"/>
  <c r="F220" i="1"/>
  <c r="F221" i="1"/>
  <c r="F222" i="1"/>
  <c r="F223" i="1"/>
  <c r="F226" i="1"/>
  <c r="F227" i="1"/>
  <c r="F228" i="1"/>
  <c r="F230" i="1"/>
  <c r="F231" i="1"/>
  <c r="F234" i="1"/>
  <c r="F235" i="1"/>
  <c r="F236" i="1"/>
  <c r="F237" i="1"/>
  <c r="F238" i="1"/>
  <c r="F239" i="1"/>
  <c r="F242" i="1"/>
  <c r="F243" i="1"/>
  <c r="F244" i="1"/>
  <c r="F246" i="1"/>
  <c r="F247" i="1"/>
  <c r="F250" i="1"/>
  <c r="F251" i="1"/>
  <c r="F252" i="1"/>
  <c r="F253" i="1"/>
  <c r="F254" i="1"/>
  <c r="F255" i="1"/>
  <c r="F258" i="1"/>
  <c r="F259" i="1"/>
  <c r="F260" i="1"/>
  <c r="F262" i="1"/>
  <c r="F263" i="1"/>
  <c r="F2" i="1"/>
  <c r="N21" i="3" l="1"/>
  <c r="M24" i="3"/>
  <c r="M28" i="3"/>
  <c r="F21" i="3"/>
  <c r="V14" i="3"/>
  <c r="V6" i="3"/>
  <c r="U8" i="3"/>
  <c r="N8" i="3"/>
  <c r="M10" i="3"/>
  <c r="M14" i="3"/>
  <c r="F14" i="3"/>
  <c r="E12" i="3"/>
  <c r="E13" i="2"/>
  <c r="O9" i="2"/>
  <c r="M13" i="2"/>
  <c r="V21" i="3"/>
  <c r="V29" i="3"/>
  <c r="U25" i="3"/>
  <c r="U22" i="3"/>
  <c r="V23" i="3"/>
  <c r="U24" i="3"/>
  <c r="V25" i="3"/>
  <c r="U28" i="3"/>
  <c r="V22" i="3"/>
  <c r="U23" i="3"/>
  <c r="V24" i="3"/>
  <c r="V26" i="3"/>
  <c r="U27" i="3"/>
  <c r="V28" i="3"/>
  <c r="U29" i="3"/>
  <c r="AA13" i="3"/>
  <c r="W22" i="3" s="1"/>
  <c r="U21" i="3"/>
  <c r="U26" i="3"/>
  <c r="V27" i="3"/>
  <c r="N23" i="3"/>
  <c r="M25" i="3"/>
  <c r="M29" i="3"/>
  <c r="M22" i="3"/>
  <c r="N26" i="3"/>
  <c r="N25" i="3"/>
  <c r="N22" i="3"/>
  <c r="N24" i="3"/>
  <c r="M27" i="3"/>
  <c r="N28" i="3"/>
  <c r="AA12" i="3"/>
  <c r="M21" i="3"/>
  <c r="M26" i="3"/>
  <c r="N27" i="3"/>
  <c r="E25" i="3"/>
  <c r="E29" i="3"/>
  <c r="E22" i="3"/>
  <c r="F26" i="3"/>
  <c r="F25" i="3"/>
  <c r="F22" i="3"/>
  <c r="E23" i="3"/>
  <c r="F23" i="3"/>
  <c r="E24" i="3"/>
  <c r="F24" i="3"/>
  <c r="E28" i="3"/>
  <c r="E27" i="3"/>
  <c r="F28" i="3"/>
  <c r="AA11" i="3"/>
  <c r="G22" i="3" s="1"/>
  <c r="E21" i="3"/>
  <c r="E26" i="3"/>
  <c r="F27" i="3"/>
  <c r="U10" i="3"/>
  <c r="U14" i="3"/>
  <c r="U7" i="3"/>
  <c r="V11" i="3"/>
  <c r="V7" i="3"/>
  <c r="U12" i="3"/>
  <c r="V10" i="3"/>
  <c r="AA10" i="3"/>
  <c r="V8" i="3"/>
  <c r="U9" i="3"/>
  <c r="V9" i="3"/>
  <c r="U13" i="3"/>
  <c r="V13" i="3"/>
  <c r="U6" i="3"/>
  <c r="U11" i="3"/>
  <c r="V12" i="3"/>
  <c r="M8" i="3"/>
  <c r="M7" i="3"/>
  <c r="N11" i="3"/>
  <c r="N6" i="3"/>
  <c r="M9" i="3"/>
  <c r="N10" i="3"/>
  <c r="M13" i="3"/>
  <c r="N7" i="3"/>
  <c r="N9" i="3"/>
  <c r="M12" i="3"/>
  <c r="N13" i="3"/>
  <c r="AA9" i="3"/>
  <c r="M6" i="3"/>
  <c r="M11" i="3"/>
  <c r="N12" i="3"/>
  <c r="F10" i="3"/>
  <c r="E13" i="3"/>
  <c r="F9" i="3"/>
  <c r="F11" i="3"/>
  <c r="E8" i="3"/>
  <c r="F7" i="3"/>
  <c r="E7" i="3"/>
  <c r="E14" i="3"/>
  <c r="E10" i="3"/>
  <c r="E9" i="3"/>
  <c r="F8" i="3"/>
  <c r="F6" i="3"/>
  <c r="F13" i="3"/>
  <c r="AA8" i="3"/>
  <c r="E6" i="3"/>
  <c r="F12" i="3"/>
  <c r="E11" i="3"/>
  <c r="E11" i="2"/>
  <c r="G24" i="2"/>
  <c r="F26" i="2"/>
  <c r="N9" i="2"/>
  <c r="M11" i="2"/>
  <c r="F13" i="2"/>
  <c r="G10" i="2"/>
  <c r="E10" i="2"/>
  <c r="G23" i="2"/>
  <c r="F25" i="2"/>
  <c r="E27" i="2"/>
  <c r="M10" i="2"/>
  <c r="F12" i="2"/>
  <c r="F24" i="2"/>
  <c r="E26" i="2"/>
  <c r="O13" i="2"/>
  <c r="M9" i="2"/>
  <c r="F11" i="2"/>
  <c r="F23" i="2"/>
  <c r="E25" i="2"/>
  <c r="O12" i="2"/>
  <c r="G13" i="2"/>
  <c r="F10" i="2"/>
  <c r="E24" i="2"/>
  <c r="O11" i="2"/>
  <c r="N13" i="2"/>
  <c r="G12" i="2"/>
  <c r="F9" i="2"/>
  <c r="G26" i="2"/>
  <c r="N11" i="2"/>
  <c r="E12" i="2"/>
  <c r="G25" i="2"/>
  <c r="F27" i="2"/>
  <c r="N10" i="2"/>
  <c r="M12" i="2"/>
  <c r="G9" i="2"/>
  <c r="E9" i="2"/>
  <c r="G27" i="2"/>
  <c r="E23" i="2"/>
  <c r="O10" i="2"/>
  <c r="N12" i="2"/>
  <c r="G11" i="2"/>
  <c r="W33" i="2"/>
  <c r="E33" i="2"/>
  <c r="O19" i="2"/>
  <c r="F19" i="2"/>
  <c r="M23" i="3"/>
  <c r="W36" i="2"/>
  <c r="N36" i="2"/>
  <c r="E36" i="2"/>
  <c r="O22" i="2"/>
  <c r="F22" i="2"/>
  <c r="N33" i="2"/>
  <c r="N8" i="2"/>
  <c r="N5" i="2"/>
  <c r="V36" i="2"/>
  <c r="E22" i="2"/>
  <c r="V33" i="2"/>
  <c r="M33" i="2"/>
  <c r="W19" i="2"/>
  <c r="N19" i="2"/>
  <c r="E19" i="2"/>
  <c r="W22" i="2"/>
  <c r="V22" i="2"/>
  <c r="W8" i="2"/>
  <c r="M8" i="2"/>
  <c r="V19" i="2"/>
  <c r="M5" i="2"/>
  <c r="M36" i="2"/>
  <c r="N22" i="2"/>
  <c r="G36" i="2"/>
  <c r="M22" i="2"/>
  <c r="V8" i="2"/>
  <c r="G8" i="2"/>
  <c r="U33" i="2"/>
  <c r="G33" i="2"/>
  <c r="M19" i="2"/>
  <c r="G5" i="2"/>
  <c r="U36" i="2"/>
  <c r="U8" i="2"/>
  <c r="F8" i="2"/>
  <c r="F5" i="2"/>
  <c r="O36" i="2"/>
  <c r="F36" i="2"/>
  <c r="U22" i="2"/>
  <c r="G22" i="2"/>
  <c r="E5" i="2"/>
  <c r="O33" i="2"/>
  <c r="F33" i="2"/>
  <c r="U19" i="2"/>
  <c r="G19" i="2"/>
  <c r="E8" i="2"/>
  <c r="O8" i="2"/>
  <c r="O5" i="2"/>
  <c r="W7" i="3" l="1"/>
  <c r="O7" i="3"/>
  <c r="O22" i="3"/>
  <c r="B4" i="4"/>
  <c r="C13" i="4" s="1"/>
  <c r="C4" i="4"/>
  <c r="E12" i="4" s="1"/>
  <c r="G7" i="3"/>
  <c r="E13" i="4" l="1"/>
  <c r="E8" i="4"/>
  <c r="C10" i="4"/>
  <c r="C8" i="4"/>
  <c r="C9" i="4"/>
  <c r="C11" i="4"/>
  <c r="C12" i="4"/>
  <c r="E9" i="4"/>
  <c r="D4" i="4"/>
  <c r="G9" i="4" s="1"/>
  <c r="E10" i="4"/>
  <c r="E11" i="4"/>
  <c r="G10" i="4" l="1"/>
  <c r="G8" i="4"/>
  <c r="G12" i="4"/>
  <c r="G11" i="4"/>
  <c r="G13" i="4"/>
</calcChain>
</file>

<file path=xl/sharedStrings.xml><?xml version="1.0" encoding="utf-8"?>
<sst xmlns="http://schemas.openxmlformats.org/spreadsheetml/2006/main" count="619" uniqueCount="98">
  <si>
    <t>AI TYPE</t>
  </si>
  <si>
    <t>VICTORIES</t>
  </si>
  <si>
    <t>DEFEATS</t>
  </si>
  <si>
    <t>DPS</t>
  </si>
  <si>
    <t>FIGHT LENGTH</t>
  </si>
  <si>
    <t xml:space="preserve"> ABILITY ONE</t>
  </si>
  <si>
    <t xml:space="preserve"> ABILITY TWO</t>
  </si>
  <si>
    <t xml:space="preserve"> ABILITY THREE</t>
  </si>
  <si>
    <t xml:space="preserve"> ABILITY FOUR</t>
  </si>
  <si>
    <t xml:space="preserve"> ABILITY FIVE</t>
  </si>
  <si>
    <t xml:space="preserve"> GRUNT DESTROYED</t>
  </si>
  <si>
    <t xml:space="preserve"> GRUNT DEPLOYED</t>
  </si>
  <si>
    <t xml:space="preserve"> MELEE DESTROYED</t>
  </si>
  <si>
    <t xml:space="preserve"> MELEE DEPLOYED</t>
  </si>
  <si>
    <t xml:space="preserve"> RANGED DESTROYED</t>
  </si>
  <si>
    <t xml:space="preserve"> RANGED DEPLOYED</t>
  </si>
  <si>
    <t xml:space="preserve"> TANK DESTROYED</t>
  </si>
  <si>
    <t xml:space="preserve"> TANK DEPLOYED</t>
  </si>
  <si>
    <t xml:space="preserve"> HEALER DESTROYED</t>
  </si>
  <si>
    <t xml:space="preserve"> HEALER DEPLOYED</t>
  </si>
  <si>
    <t xml:space="preserve"> ELITE DESTROYED</t>
  </si>
  <si>
    <t xml:space="preserve"> ELITE DEPLOYED</t>
  </si>
  <si>
    <t>Random</t>
  </si>
  <si>
    <t>Nothing</t>
  </si>
  <si>
    <t>Spam 1</t>
  </si>
  <si>
    <t>Spam 2</t>
  </si>
  <si>
    <t>Spam 3</t>
  </si>
  <si>
    <t>Spam 4</t>
  </si>
  <si>
    <t>Spam 5</t>
  </si>
  <si>
    <t>First available</t>
  </si>
  <si>
    <t>Intelligent</t>
  </si>
  <si>
    <t>AI: First-Available Ability</t>
  </si>
  <si>
    <t>Average Player Win Rates</t>
  </si>
  <si>
    <t>Average DPS</t>
  </si>
  <si>
    <t>Talk</t>
  </si>
  <si>
    <t>Deep Breath</t>
  </si>
  <si>
    <t>Persuade</t>
  </si>
  <si>
    <t>Disappointed Look</t>
  </si>
  <si>
    <t>Distract</t>
  </si>
  <si>
    <t>Average Ability Usage Percentages</t>
  </si>
  <si>
    <t>Three</t>
  </si>
  <si>
    <t>Single</t>
  </si>
  <si>
    <t>Number of Enemies</t>
  </si>
  <si>
    <t>Percentage of Timeouts</t>
  </si>
  <si>
    <t>AI: Intelligent</t>
  </si>
  <si>
    <t>AI: Nothing</t>
  </si>
  <si>
    <t>AI: Random</t>
  </si>
  <si>
    <t>AI: Spam 1</t>
  </si>
  <si>
    <t>AI: Spam 2</t>
  </si>
  <si>
    <t>AI: Spam 3</t>
  </si>
  <si>
    <t>AI: Spam 4</t>
  </si>
  <si>
    <t>AI: Spam 5</t>
  </si>
  <si>
    <t>Enemy: Grunt</t>
  </si>
  <si>
    <t>Destruction Rate</t>
  </si>
  <si>
    <t>First-Available</t>
  </si>
  <si>
    <t>AI Versions</t>
  </si>
  <si>
    <t>Enemy: Melee</t>
  </si>
  <si>
    <t>Enemy: Ranged</t>
  </si>
  <si>
    <t>Enemy: Tank</t>
  </si>
  <si>
    <t>Enemy: Healer</t>
  </si>
  <si>
    <t>Enemy: Elite</t>
  </si>
  <si>
    <t>Average Round Time</t>
  </si>
  <si>
    <t>ONE PERCENTAGE</t>
  </si>
  <si>
    <t>TWO PERCENTAGE</t>
  </si>
  <si>
    <t>THREE PERCENTAGE</t>
  </si>
  <si>
    <t>FOUR PERCENTAGE</t>
  </si>
  <si>
    <t>FIVE PERCENTAGE</t>
  </si>
  <si>
    <t>Average Player DPS</t>
  </si>
  <si>
    <t>Percentage of Draws</t>
  </si>
  <si>
    <t>One</t>
  </si>
  <si>
    <t>Two</t>
  </si>
  <si>
    <t>Four</t>
  </si>
  <si>
    <t>Five</t>
  </si>
  <si>
    <t xml:space="preserve"> MULTIGROUP</t>
  </si>
  <si>
    <t>DRAWS</t>
  </si>
  <si>
    <t>VICTORY PERCENTAGE</t>
  </si>
  <si>
    <t>DRAW PERCENTAGE</t>
  </si>
  <si>
    <t>DEFEAT RATE</t>
  </si>
  <si>
    <t>Multi</t>
  </si>
  <si>
    <t>Mult</t>
  </si>
  <si>
    <t>Average Defeat Rate Across All Enemies</t>
  </si>
  <si>
    <t>Solo</t>
  </si>
  <si>
    <t>Group</t>
  </si>
  <si>
    <t>Formations</t>
  </si>
  <si>
    <t>Enemy Types</t>
  </si>
  <si>
    <t>Grunt</t>
  </si>
  <si>
    <t>Melee</t>
  </si>
  <si>
    <t>Range</t>
  </si>
  <si>
    <t>Tank</t>
  </si>
  <si>
    <t>Healer</t>
  </si>
  <si>
    <t>Elite</t>
  </si>
  <si>
    <t>Average Defeat Rate</t>
  </si>
  <si>
    <t>MultiGroup Statistic Breakdown</t>
  </si>
  <si>
    <t>~</t>
  </si>
  <si>
    <t>Cost of Enemies Based of Defeat Rate Against Player</t>
  </si>
  <si>
    <t>Analysis of the abilities from the telemetry:
The player abilities are still balanced even with the changed. Abilties 1 - 4 were not adjusted greatly. Ability 5, however, was adjusted quite a bit. Because of the increase in needed power, the telemetry was not able to "spam" ability five, meaning all testing of it must come from playtesting. Intelligent AI is still more powerful that all of the other AIs and no one ability is overpowered. Thus, player abilities can be considered balanced.
Analysis of the enemies from the telemetry:
The enemies have a larger variance to them (everywhere except the group modes). A large imporvement has been seen in the multigroups, especially since their overall structure was changed greatly. Because of this, the Cost of Enemies table now has a more accurate respesentation of the enemies in comparison to one another. The ranged enemy is weirdly powerful in multi / group mode; this will be fixed by proloning the ranged enemies' cooldowns since it seems that they become overpowered only in groups. Outside of that, the lack of variance in the groups is concerning. This could probably be solved with an inclusion of a variance system but with the other two modes having a wide variety, the lack of variance in the group setting can be written off for now.
Conclusion:
A variance system should be added to increase variance in the group settings and the ranged enemy needs to be debuffed. As for the player, all of their abilities / capabilites appear to be mathematicall balanced so no further adjustment should be made (unless otherwise noted in playtests).</t>
  </si>
  <si>
    <t>In the table to the left is the calculation for each enemy's "cost" in the different group settings possible in this simulation (all data is taken from the Intelligent AI data). Each cost is obtained from the following algorithm:
(1 - Enemy Defeat Value) / (1 - Average Defeat Rate Across All Enemies)
Through this calcution, we can see how each enemy is weighed against one another and determine the "strong" vs the "weak" enemies present in the line up.
The reason for using the above equation is to compare the enemies on a common ground. By taking the average of the player defeat rate across all "modes", we establish a baseline from which all enemies can be judged. The more player defeats that the enemy causes, the higher their cost will be, thus creating a mathematical distinction that is present in the table.</t>
  </si>
  <si>
    <t>What went right:
Creating uniquness in the enemies and the abilities went very well. Throughout all the playtests, there was some specialness detected in each ability / enemy which seemed to engage the player and also showed a difference in the mathematical perspective. Another thing that went well was working in Unity. I thought that it would be a lot harder but the interface is very easy to work with and I was able to create some really cool features that affected both gameplay and player feedback. Ability to include player feedback was also something that went really well and I actually had a lot of fun with it! I learned the importance of placement / color / size and got to see how slight difference created a whole different response from players. Overall, I would consider this project to have a lot of things that went right.
What went wrong:
Maybe not wrong but was definitely more difficult was creating noticable variance in the enemies (mainly in a mathematical sense). Although the players were feeling the difference between the enemies, their statistics were very similar to one another. That balance (player feel vs actual value) was a very hard one to strike and I believe that I have failed in a few locations. Especially with the lack of variance in the group enemies. Another thing that was a bit difficult was integrating my thought process into the existing structure. Don't get me wrong, the existing structure is easy to understand and such, it was just hard to wrong my head around it in the beginning. What ultimately helped me was drawing out a flowchart of the system to help me figure out which script matched to which behavior and so on and so forth. Once I had the relationships evident on paper, the rest of the manipulation went well. At the end of the day, nothing truly went "wrong" but I would definitely change my approach now that I know a bit better.
How would I approach simulations and telemtry in the future:
I would add variance very early on. I didn't quite understand the importance of it until this final project. It can help both the actual value and the player value. While I was playing through other people's systems that had variance, they were more engaging because nothing was truly the "same". Even if you played the same moves over and over the outcome was always different, no matter how slight. As for the telemetry, I think I would have formatted it a bit differently and seen if I could have integrated the algorithms in the original FightData.cvs so I wouldn't have to manually transfer / organize. This has more to do with me wanting to see the different capabilites that Unity has in printing / analyzing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</si>
</sst>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4.9989318521683403E-2"/>
        <bgColor indexed="64"/>
      </patternFill>
    </fill>
  </fills>
  <borders count="4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167">
    <xf numFmtId="0" fontId="0" fillId="0" borderId="0" xfId="0"/>
    <xf numFmtId="0" fontId="0" fillId="0" borderId="1" xfId="0" applyBorder="1"/>
    <xf numFmtId="0" fontId="0" fillId="0" borderId="0" xfId="0" applyBorder="1"/>
    <xf numFmtId="0" fontId="0" fillId="0" borderId="2" xfId="0" applyBorder="1"/>
    <xf numFmtId="9" fontId="0" fillId="0" borderId="0" xfId="0" applyNumberFormat="1" applyBorder="1"/>
    <xf numFmtId="9" fontId="0" fillId="0" borderId="0" xfId="1" applyFont="1" applyBorder="1"/>
    <xf numFmtId="0" fontId="0" fillId="0" borderId="3" xfId="0" applyBorder="1"/>
    <xf numFmtId="0" fontId="0" fillId="0" borderId="4" xfId="0" applyBorder="1"/>
    <xf numFmtId="0" fontId="0" fillId="0" borderId="5" xfId="0" applyBorder="1"/>
    <xf numFmtId="0" fontId="2" fillId="0" borderId="1" xfId="0"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9" fontId="0" fillId="0" borderId="12" xfId="0" applyNumberFormat="1" applyBorder="1"/>
    <xf numFmtId="0" fontId="0" fillId="0" borderId="12" xfId="0" applyBorder="1"/>
    <xf numFmtId="9" fontId="0" fillId="0" borderId="12" xfId="1" applyFont="1" applyBorder="1"/>
    <xf numFmtId="9" fontId="0" fillId="0" borderId="14" xfId="0" applyNumberFormat="1" applyBorder="1"/>
    <xf numFmtId="9" fontId="0" fillId="0" borderId="15" xfId="0" applyNumberFormat="1" applyBorder="1"/>
    <xf numFmtId="0" fontId="0" fillId="2" borderId="9" xfId="0" applyFill="1" applyBorder="1"/>
    <xf numFmtId="0" fontId="3" fillId="2" borderId="10" xfId="0" applyFont="1" applyFill="1" applyBorder="1"/>
    <xf numFmtId="0" fontId="0" fillId="2" borderId="11" xfId="0" applyFill="1" applyBorder="1"/>
    <xf numFmtId="9" fontId="0" fillId="2" borderId="12" xfId="0" applyNumberFormat="1" applyFill="1" applyBorder="1"/>
    <xf numFmtId="0" fontId="0" fillId="2" borderId="12" xfId="0" applyFill="1" applyBorder="1"/>
    <xf numFmtId="0" fontId="0" fillId="2" borderId="15" xfId="0" applyFill="1" applyBorder="1"/>
    <xf numFmtId="0" fontId="3" fillId="2" borderId="17" xfId="0" applyFont="1" applyFill="1" applyBorder="1"/>
    <xf numFmtId="0" fontId="3" fillId="2" borderId="16" xfId="0" applyFont="1" applyFill="1"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2" fontId="0" fillId="0" borderId="12" xfId="1" applyNumberFormat="1" applyFont="1" applyBorder="1"/>
    <xf numFmtId="0" fontId="0" fillId="10" borderId="0" xfId="0" applyFill="1"/>
    <xf numFmtId="0" fontId="0" fillId="11" borderId="0" xfId="0" applyFill="1"/>
    <xf numFmtId="0" fontId="0" fillId="0" borderId="18" xfId="0" applyBorder="1"/>
    <xf numFmtId="0" fontId="0" fillId="0" borderId="19" xfId="0" applyBorder="1"/>
    <xf numFmtId="0" fontId="0" fillId="0" borderId="20" xfId="0" applyBorder="1"/>
    <xf numFmtId="0" fontId="0" fillId="0" borderId="21" xfId="0" applyBorder="1"/>
    <xf numFmtId="9" fontId="0" fillId="0" borderId="21" xfId="1" applyFont="1" applyFill="1" applyBorder="1"/>
    <xf numFmtId="0" fontId="0" fillId="5" borderId="22" xfId="0" applyFill="1" applyBorder="1"/>
    <xf numFmtId="0" fontId="0" fillId="5" borderId="1" xfId="0" applyFill="1" applyBorder="1"/>
    <xf numFmtId="0" fontId="0" fillId="5" borderId="2" xfId="0" applyFill="1" applyBorder="1"/>
    <xf numFmtId="0" fontId="0" fillId="4" borderId="22" xfId="0" applyFill="1" applyBorder="1"/>
    <xf numFmtId="0" fontId="0" fillId="4" borderId="1" xfId="0" applyFill="1" applyBorder="1"/>
    <xf numFmtId="0" fontId="0" fillId="4" borderId="2" xfId="0" applyFill="1" applyBorder="1"/>
    <xf numFmtId="0" fontId="0" fillId="9" borderId="22" xfId="0" applyFill="1" applyBorder="1"/>
    <xf numFmtId="0" fontId="0" fillId="9" borderId="1" xfId="0" applyFill="1" applyBorder="1"/>
    <xf numFmtId="0" fontId="0" fillId="9" borderId="2" xfId="0" applyFill="1" applyBorder="1"/>
    <xf numFmtId="0" fontId="0" fillId="8" borderId="22" xfId="0" applyFill="1" applyBorder="1"/>
    <xf numFmtId="0" fontId="0" fillId="8" borderId="1" xfId="0" applyFill="1" applyBorder="1"/>
    <xf numFmtId="0" fontId="0" fillId="8" borderId="2" xfId="0" applyFill="1" applyBorder="1"/>
    <xf numFmtId="0" fontId="0" fillId="7" borderId="22" xfId="0" applyFill="1" applyBorder="1"/>
    <xf numFmtId="0" fontId="0" fillId="7" borderId="1" xfId="0" applyFill="1" applyBorder="1"/>
    <xf numFmtId="0" fontId="0" fillId="7" borderId="2" xfId="0" applyFill="1" applyBorder="1"/>
    <xf numFmtId="0" fontId="0" fillId="6" borderId="22" xfId="0" applyFill="1" applyBorder="1"/>
    <xf numFmtId="0" fontId="0" fillId="6" borderId="1" xfId="0" applyFill="1" applyBorder="1"/>
    <xf numFmtId="0" fontId="0" fillId="6" borderId="2" xfId="0" applyFill="1" applyBorder="1"/>
    <xf numFmtId="0" fontId="0" fillId="10" borderId="22" xfId="0" applyFill="1" applyBorder="1"/>
    <xf numFmtId="0" fontId="0" fillId="10" borderId="1" xfId="0" applyFill="1" applyBorder="1"/>
    <xf numFmtId="0" fontId="0" fillId="10" borderId="2" xfId="0" applyFill="1" applyBorder="1"/>
    <xf numFmtId="0" fontId="0" fillId="11" borderId="22" xfId="0" applyFill="1" applyBorder="1"/>
    <xf numFmtId="0" fontId="0" fillId="11" borderId="1" xfId="0" applyFill="1" applyBorder="1"/>
    <xf numFmtId="0" fontId="0" fillId="11" borderId="2" xfId="0" applyFill="1" applyBorder="1"/>
    <xf numFmtId="0" fontId="0" fillId="0" borderId="22" xfId="0" applyBorder="1"/>
    <xf numFmtId="9" fontId="0" fillId="0" borderId="2" xfId="1" applyFont="1" applyBorder="1"/>
    <xf numFmtId="0" fontId="0" fillId="12" borderId="0" xfId="0" applyFill="1"/>
    <xf numFmtId="0" fontId="0" fillId="13" borderId="0" xfId="0" applyFill="1"/>
    <xf numFmtId="0" fontId="0" fillId="14" borderId="0" xfId="0" applyFill="1"/>
    <xf numFmtId="0" fontId="0" fillId="15" borderId="0" xfId="0" applyFill="1"/>
    <xf numFmtId="0" fontId="0" fillId="12" borderId="22" xfId="0" applyFill="1" applyBorder="1"/>
    <xf numFmtId="0" fontId="0" fillId="13" borderId="22" xfId="0" applyFill="1" applyBorder="1"/>
    <xf numFmtId="0" fontId="0" fillId="14" borderId="22" xfId="0" applyFill="1" applyBorder="1"/>
    <xf numFmtId="0" fontId="0" fillId="15" borderId="22" xfId="0" applyFill="1" applyBorder="1"/>
    <xf numFmtId="0" fontId="0" fillId="8" borderId="0" xfId="0" applyFill="1" applyBorder="1"/>
    <xf numFmtId="0" fontId="0" fillId="9" borderId="0" xfId="0" applyFill="1" applyBorder="1"/>
    <xf numFmtId="0" fontId="0" fillId="12" borderId="0" xfId="0" applyFill="1" applyBorder="1"/>
    <xf numFmtId="0" fontId="0" fillId="4" borderId="0" xfId="0" applyFill="1" applyBorder="1"/>
    <xf numFmtId="0" fontId="0" fillId="5" borderId="0" xfId="0" applyFill="1" applyBorder="1"/>
    <xf numFmtId="0" fontId="0" fillId="13" borderId="0" xfId="0" applyFill="1" applyBorder="1"/>
    <xf numFmtId="0" fontId="0" fillId="6" borderId="0" xfId="0" applyFill="1" applyBorder="1"/>
    <xf numFmtId="0" fontId="0" fillId="7" borderId="0" xfId="0" applyFill="1" applyBorder="1"/>
    <xf numFmtId="0" fontId="0" fillId="14" borderId="0" xfId="0" applyFill="1" applyBorder="1"/>
    <xf numFmtId="0" fontId="0" fillId="11" borderId="0" xfId="0" applyFill="1" applyBorder="1"/>
    <xf numFmtId="0" fontId="0" fillId="10" borderId="0" xfId="0" applyFill="1" applyBorder="1"/>
    <xf numFmtId="0" fontId="0" fillId="15" borderId="0" xfId="0" applyFill="1" applyBorder="1"/>
    <xf numFmtId="9" fontId="0" fillId="16" borderId="0" xfId="1" applyFont="1" applyFill="1" applyBorder="1"/>
    <xf numFmtId="9" fontId="0" fillId="16" borderId="1" xfId="1" applyFont="1" applyFill="1" applyBorder="1"/>
    <xf numFmtId="0" fontId="0" fillId="16" borderId="0" xfId="0" applyFill="1" applyBorder="1"/>
    <xf numFmtId="9" fontId="0" fillId="16" borderId="0" xfId="1" applyFont="1" applyFill="1"/>
    <xf numFmtId="9" fontId="0" fillId="16" borderId="2" xfId="1" applyFont="1" applyFill="1" applyBorder="1"/>
    <xf numFmtId="9" fontId="0" fillId="0" borderId="19" xfId="1" applyFont="1" applyFill="1" applyBorder="1"/>
    <xf numFmtId="9" fontId="0" fillId="0" borderId="20" xfId="1" applyFont="1" applyFill="1" applyBorder="1"/>
    <xf numFmtId="9" fontId="0" fillId="0" borderId="1" xfId="1" applyFont="1" applyBorder="1"/>
    <xf numFmtId="0" fontId="0" fillId="12" borderId="1" xfId="0" applyFill="1" applyBorder="1"/>
    <xf numFmtId="0" fontId="0" fillId="12" borderId="2" xfId="0" applyFill="1" applyBorder="1"/>
    <xf numFmtId="0" fontId="0" fillId="13" borderId="1" xfId="0" applyFill="1" applyBorder="1"/>
    <xf numFmtId="0" fontId="0" fillId="13" borderId="2" xfId="0" applyFill="1" applyBorder="1"/>
    <xf numFmtId="0" fontId="0" fillId="14" borderId="1" xfId="0" applyFill="1" applyBorder="1"/>
    <xf numFmtId="0" fontId="0" fillId="14" borderId="2" xfId="0" applyFill="1" applyBorder="1"/>
    <xf numFmtId="0" fontId="0" fillId="15" borderId="1" xfId="0" applyFill="1" applyBorder="1"/>
    <xf numFmtId="0" fontId="0" fillId="15" borderId="2" xfId="0" applyFill="1" applyBorder="1"/>
    <xf numFmtId="0" fontId="0" fillId="0" borderId="0" xfId="1" applyNumberFormat="1" applyFont="1" applyBorder="1"/>
    <xf numFmtId="9" fontId="0" fillId="2" borderId="0" xfId="0" applyNumberFormat="1" applyFill="1" applyBorder="1"/>
    <xf numFmtId="0" fontId="0" fillId="2" borderId="0" xfId="0" applyFill="1" applyBorder="1"/>
    <xf numFmtId="0" fontId="0" fillId="2" borderId="14" xfId="0" applyFill="1" applyBorder="1"/>
    <xf numFmtId="0" fontId="3" fillId="2" borderId="24" xfId="0" applyFont="1" applyFill="1" applyBorder="1"/>
    <xf numFmtId="9" fontId="0" fillId="0" borderId="11" xfId="0" applyNumberFormat="1" applyBorder="1"/>
    <xf numFmtId="9" fontId="0" fillId="0" borderId="11" xfId="1" applyFont="1" applyBorder="1"/>
    <xf numFmtId="9" fontId="0" fillId="0" borderId="13" xfId="0" applyNumberFormat="1" applyBorder="1"/>
    <xf numFmtId="0" fontId="3" fillId="2" borderId="23" xfId="0" applyFont="1" applyFill="1" applyBorder="1"/>
    <xf numFmtId="9" fontId="0" fillId="0" borderId="25" xfId="0" applyNumberFormat="1" applyBorder="1" applyAlignment="1">
      <alignment horizontal="center"/>
    </xf>
    <xf numFmtId="9" fontId="0" fillId="0" borderId="25" xfId="1" applyFont="1" applyBorder="1" applyAlignment="1">
      <alignment horizontal="center"/>
    </xf>
    <xf numFmtId="9" fontId="0" fillId="0" borderId="26" xfId="0" applyNumberFormat="1" applyBorder="1" applyAlignment="1">
      <alignment horizontal="center"/>
    </xf>
    <xf numFmtId="9" fontId="0" fillId="0" borderId="4" xfId="0" applyNumberFormat="1" applyBorder="1"/>
    <xf numFmtId="0" fontId="0" fillId="17" borderId="0" xfId="0" applyFill="1" applyBorder="1"/>
    <xf numFmtId="0" fontId="0" fillId="17" borderId="1" xfId="0" applyFill="1" applyBorder="1"/>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9" fontId="0" fillId="0" borderId="37" xfId="0" applyNumberFormat="1" applyBorder="1"/>
    <xf numFmtId="9" fontId="0" fillId="0" borderId="38" xfId="0" applyNumberFormat="1" applyBorder="1"/>
    <xf numFmtId="9" fontId="0" fillId="0" borderId="3" xfId="0" applyNumberFormat="1" applyBorder="1"/>
    <xf numFmtId="2" fontId="0" fillId="0" borderId="2" xfId="0" applyNumberFormat="1" applyBorder="1"/>
    <xf numFmtId="2" fontId="0" fillId="0" borderId="5" xfId="0" applyNumberFormat="1" applyBorder="1"/>
    <xf numFmtId="9" fontId="0" fillId="0" borderId="5" xfId="0" applyNumberFormat="1" applyBorder="1" applyAlignment="1">
      <alignment horizontal="center"/>
    </xf>
    <xf numFmtId="0" fontId="0" fillId="2" borderId="39" xfId="0" applyFill="1" applyBorder="1"/>
    <xf numFmtId="0" fontId="0" fillId="2" borderId="28" xfId="0" applyFill="1" applyBorder="1"/>
    <xf numFmtId="0" fontId="0" fillId="2" borderId="27" xfId="0" applyFill="1" applyBorder="1"/>
    <xf numFmtId="0" fontId="0" fillId="18" borderId="34" xfId="0" applyFill="1" applyBorder="1"/>
    <xf numFmtId="0" fontId="0" fillId="18" borderId="35" xfId="0" applyFill="1" applyBorder="1"/>
    <xf numFmtId="0" fontId="0" fillId="18" borderId="36" xfId="0" applyFill="1" applyBorder="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2" borderId="39" xfId="0" applyFill="1" applyBorder="1" applyAlignment="1">
      <alignment horizontal="center"/>
    </xf>
    <xf numFmtId="0" fontId="0" fillId="2" borderId="27" xfId="0" applyFill="1" applyBorder="1" applyAlignment="1">
      <alignment horizontal="center"/>
    </xf>
    <xf numFmtId="0" fontId="3" fillId="2" borderId="24" xfId="0" applyFont="1" applyFill="1" applyBorder="1" applyAlignment="1">
      <alignment horizontal="center"/>
    </xf>
    <xf numFmtId="0" fontId="3" fillId="2" borderId="17" xfId="0" applyFont="1" applyFill="1" applyBorder="1" applyAlignment="1">
      <alignment horizontal="center"/>
    </xf>
    <xf numFmtId="0" fontId="3" fillId="2" borderId="16"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0" fillId="2" borderId="11" xfId="0" applyFill="1" applyBorder="1" applyAlignment="1">
      <alignment horizontal="center" vertical="center" textRotation="90"/>
    </xf>
    <xf numFmtId="0" fontId="0" fillId="2" borderId="13" xfId="0" applyFill="1" applyBorder="1" applyAlignment="1">
      <alignment horizontal="center" vertical="center" textRotation="90"/>
    </xf>
    <xf numFmtId="0" fontId="0" fillId="2" borderId="12" xfId="0" applyFill="1" applyBorder="1" applyAlignment="1">
      <alignment horizontal="center" textRotation="90" wrapText="1"/>
    </xf>
    <xf numFmtId="0" fontId="0" fillId="2" borderId="15" xfId="0" applyFill="1" applyBorder="1" applyAlignment="1">
      <alignment horizontal="center" textRotation="90" wrapText="1"/>
    </xf>
    <xf numFmtId="0" fontId="0" fillId="2" borderId="1" xfId="0" applyFill="1" applyBorder="1" applyAlignment="1">
      <alignment horizontal="center" textRotation="90" wrapText="1"/>
    </xf>
    <xf numFmtId="0" fontId="0" fillId="2" borderId="29" xfId="0" applyFill="1" applyBorder="1" applyAlignment="1">
      <alignment horizontal="center" textRotation="90" wrapText="1"/>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2" borderId="28" xfId="0" applyFill="1" applyBorder="1" applyAlignment="1">
      <alignment horizontal="center"/>
    </xf>
    <xf numFmtId="0" fontId="0" fillId="2" borderId="9" xfId="0" applyFill="1" applyBorder="1" applyAlignment="1">
      <alignment horizontal="center" textRotation="90"/>
    </xf>
    <xf numFmtId="0" fontId="0" fillId="2" borderId="11" xfId="0" applyFill="1" applyBorder="1" applyAlignment="1">
      <alignment horizontal="center" textRotation="90"/>
    </xf>
    <xf numFmtId="0" fontId="0" fillId="2" borderId="31" xfId="0" applyFill="1" applyBorder="1" applyAlignment="1">
      <alignment horizontal="center" textRotation="90"/>
    </xf>
    <xf numFmtId="0" fontId="0" fillId="2" borderId="10" xfId="0" applyFill="1" applyBorder="1" applyAlignment="1">
      <alignment horizontal="center" textRotation="90"/>
    </xf>
    <xf numFmtId="0" fontId="0" fillId="2" borderId="0" xfId="0" applyFill="1" applyBorder="1" applyAlignment="1">
      <alignment horizontal="center" textRotation="90"/>
    </xf>
    <xf numFmtId="0" fontId="0" fillId="2" borderId="32" xfId="0" applyFill="1" applyBorder="1" applyAlignment="1">
      <alignment horizontal="center" textRotation="90"/>
    </xf>
    <xf numFmtId="0" fontId="0" fillId="2" borderId="30" xfId="0" applyFill="1" applyBorder="1" applyAlignment="1">
      <alignment horizontal="center" textRotation="90"/>
    </xf>
    <xf numFmtId="0" fontId="0" fillId="2" borderId="2" xfId="0" applyFill="1" applyBorder="1" applyAlignment="1">
      <alignment horizontal="center" textRotation="90"/>
    </xf>
    <xf numFmtId="0" fontId="0" fillId="2" borderId="33" xfId="0" applyFill="1" applyBorder="1" applyAlignment="1">
      <alignment horizontal="center" textRotation="90"/>
    </xf>
    <xf numFmtId="0" fontId="3" fillId="2" borderId="11" xfId="0" applyFont="1" applyFill="1" applyBorder="1" applyAlignment="1">
      <alignment horizontal="center" textRotation="90" wrapText="1"/>
    </xf>
    <xf numFmtId="0" fontId="3" fillId="2" borderId="13" xfId="0" applyFont="1" applyFill="1" applyBorder="1" applyAlignment="1">
      <alignment horizontal="center" textRotation="90" wrapText="1"/>
    </xf>
    <xf numFmtId="0" fontId="0" fillId="0" borderId="0" xfId="0"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F092C-7B22-4AA6-B838-6A02E93A819B}">
  <dimension ref="B2:W26"/>
  <sheetViews>
    <sheetView workbookViewId="0">
      <selection activeCell="F1" sqref="F1"/>
    </sheetView>
  </sheetViews>
  <sheetFormatPr defaultRowHeight="14.4" x14ac:dyDescent="0.3"/>
  <cols>
    <col min="1" max="1" width="2.77734375" customWidth="1"/>
  </cols>
  <sheetData>
    <row r="2" spans="2:23" x14ac:dyDescent="0.3">
      <c r="B2" s="131" t="s">
        <v>97</v>
      </c>
      <c r="C2" s="132"/>
      <c r="D2" s="132"/>
      <c r="E2" s="132"/>
      <c r="F2" s="132"/>
      <c r="G2" s="132"/>
      <c r="H2" s="132"/>
      <c r="I2" s="132"/>
      <c r="J2" s="132"/>
      <c r="K2" s="132"/>
      <c r="L2" s="132"/>
      <c r="M2" s="132"/>
      <c r="N2" s="132"/>
      <c r="O2" s="132"/>
      <c r="P2" s="132"/>
      <c r="Q2" s="132"/>
      <c r="R2" s="132"/>
      <c r="S2" s="132"/>
      <c r="T2" s="132"/>
      <c r="U2" s="132"/>
      <c r="V2" s="132"/>
      <c r="W2" s="132"/>
    </row>
    <row r="3" spans="2:23" x14ac:dyDescent="0.3">
      <c r="B3" s="132"/>
      <c r="C3" s="132"/>
      <c r="D3" s="132"/>
      <c r="E3" s="132"/>
      <c r="F3" s="132"/>
      <c r="G3" s="132"/>
      <c r="H3" s="132"/>
      <c r="I3" s="132"/>
      <c r="J3" s="132"/>
      <c r="K3" s="132"/>
      <c r="L3" s="132"/>
      <c r="M3" s="132"/>
      <c r="N3" s="132"/>
      <c r="O3" s="132"/>
      <c r="P3" s="132"/>
      <c r="Q3" s="132"/>
      <c r="R3" s="132"/>
      <c r="S3" s="132"/>
      <c r="T3" s="132"/>
      <c r="U3" s="132"/>
      <c r="V3" s="132"/>
      <c r="W3" s="132"/>
    </row>
    <row r="4" spans="2:23" x14ac:dyDescent="0.3">
      <c r="B4" s="132"/>
      <c r="C4" s="132"/>
      <c r="D4" s="132"/>
      <c r="E4" s="132"/>
      <c r="F4" s="132"/>
      <c r="G4" s="132"/>
      <c r="H4" s="132"/>
      <c r="I4" s="132"/>
      <c r="J4" s="132"/>
      <c r="K4" s="132"/>
      <c r="L4" s="132"/>
      <c r="M4" s="132"/>
      <c r="N4" s="132"/>
      <c r="O4" s="132"/>
      <c r="P4" s="132"/>
      <c r="Q4" s="132"/>
      <c r="R4" s="132"/>
      <c r="S4" s="132"/>
      <c r="T4" s="132"/>
      <c r="U4" s="132"/>
      <c r="V4" s="132"/>
      <c r="W4" s="132"/>
    </row>
    <row r="5" spans="2:23" x14ac:dyDescent="0.3">
      <c r="B5" s="132"/>
      <c r="C5" s="132"/>
      <c r="D5" s="132"/>
      <c r="E5" s="132"/>
      <c r="F5" s="132"/>
      <c r="G5" s="132"/>
      <c r="H5" s="132"/>
      <c r="I5" s="132"/>
      <c r="J5" s="132"/>
      <c r="K5" s="132"/>
      <c r="L5" s="132"/>
      <c r="M5" s="132"/>
      <c r="N5" s="132"/>
      <c r="O5" s="132"/>
      <c r="P5" s="132"/>
      <c r="Q5" s="132"/>
      <c r="R5" s="132"/>
      <c r="S5" s="132"/>
      <c r="T5" s="132"/>
      <c r="U5" s="132"/>
      <c r="V5" s="132"/>
      <c r="W5" s="132"/>
    </row>
    <row r="6" spans="2:23" x14ac:dyDescent="0.3">
      <c r="B6" s="132"/>
      <c r="C6" s="132"/>
      <c r="D6" s="132"/>
      <c r="E6" s="132"/>
      <c r="F6" s="132"/>
      <c r="G6" s="132"/>
      <c r="H6" s="132"/>
      <c r="I6" s="132"/>
      <c r="J6" s="132"/>
      <c r="K6" s="132"/>
      <c r="L6" s="132"/>
      <c r="M6" s="132"/>
      <c r="N6" s="132"/>
      <c r="O6" s="132"/>
      <c r="P6" s="132"/>
      <c r="Q6" s="132"/>
      <c r="R6" s="132"/>
      <c r="S6" s="132"/>
      <c r="T6" s="132"/>
      <c r="U6" s="132"/>
      <c r="V6" s="132"/>
      <c r="W6" s="132"/>
    </row>
    <row r="7" spans="2:23" x14ac:dyDescent="0.3">
      <c r="B7" s="132"/>
      <c r="C7" s="132"/>
      <c r="D7" s="132"/>
      <c r="E7" s="132"/>
      <c r="F7" s="132"/>
      <c r="G7" s="132"/>
      <c r="H7" s="132"/>
      <c r="I7" s="132"/>
      <c r="J7" s="132"/>
      <c r="K7" s="132"/>
      <c r="L7" s="132"/>
      <c r="M7" s="132"/>
      <c r="N7" s="132"/>
      <c r="O7" s="132"/>
      <c r="P7" s="132"/>
      <c r="Q7" s="132"/>
      <c r="R7" s="132"/>
      <c r="S7" s="132"/>
      <c r="T7" s="132"/>
      <c r="U7" s="132"/>
      <c r="V7" s="132"/>
      <c r="W7" s="132"/>
    </row>
    <row r="8" spans="2:23" x14ac:dyDescent="0.3">
      <c r="B8" s="132"/>
      <c r="C8" s="132"/>
      <c r="D8" s="132"/>
      <c r="E8" s="132"/>
      <c r="F8" s="132"/>
      <c r="G8" s="132"/>
      <c r="H8" s="132"/>
      <c r="I8" s="132"/>
      <c r="J8" s="132"/>
      <c r="K8" s="132"/>
      <c r="L8" s="132"/>
      <c r="M8" s="132"/>
      <c r="N8" s="132"/>
      <c r="O8" s="132"/>
      <c r="P8" s="132"/>
      <c r="Q8" s="132"/>
      <c r="R8" s="132"/>
      <c r="S8" s="132"/>
      <c r="T8" s="132"/>
      <c r="U8" s="132"/>
      <c r="V8" s="132"/>
      <c r="W8" s="132"/>
    </row>
    <row r="9" spans="2:23" x14ac:dyDescent="0.3">
      <c r="B9" s="132"/>
      <c r="C9" s="132"/>
      <c r="D9" s="132"/>
      <c r="E9" s="132"/>
      <c r="F9" s="132"/>
      <c r="G9" s="132"/>
      <c r="H9" s="132"/>
      <c r="I9" s="132"/>
      <c r="J9" s="132"/>
      <c r="K9" s="132"/>
      <c r="L9" s="132"/>
      <c r="M9" s="132"/>
      <c r="N9" s="132"/>
      <c r="O9" s="132"/>
      <c r="P9" s="132"/>
      <c r="Q9" s="132"/>
      <c r="R9" s="132"/>
      <c r="S9" s="132"/>
      <c r="T9" s="132"/>
      <c r="U9" s="132"/>
      <c r="V9" s="132"/>
      <c r="W9" s="132"/>
    </row>
    <row r="10" spans="2:23" x14ac:dyDescent="0.3">
      <c r="B10" s="132"/>
      <c r="C10" s="132"/>
      <c r="D10" s="132"/>
      <c r="E10" s="132"/>
      <c r="F10" s="132"/>
      <c r="G10" s="132"/>
      <c r="H10" s="132"/>
      <c r="I10" s="132"/>
      <c r="J10" s="132"/>
      <c r="K10" s="132"/>
      <c r="L10" s="132"/>
      <c r="M10" s="132"/>
      <c r="N10" s="132"/>
      <c r="O10" s="132"/>
      <c r="P10" s="132"/>
      <c r="Q10" s="132"/>
      <c r="R10" s="132"/>
      <c r="S10" s="132"/>
      <c r="T10" s="132"/>
      <c r="U10" s="132"/>
      <c r="V10" s="132"/>
      <c r="W10" s="132"/>
    </row>
    <row r="11" spans="2:23" x14ac:dyDescent="0.3">
      <c r="B11" s="132"/>
      <c r="C11" s="132"/>
      <c r="D11" s="132"/>
      <c r="E11" s="132"/>
      <c r="F11" s="132"/>
      <c r="G11" s="132"/>
      <c r="H11" s="132"/>
      <c r="I11" s="132"/>
      <c r="J11" s="132"/>
      <c r="K11" s="132"/>
      <c r="L11" s="132"/>
      <c r="M11" s="132"/>
      <c r="N11" s="132"/>
      <c r="O11" s="132"/>
      <c r="P11" s="132"/>
      <c r="Q11" s="132"/>
      <c r="R11" s="132"/>
      <c r="S11" s="132"/>
      <c r="T11" s="132"/>
      <c r="U11" s="132"/>
      <c r="V11" s="132"/>
      <c r="W11" s="132"/>
    </row>
    <row r="12" spans="2:23" x14ac:dyDescent="0.3">
      <c r="B12" s="132"/>
      <c r="C12" s="132"/>
      <c r="D12" s="132"/>
      <c r="E12" s="132"/>
      <c r="F12" s="132"/>
      <c r="G12" s="132"/>
      <c r="H12" s="132"/>
      <c r="I12" s="132"/>
      <c r="J12" s="132"/>
      <c r="K12" s="132"/>
      <c r="L12" s="132"/>
      <c r="M12" s="132"/>
      <c r="N12" s="132"/>
      <c r="O12" s="132"/>
      <c r="P12" s="132"/>
      <c r="Q12" s="132"/>
      <c r="R12" s="132"/>
      <c r="S12" s="132"/>
      <c r="T12" s="132"/>
      <c r="U12" s="132"/>
      <c r="V12" s="132"/>
      <c r="W12" s="132"/>
    </row>
    <row r="13" spans="2:23" x14ac:dyDescent="0.3">
      <c r="B13" s="132"/>
      <c r="C13" s="132"/>
      <c r="D13" s="132"/>
      <c r="E13" s="132"/>
      <c r="F13" s="132"/>
      <c r="G13" s="132"/>
      <c r="H13" s="132"/>
      <c r="I13" s="132"/>
      <c r="J13" s="132"/>
      <c r="K13" s="132"/>
      <c r="L13" s="132"/>
      <c r="M13" s="132"/>
      <c r="N13" s="132"/>
      <c r="O13" s="132"/>
      <c r="P13" s="132"/>
      <c r="Q13" s="132"/>
      <c r="R13" s="132"/>
      <c r="S13" s="132"/>
      <c r="T13" s="132"/>
      <c r="U13" s="132"/>
      <c r="V13" s="132"/>
      <c r="W13" s="132"/>
    </row>
    <row r="14" spans="2:23" x14ac:dyDescent="0.3">
      <c r="B14" s="132"/>
      <c r="C14" s="132"/>
      <c r="D14" s="132"/>
      <c r="E14" s="132"/>
      <c r="F14" s="132"/>
      <c r="G14" s="132"/>
      <c r="H14" s="132"/>
      <c r="I14" s="132"/>
      <c r="J14" s="132"/>
      <c r="K14" s="132"/>
      <c r="L14" s="132"/>
      <c r="M14" s="132"/>
      <c r="N14" s="132"/>
      <c r="O14" s="132"/>
      <c r="P14" s="132"/>
      <c r="Q14" s="132"/>
      <c r="R14" s="132"/>
      <c r="S14" s="132"/>
      <c r="T14" s="132"/>
      <c r="U14" s="132"/>
      <c r="V14" s="132"/>
      <c r="W14" s="132"/>
    </row>
    <row r="15" spans="2:23" x14ac:dyDescent="0.3">
      <c r="B15" s="132"/>
      <c r="C15" s="132"/>
      <c r="D15" s="132"/>
      <c r="E15" s="132"/>
      <c r="F15" s="132"/>
      <c r="G15" s="132"/>
      <c r="H15" s="132"/>
      <c r="I15" s="132"/>
      <c r="J15" s="132"/>
      <c r="K15" s="132"/>
      <c r="L15" s="132"/>
      <c r="M15" s="132"/>
      <c r="N15" s="132"/>
      <c r="O15" s="132"/>
      <c r="P15" s="132"/>
      <c r="Q15" s="132"/>
      <c r="R15" s="132"/>
      <c r="S15" s="132"/>
      <c r="T15" s="132"/>
      <c r="U15" s="132"/>
      <c r="V15" s="132"/>
      <c r="W15" s="132"/>
    </row>
    <row r="16" spans="2:23" x14ac:dyDescent="0.3">
      <c r="B16" s="132"/>
      <c r="C16" s="132"/>
      <c r="D16" s="132"/>
      <c r="E16" s="132"/>
      <c r="F16" s="132"/>
      <c r="G16" s="132"/>
      <c r="H16" s="132"/>
      <c r="I16" s="132"/>
      <c r="J16" s="132"/>
      <c r="K16" s="132"/>
      <c r="L16" s="132"/>
      <c r="M16" s="132"/>
      <c r="N16" s="132"/>
      <c r="O16" s="132"/>
      <c r="P16" s="132"/>
      <c r="Q16" s="132"/>
      <c r="R16" s="132"/>
      <c r="S16" s="132"/>
      <c r="T16" s="132"/>
      <c r="U16" s="132"/>
      <c r="V16" s="132"/>
      <c r="W16" s="132"/>
    </row>
    <row r="17" spans="2:23" x14ac:dyDescent="0.3">
      <c r="B17" s="132"/>
      <c r="C17" s="132"/>
      <c r="D17" s="132"/>
      <c r="E17" s="132"/>
      <c r="F17" s="132"/>
      <c r="G17" s="132"/>
      <c r="H17" s="132"/>
      <c r="I17" s="132"/>
      <c r="J17" s="132"/>
      <c r="K17" s="132"/>
      <c r="L17" s="132"/>
      <c r="M17" s="132"/>
      <c r="N17" s="132"/>
      <c r="O17" s="132"/>
      <c r="P17" s="132"/>
      <c r="Q17" s="132"/>
      <c r="R17" s="132"/>
      <c r="S17" s="132"/>
      <c r="T17" s="132"/>
      <c r="U17" s="132"/>
      <c r="V17" s="132"/>
      <c r="W17" s="132"/>
    </row>
    <row r="18" spans="2:23" x14ac:dyDescent="0.3">
      <c r="B18" s="132"/>
      <c r="C18" s="132"/>
      <c r="D18" s="132"/>
      <c r="E18" s="132"/>
      <c r="F18" s="132"/>
      <c r="G18" s="132"/>
      <c r="H18" s="132"/>
      <c r="I18" s="132"/>
      <c r="J18" s="132"/>
      <c r="K18" s="132"/>
      <c r="L18" s="132"/>
      <c r="M18" s="132"/>
      <c r="N18" s="132"/>
      <c r="O18" s="132"/>
      <c r="P18" s="132"/>
      <c r="Q18" s="132"/>
      <c r="R18" s="132"/>
      <c r="S18" s="132"/>
      <c r="T18" s="132"/>
      <c r="U18" s="132"/>
      <c r="V18" s="132"/>
      <c r="W18" s="132"/>
    </row>
    <row r="19" spans="2:23" x14ac:dyDescent="0.3">
      <c r="B19" s="132"/>
      <c r="C19" s="132"/>
      <c r="D19" s="132"/>
      <c r="E19" s="132"/>
      <c r="F19" s="132"/>
      <c r="G19" s="132"/>
      <c r="H19" s="132"/>
      <c r="I19" s="132"/>
      <c r="J19" s="132"/>
      <c r="K19" s="132"/>
      <c r="L19" s="132"/>
      <c r="M19" s="132"/>
      <c r="N19" s="132"/>
      <c r="O19" s="132"/>
      <c r="P19" s="132"/>
      <c r="Q19" s="132"/>
      <c r="R19" s="132"/>
      <c r="S19" s="132"/>
      <c r="T19" s="132"/>
      <c r="U19" s="132"/>
      <c r="V19" s="132"/>
      <c r="W19" s="132"/>
    </row>
    <row r="20" spans="2:23" x14ac:dyDescent="0.3">
      <c r="B20" s="132"/>
      <c r="C20" s="132"/>
      <c r="D20" s="132"/>
      <c r="E20" s="132"/>
      <c r="F20" s="132"/>
      <c r="G20" s="132"/>
      <c r="H20" s="132"/>
      <c r="I20" s="132"/>
      <c r="J20" s="132"/>
      <c r="K20" s="132"/>
      <c r="L20" s="132"/>
      <c r="M20" s="132"/>
      <c r="N20" s="132"/>
      <c r="O20" s="132"/>
      <c r="P20" s="132"/>
      <c r="Q20" s="132"/>
      <c r="R20" s="132"/>
      <c r="S20" s="132"/>
      <c r="T20" s="132"/>
      <c r="U20" s="132"/>
      <c r="V20" s="132"/>
      <c r="W20" s="132"/>
    </row>
    <row r="21" spans="2:23" x14ac:dyDescent="0.3">
      <c r="B21" s="132"/>
      <c r="C21" s="132"/>
      <c r="D21" s="132"/>
      <c r="E21" s="132"/>
      <c r="F21" s="132"/>
      <c r="G21" s="132"/>
      <c r="H21" s="132"/>
      <c r="I21" s="132"/>
      <c r="J21" s="132"/>
      <c r="K21" s="132"/>
      <c r="L21" s="132"/>
      <c r="M21" s="132"/>
      <c r="N21" s="132"/>
      <c r="O21" s="132"/>
      <c r="P21" s="132"/>
      <c r="Q21" s="132"/>
      <c r="R21" s="132"/>
      <c r="S21" s="132"/>
      <c r="T21" s="132"/>
      <c r="U21" s="132"/>
      <c r="V21" s="132"/>
      <c r="W21" s="132"/>
    </row>
    <row r="22" spans="2:23" x14ac:dyDescent="0.3">
      <c r="B22" s="132"/>
      <c r="C22" s="132"/>
      <c r="D22" s="132"/>
      <c r="E22" s="132"/>
      <c r="F22" s="132"/>
      <c r="G22" s="132"/>
      <c r="H22" s="132"/>
      <c r="I22" s="132"/>
      <c r="J22" s="132"/>
      <c r="K22" s="132"/>
      <c r="L22" s="132"/>
      <c r="M22" s="132"/>
      <c r="N22" s="132"/>
      <c r="O22" s="132"/>
      <c r="P22" s="132"/>
      <c r="Q22" s="132"/>
      <c r="R22" s="132"/>
      <c r="S22" s="132"/>
      <c r="T22" s="132"/>
      <c r="U22" s="132"/>
      <c r="V22" s="132"/>
      <c r="W22" s="132"/>
    </row>
    <row r="23" spans="2:23" x14ac:dyDescent="0.3">
      <c r="B23" s="132"/>
      <c r="C23" s="132"/>
      <c r="D23" s="132"/>
      <c r="E23" s="132"/>
      <c r="F23" s="132"/>
      <c r="G23" s="132"/>
      <c r="H23" s="132"/>
      <c r="I23" s="132"/>
      <c r="J23" s="132"/>
      <c r="K23" s="132"/>
      <c r="L23" s="132"/>
      <c r="M23" s="132"/>
      <c r="N23" s="132"/>
      <c r="O23" s="132"/>
      <c r="P23" s="132"/>
      <c r="Q23" s="132"/>
      <c r="R23" s="132"/>
      <c r="S23" s="132"/>
      <c r="T23" s="132"/>
      <c r="U23" s="132"/>
      <c r="V23" s="132"/>
      <c r="W23" s="132"/>
    </row>
    <row r="24" spans="2:23" x14ac:dyDescent="0.3">
      <c r="B24" s="132"/>
      <c r="C24" s="132"/>
      <c r="D24" s="132"/>
      <c r="E24" s="132"/>
      <c r="F24" s="132"/>
      <c r="G24" s="132"/>
      <c r="H24" s="132"/>
      <c r="I24" s="132"/>
      <c r="J24" s="132"/>
      <c r="K24" s="132"/>
      <c r="L24" s="132"/>
      <c r="M24" s="132"/>
      <c r="N24" s="132"/>
      <c r="O24" s="132"/>
      <c r="P24" s="132"/>
      <c r="Q24" s="132"/>
      <c r="R24" s="132"/>
      <c r="S24" s="132"/>
      <c r="T24" s="132"/>
      <c r="U24" s="132"/>
      <c r="V24" s="132"/>
      <c r="W24" s="132"/>
    </row>
    <row r="25" spans="2:23" x14ac:dyDescent="0.3">
      <c r="B25" s="132"/>
      <c r="C25" s="132"/>
      <c r="D25" s="132"/>
      <c r="E25" s="132"/>
      <c r="F25" s="132"/>
      <c r="G25" s="132"/>
      <c r="H25" s="132"/>
      <c r="I25" s="132"/>
      <c r="J25" s="132"/>
      <c r="K25" s="132"/>
      <c r="L25" s="132"/>
      <c r="M25" s="132"/>
      <c r="N25" s="132"/>
      <c r="O25" s="132"/>
      <c r="P25" s="132"/>
      <c r="Q25" s="132"/>
      <c r="R25" s="132"/>
      <c r="S25" s="132"/>
      <c r="T25" s="132"/>
      <c r="U25" s="132"/>
      <c r="V25" s="132"/>
      <c r="W25" s="132"/>
    </row>
    <row r="26" spans="2:23" x14ac:dyDescent="0.3">
      <c r="B26" s="132"/>
      <c r="C26" s="132"/>
      <c r="D26" s="132"/>
      <c r="E26" s="132"/>
      <c r="F26" s="132"/>
      <c r="G26" s="132"/>
      <c r="H26" s="132"/>
      <c r="I26" s="132"/>
      <c r="J26" s="132"/>
      <c r="K26" s="132"/>
      <c r="L26" s="132"/>
      <c r="M26" s="132"/>
      <c r="N26" s="132"/>
      <c r="O26" s="132"/>
      <c r="P26" s="132"/>
      <c r="Q26" s="132"/>
      <c r="R26" s="132"/>
      <c r="S26" s="132"/>
      <c r="T26" s="132"/>
      <c r="U26" s="132"/>
      <c r="V26" s="132"/>
      <c r="W26" s="132"/>
    </row>
  </sheetData>
  <mergeCells count="1">
    <mergeCell ref="B2:W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D22B0-8037-4B39-B1E8-1595FB292CC4}">
  <dimension ref="B1:W15"/>
  <sheetViews>
    <sheetView tabSelected="1" zoomScaleNormal="100" workbookViewId="0">
      <selection activeCell="G2" sqref="G2"/>
    </sheetView>
  </sheetViews>
  <sheetFormatPr defaultRowHeight="14.4" x14ac:dyDescent="0.3"/>
  <cols>
    <col min="1" max="1" width="2.88671875" customWidth="1"/>
    <col min="15" max="15" width="33.33203125" customWidth="1"/>
  </cols>
  <sheetData>
    <row r="1" spans="2:23" ht="15" thickBot="1" x14ac:dyDescent="0.35"/>
    <row r="2" spans="2:23" ht="29.4" customHeight="1" thickBot="1" x14ac:dyDescent="0.35">
      <c r="B2" s="134" t="s">
        <v>80</v>
      </c>
      <c r="C2" s="135"/>
      <c r="D2" s="136"/>
      <c r="I2" s="166" t="s">
        <v>96</v>
      </c>
      <c r="J2" s="166"/>
      <c r="K2" s="166"/>
      <c r="L2" s="166"/>
      <c r="M2" s="166"/>
      <c r="N2" s="166"/>
      <c r="O2" s="166"/>
    </row>
    <row r="3" spans="2:23" x14ac:dyDescent="0.3">
      <c r="B3" s="125" t="s">
        <v>81</v>
      </c>
      <c r="C3" s="126" t="s">
        <v>82</v>
      </c>
      <c r="D3" s="127" t="s">
        <v>78</v>
      </c>
      <c r="I3" s="166"/>
      <c r="J3" s="166"/>
      <c r="K3" s="166"/>
      <c r="L3" s="166"/>
      <c r="M3" s="166"/>
      <c r="N3" s="166"/>
      <c r="O3" s="166"/>
    </row>
    <row r="4" spans="2:23" ht="15" thickBot="1" x14ac:dyDescent="0.35">
      <c r="B4" s="121">
        <f>AVERAGE('Enemy Breakdown'!E7,'Enemy Breakdown'!M7,'Enemy Breakdown'!U7,'Enemy Breakdown'!E22,'Enemy Breakdown'!M22,'Enemy Breakdown'!U22)</f>
        <v>0.62100000000000011</v>
      </c>
      <c r="C4" s="113">
        <f>AVERAGE('Enemy Breakdown'!F7,'Enemy Breakdown'!N7,'Enemy Breakdown'!V7,'Enemy Breakdown'!F22,'Enemy Breakdown'!N22,'Enemy Breakdown'!V22)</f>
        <v>0.33333333333333331</v>
      </c>
      <c r="D4" s="124">
        <f>AVERAGE('Enemy Breakdown'!G7,'Enemy Breakdown'!O7,'Enemy Breakdown'!W7,'Enemy Breakdown'!G22,'Enemy Breakdown'!O22,'Enemy Breakdown'!W22)</f>
        <v>0.505</v>
      </c>
      <c r="I4" s="166"/>
      <c r="J4" s="166"/>
      <c r="K4" s="166"/>
      <c r="L4" s="166"/>
      <c r="M4" s="166"/>
      <c r="N4" s="166"/>
      <c r="O4" s="166"/>
    </row>
    <row r="5" spans="2:23" ht="15" thickBot="1" x14ac:dyDescent="0.35">
      <c r="I5" s="166"/>
      <c r="J5" s="166"/>
      <c r="K5" s="166"/>
      <c r="L5" s="166"/>
      <c r="M5" s="166"/>
      <c r="N5" s="166"/>
      <c r="O5" s="166"/>
    </row>
    <row r="6" spans="2:23" ht="28.2" customHeight="1" thickBot="1" x14ac:dyDescent="0.35">
      <c r="B6" s="134" t="s">
        <v>94</v>
      </c>
      <c r="C6" s="135"/>
      <c r="D6" s="135"/>
      <c r="E6" s="135"/>
      <c r="F6" s="135"/>
      <c r="G6" s="136"/>
      <c r="I6" s="166"/>
      <c r="J6" s="166"/>
      <c r="K6" s="166"/>
      <c r="L6" s="166"/>
      <c r="M6" s="166"/>
      <c r="N6" s="166"/>
      <c r="O6" s="166"/>
    </row>
    <row r="7" spans="2:23" x14ac:dyDescent="0.3">
      <c r="B7" s="137" t="s">
        <v>81</v>
      </c>
      <c r="C7" s="138"/>
      <c r="D7" s="137" t="s">
        <v>82</v>
      </c>
      <c r="E7" s="138"/>
      <c r="F7" s="137" t="s">
        <v>78</v>
      </c>
      <c r="G7" s="138"/>
      <c r="I7" s="166"/>
      <c r="J7" s="166"/>
      <c r="K7" s="166"/>
      <c r="L7" s="166"/>
      <c r="M7" s="166"/>
      <c r="N7" s="166"/>
      <c r="O7" s="166"/>
    </row>
    <row r="8" spans="2:23" x14ac:dyDescent="0.3">
      <c r="B8" s="128" t="s">
        <v>85</v>
      </c>
      <c r="C8" s="122">
        <f>(1-'Enemy Breakdown'!$E$7)/(1-'Data Analysis'!$B$4)</f>
        <v>0</v>
      </c>
      <c r="D8" s="128" t="s">
        <v>85</v>
      </c>
      <c r="E8" s="122">
        <f>(1-'Enemy Breakdown'!$F$7)/(1-'Data Analysis'!$C$4)</f>
        <v>0</v>
      </c>
      <c r="F8" s="128" t="s">
        <v>85</v>
      </c>
      <c r="G8" s="122">
        <f>(1-'Enemy Breakdown'!$O$7)/(1-'Data Analysis'!$D$4)</f>
        <v>0.67474747474747465</v>
      </c>
      <c r="I8" s="166"/>
      <c r="J8" s="166"/>
      <c r="K8" s="166"/>
      <c r="L8" s="166"/>
      <c r="M8" s="166"/>
      <c r="N8" s="166"/>
      <c r="O8" s="166"/>
    </row>
    <row r="9" spans="2:23" x14ac:dyDescent="0.3">
      <c r="B9" s="129" t="s">
        <v>86</v>
      </c>
      <c r="C9" s="122">
        <f>(1-'Enemy Breakdown'!$M$7)/(1-'Data Analysis'!$B$4)</f>
        <v>0.65699208443271762</v>
      </c>
      <c r="D9" s="129" t="s">
        <v>86</v>
      </c>
      <c r="E9" s="122">
        <f>(1-'Enemy Breakdown'!$N$7)/(1-'Data Analysis'!$C$4)</f>
        <v>1.4999999999999998</v>
      </c>
      <c r="F9" s="129" t="s">
        <v>86</v>
      </c>
      <c r="G9" s="122">
        <f>(1-'Enemy Breakdown'!O7)/(1-'Data Analysis'!$D$4)</f>
        <v>0.67474747474747465</v>
      </c>
      <c r="I9" s="166"/>
      <c r="J9" s="166"/>
      <c r="K9" s="166"/>
      <c r="L9" s="166"/>
      <c r="M9" s="166"/>
      <c r="N9" s="166"/>
      <c r="O9" s="166"/>
    </row>
    <row r="10" spans="2:23" x14ac:dyDescent="0.3">
      <c r="B10" s="129" t="s">
        <v>87</v>
      </c>
      <c r="C10" s="122">
        <f>(1-'Enemy Breakdown'!$U$7)/(1-'Data Analysis'!$B$4)</f>
        <v>0.45646437994722977</v>
      </c>
      <c r="D10" s="129" t="s">
        <v>87</v>
      </c>
      <c r="E10" s="122">
        <f>(1-'Enemy Breakdown'!$V$7)/(1-'Data Analysis'!$C$4)</f>
        <v>1.4999999999999998</v>
      </c>
      <c r="F10" s="129" t="s">
        <v>87</v>
      </c>
      <c r="G10" s="122">
        <f>(1-'Enemy Breakdown'!$W$7)/(1-'Data Analysis'!$D$4)</f>
        <v>2.0202020202020203</v>
      </c>
      <c r="I10" s="166"/>
      <c r="J10" s="166"/>
      <c r="K10" s="166"/>
      <c r="L10" s="166"/>
      <c r="M10" s="166"/>
      <c r="N10" s="166"/>
      <c r="O10" s="166"/>
    </row>
    <row r="11" spans="2:23" x14ac:dyDescent="0.3">
      <c r="B11" s="129" t="s">
        <v>88</v>
      </c>
      <c r="C11" s="122">
        <f>(1-'Enemy Breakdown'!$E$22)/(1-$B$4)</f>
        <v>2.4036939313984176</v>
      </c>
      <c r="D11" s="129" t="s">
        <v>88</v>
      </c>
      <c r="E11" s="122">
        <f>(1-'Enemy Breakdown'!$F$22)/(1-$C$4)</f>
        <v>1.4999999999999998</v>
      </c>
      <c r="F11" s="129" t="s">
        <v>88</v>
      </c>
      <c r="G11" s="122">
        <f>(1-'Enemy Breakdown'!$G$22)/(1-$D$4)</f>
        <v>1.338720538720539</v>
      </c>
      <c r="I11" s="166"/>
      <c r="J11" s="166"/>
      <c r="K11" s="166"/>
      <c r="L11" s="166"/>
      <c r="M11" s="166"/>
      <c r="N11" s="166"/>
      <c r="O11" s="166"/>
    </row>
    <row r="12" spans="2:23" x14ac:dyDescent="0.3">
      <c r="B12" s="129" t="s">
        <v>89</v>
      </c>
      <c r="C12" s="122">
        <f>(1-'Enemy Breakdown'!$M$22)/(1-$B$4)</f>
        <v>0</v>
      </c>
      <c r="D12" s="129" t="s">
        <v>89</v>
      </c>
      <c r="E12" s="122">
        <f>(1-'Enemy Breakdown'!$N$22)/(1-$C$4)</f>
        <v>0</v>
      </c>
      <c r="F12" s="129" t="s">
        <v>89</v>
      </c>
      <c r="G12" s="122">
        <f>(1-'Enemy Breakdown'!$O$22)/(1-$D$4)</f>
        <v>0.33333333333333343</v>
      </c>
      <c r="I12" s="166"/>
      <c r="J12" s="166"/>
      <c r="K12" s="166"/>
      <c r="L12" s="166"/>
      <c r="M12" s="166"/>
      <c r="N12" s="166"/>
      <c r="O12" s="166"/>
    </row>
    <row r="13" spans="2:23" ht="15" thickBot="1" x14ac:dyDescent="0.35">
      <c r="B13" s="130" t="s">
        <v>90</v>
      </c>
      <c r="C13" s="123">
        <f>(1-'Enemy Breakdown'!$U$22)/(1-$B$4)</f>
        <v>2.4828496042216366</v>
      </c>
      <c r="D13" s="130" t="s">
        <v>90</v>
      </c>
      <c r="E13" s="123">
        <f>(1-'Enemy Breakdown'!$V$22)/(1-$C$4)</f>
        <v>1.4999999999999998</v>
      </c>
      <c r="F13" s="130" t="s">
        <v>90</v>
      </c>
      <c r="G13" s="123">
        <f>(1-'Enemy Breakdown'!$W$22)/(1-$D$4)</f>
        <v>1.4898989898989901</v>
      </c>
      <c r="I13" s="166"/>
      <c r="J13" s="166"/>
      <c r="K13" s="166"/>
      <c r="L13" s="166"/>
      <c r="M13" s="166"/>
      <c r="N13" s="166"/>
      <c r="O13" s="166"/>
    </row>
    <row r="15" spans="2:23" ht="265.2" customHeight="1" x14ac:dyDescent="0.3">
      <c r="B15" s="133" t="s">
        <v>95</v>
      </c>
      <c r="C15" s="133"/>
      <c r="D15" s="133"/>
      <c r="E15" s="133"/>
      <c r="F15" s="133"/>
      <c r="G15" s="133"/>
      <c r="H15" s="133"/>
      <c r="I15" s="133"/>
      <c r="J15" s="133"/>
      <c r="K15" s="133"/>
      <c r="L15" s="133"/>
      <c r="M15" s="133"/>
      <c r="N15" s="133"/>
      <c r="O15" s="133"/>
      <c r="P15" s="133"/>
      <c r="Q15" s="133"/>
      <c r="R15" s="133"/>
      <c r="S15" s="133"/>
      <c r="T15" s="133"/>
      <c r="U15" s="133"/>
      <c r="V15" s="133"/>
      <c r="W15" s="133"/>
    </row>
  </sheetData>
  <mergeCells count="7">
    <mergeCell ref="B15:W15"/>
    <mergeCell ref="B2:D2"/>
    <mergeCell ref="B7:C7"/>
    <mergeCell ref="D7:E7"/>
    <mergeCell ref="F7:G7"/>
    <mergeCell ref="B6:G6"/>
    <mergeCell ref="I2:O13"/>
  </mergeCells>
  <conditionalFormatting sqref="C8:C13">
    <cfRule type="colorScale" priority="4">
      <colorScale>
        <cfvo type="min"/>
        <cfvo type="max"/>
        <color rgb="FFFCFCFF"/>
        <color rgb="FF63BE7B"/>
      </colorScale>
    </cfRule>
  </conditionalFormatting>
  <conditionalFormatting sqref="E8:E13">
    <cfRule type="colorScale" priority="2">
      <colorScale>
        <cfvo type="min"/>
        <cfvo type="max"/>
        <color rgb="FFFCFCFF"/>
        <color rgb="FF63BE7B"/>
      </colorScale>
    </cfRule>
  </conditionalFormatting>
  <conditionalFormatting sqref="G8:G13">
    <cfRule type="colorScale" priority="1">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623FD-68C4-4A81-B039-9F42B4135892}">
  <dimension ref="B1:AG30"/>
  <sheetViews>
    <sheetView topLeftCell="D1" zoomScale="85" zoomScaleNormal="85" workbookViewId="0">
      <selection activeCell="AA9" sqref="AA9"/>
    </sheetView>
  </sheetViews>
  <sheetFormatPr defaultRowHeight="14.4" x14ac:dyDescent="0.3"/>
  <cols>
    <col min="1" max="2" width="2.77734375" customWidth="1"/>
    <col min="3" max="3" width="3.6640625" customWidth="1"/>
    <col min="4" max="4" width="22" customWidth="1"/>
    <col min="5" max="7" width="9" customWidth="1"/>
    <col min="8" max="8" width="2.88671875" customWidth="1"/>
    <col min="9" max="10" width="2.77734375" customWidth="1"/>
    <col min="11" max="11" width="3.6640625" customWidth="1"/>
    <col min="12" max="12" width="22" customWidth="1"/>
    <col min="13" max="15" width="9" customWidth="1"/>
    <col min="16" max="16" width="2.88671875" customWidth="1"/>
    <col min="17" max="18" width="2.77734375" customWidth="1"/>
    <col min="19" max="19" width="3.6640625" customWidth="1"/>
    <col min="20" max="20" width="22" customWidth="1"/>
    <col min="21" max="23" width="9" customWidth="1"/>
    <col min="24" max="24" width="2.88671875" customWidth="1"/>
    <col min="26" max="26" width="2.6640625" customWidth="1"/>
    <col min="27" max="27" width="8.6640625" customWidth="1"/>
    <col min="28" max="33" width="2.5546875" customWidth="1"/>
  </cols>
  <sheetData>
    <row r="1" spans="2:33" ht="15" thickBot="1" x14ac:dyDescent="0.35"/>
    <row r="2" spans="2:33" ht="15" thickBot="1" x14ac:dyDescent="0.35">
      <c r="B2" s="142" t="s">
        <v>52</v>
      </c>
      <c r="C2" s="143"/>
      <c r="D2" s="143"/>
      <c r="E2" s="143"/>
      <c r="F2" s="143"/>
      <c r="G2" s="143"/>
      <c r="H2" s="144"/>
      <c r="J2" s="142" t="s">
        <v>56</v>
      </c>
      <c r="K2" s="143"/>
      <c r="L2" s="143"/>
      <c r="M2" s="143"/>
      <c r="N2" s="143"/>
      <c r="O2" s="143"/>
      <c r="P2" s="144"/>
      <c r="R2" s="142" t="s">
        <v>57</v>
      </c>
      <c r="S2" s="143"/>
      <c r="T2" s="143"/>
      <c r="U2" s="143"/>
      <c r="V2" s="143"/>
      <c r="W2" s="143"/>
      <c r="X2" s="144"/>
      <c r="Z2" s="151" t="s">
        <v>92</v>
      </c>
      <c r="AA2" s="152"/>
      <c r="AB2" s="152"/>
      <c r="AC2" s="152"/>
      <c r="AD2" s="152"/>
      <c r="AE2" s="152"/>
      <c r="AF2" s="152"/>
      <c r="AG2" s="153"/>
    </row>
    <row r="3" spans="2:33" x14ac:dyDescent="0.3">
      <c r="B3" s="9"/>
      <c r="C3" s="10"/>
      <c r="D3" s="10"/>
      <c r="E3" s="10"/>
      <c r="F3" s="10"/>
      <c r="G3" s="10"/>
      <c r="H3" s="11"/>
      <c r="J3" s="9"/>
      <c r="K3" s="10"/>
      <c r="L3" s="10"/>
      <c r="M3" s="10"/>
      <c r="N3" s="10"/>
      <c r="O3" s="10"/>
      <c r="P3" s="11"/>
      <c r="R3" s="9"/>
      <c r="S3" s="10"/>
      <c r="T3" s="10"/>
      <c r="U3" s="10"/>
      <c r="V3" s="10"/>
      <c r="W3" s="10"/>
      <c r="X3" s="11"/>
      <c r="Z3" s="115"/>
      <c r="AA3" s="114"/>
      <c r="AB3" s="154" t="s">
        <v>84</v>
      </c>
      <c r="AC3" s="154"/>
      <c r="AD3" s="154"/>
      <c r="AE3" s="154"/>
      <c r="AF3" s="154"/>
      <c r="AG3" s="138"/>
    </row>
    <row r="4" spans="2:33" x14ac:dyDescent="0.3">
      <c r="B4" s="1"/>
      <c r="C4" s="17"/>
      <c r="D4" s="18"/>
      <c r="E4" s="139" t="s">
        <v>53</v>
      </c>
      <c r="F4" s="140"/>
      <c r="G4" s="141"/>
      <c r="H4" s="3"/>
      <c r="J4" s="1"/>
      <c r="K4" s="17"/>
      <c r="L4" s="18"/>
      <c r="M4" s="139" t="s">
        <v>53</v>
      </c>
      <c r="N4" s="140"/>
      <c r="O4" s="141"/>
      <c r="P4" s="3"/>
      <c r="R4" s="1"/>
      <c r="S4" s="17"/>
      <c r="T4" s="18"/>
      <c r="U4" s="139" t="s">
        <v>53</v>
      </c>
      <c r="V4" s="140"/>
      <c r="W4" s="141"/>
      <c r="X4" s="3"/>
      <c r="Z4" s="149" t="s">
        <v>83</v>
      </c>
      <c r="AA4" s="147" t="s">
        <v>91</v>
      </c>
      <c r="AB4" s="155" t="s">
        <v>85</v>
      </c>
      <c r="AC4" s="158" t="s">
        <v>86</v>
      </c>
      <c r="AD4" s="158" t="s">
        <v>87</v>
      </c>
      <c r="AE4" s="158" t="s">
        <v>88</v>
      </c>
      <c r="AF4" s="158" t="s">
        <v>89</v>
      </c>
      <c r="AG4" s="161" t="s">
        <v>90</v>
      </c>
    </row>
    <row r="5" spans="2:33" x14ac:dyDescent="0.3">
      <c r="B5" s="1"/>
      <c r="C5" s="19"/>
      <c r="D5" s="102" t="s">
        <v>42</v>
      </c>
      <c r="E5" s="105" t="s">
        <v>41</v>
      </c>
      <c r="F5" s="24" t="s">
        <v>40</v>
      </c>
      <c r="G5" s="109" t="s">
        <v>78</v>
      </c>
      <c r="H5" s="3"/>
      <c r="J5" s="1"/>
      <c r="K5" s="19"/>
      <c r="L5" s="102" t="s">
        <v>42</v>
      </c>
      <c r="M5" s="105" t="s">
        <v>41</v>
      </c>
      <c r="N5" s="24" t="s">
        <v>40</v>
      </c>
      <c r="O5" s="109" t="s">
        <v>78</v>
      </c>
      <c r="P5" s="3"/>
      <c r="R5" s="1"/>
      <c r="S5" s="19"/>
      <c r="T5" s="102" t="s">
        <v>42</v>
      </c>
      <c r="U5" s="105" t="s">
        <v>41</v>
      </c>
      <c r="V5" s="24" t="s">
        <v>40</v>
      </c>
      <c r="W5" s="109" t="s">
        <v>78</v>
      </c>
      <c r="X5" s="3"/>
      <c r="Z5" s="149"/>
      <c r="AA5" s="147"/>
      <c r="AB5" s="156"/>
      <c r="AC5" s="159"/>
      <c r="AD5" s="159"/>
      <c r="AE5" s="159"/>
      <c r="AF5" s="159"/>
      <c r="AG5" s="162"/>
    </row>
    <row r="6" spans="2:33" x14ac:dyDescent="0.3">
      <c r="B6" s="1"/>
      <c r="C6" s="145" t="s">
        <v>55</v>
      </c>
      <c r="D6" s="103" t="s">
        <v>54</v>
      </c>
      <c r="E6" s="106">
        <f>AVERAGE(raw_data!U2:U10)</f>
        <v>1</v>
      </c>
      <c r="F6" s="12">
        <f>AVERAGE(raw_data!U11:U19)</f>
        <v>0.33333333333333331</v>
      </c>
      <c r="G6" s="110" t="s">
        <v>93</v>
      </c>
      <c r="H6" s="3"/>
      <c r="J6" s="1"/>
      <c r="K6" s="145" t="s">
        <v>55</v>
      </c>
      <c r="L6" s="103" t="s">
        <v>54</v>
      </c>
      <c r="M6" s="106">
        <f>AVERAGE(raw_data!X2:X10)</f>
        <v>0</v>
      </c>
      <c r="N6" s="12">
        <f>AVERAGE(raw_data!X11:X19)</f>
        <v>0</v>
      </c>
      <c r="O6" s="110" t="s">
        <v>93</v>
      </c>
      <c r="P6" s="3"/>
      <c r="R6" s="1"/>
      <c r="S6" s="145" t="s">
        <v>55</v>
      </c>
      <c r="T6" s="103" t="s">
        <v>54</v>
      </c>
      <c r="U6" s="106">
        <f>AVERAGE(raw_data!AA2:AA10)</f>
        <v>0</v>
      </c>
      <c r="V6" s="12">
        <f>AVERAGE(raw_data!AA11:AA19)</f>
        <v>0</v>
      </c>
      <c r="W6" s="110" t="s">
        <v>93</v>
      </c>
      <c r="X6" s="3"/>
      <c r="Z6" s="149"/>
      <c r="AA6" s="147"/>
      <c r="AB6" s="156"/>
      <c r="AC6" s="159"/>
      <c r="AD6" s="159"/>
      <c r="AE6" s="159"/>
      <c r="AF6" s="159"/>
      <c r="AG6" s="162"/>
    </row>
    <row r="7" spans="2:33" x14ac:dyDescent="0.3">
      <c r="B7" s="1"/>
      <c r="C7" s="145"/>
      <c r="D7" s="103" t="s">
        <v>30</v>
      </c>
      <c r="E7" s="106">
        <f>AVERAGE(raw_data!U29:U38)</f>
        <v>1</v>
      </c>
      <c r="F7" s="12">
        <f>AVERAGE(raw_data!U39:U48)</f>
        <v>1</v>
      </c>
      <c r="G7" s="110">
        <f>IF(ISBLANK($AB$8), 0, ($AA$8/SUM($AB$8:$AG$8))*$AB$8)+IF(ISBLANK($AB$9), 0, ($AA$9/SUM($AB$9:$AG$9))*$AB$9)+IF(ISBLANK($AB$10), 0, ($AA$10/SUM($AB$10:$AG$10))*$AB$10)+IF(ISBLANK($AB$11), 0, ($AA$11/SUM($AB$11:$AG$11))*$AB$11)+IF(ISBLANK($AB$12), 0, ($AA$12/SUM($AB$12:$AG$12))*$AB$12)+IF(ISBLANK($AB$13), 0, ($AA$13/SUM($AB$13:$AG$13))*$AB$13)</f>
        <v>0.92916666666666659</v>
      </c>
      <c r="H7" s="3"/>
      <c r="J7" s="1"/>
      <c r="K7" s="145"/>
      <c r="L7" s="103" t="s">
        <v>30</v>
      </c>
      <c r="M7" s="106">
        <f>AVERAGE(raw_data!X29:X38)</f>
        <v>0.75100000000000011</v>
      </c>
      <c r="N7" s="12">
        <f>AVERAGE(raw_data!X39:X48)</f>
        <v>0</v>
      </c>
      <c r="O7" s="110">
        <f>IF(ISBLANK($AC$8), 0, ($AA$8/SUM($AB$8:$AG$8))*$AC$8)+IF(ISBLANK($AC$9), 0, ($AA$9/SUM($AB$9:$AG$9))*$AC$9)+IF(ISBLANK($AC$10), 0, ($AA$10/SUM($AB$10:$AG$10))*$AC$10)+IF(ISBLANK($AC$11), 0, ($AA$11/SUM($AB$11:$AG$11))*$AC$11)+IF(ISBLANK($AC$12), 0, ($AA$12/SUM($AB$12:$AG$12))*$AC$12)+IF(ISBLANK($AC$13), 0, ($AA$13/SUM($AB$13:$AG$13))*$AC$13)</f>
        <v>0.66600000000000004</v>
      </c>
      <c r="P7" s="3"/>
      <c r="R7" s="1"/>
      <c r="S7" s="145"/>
      <c r="T7" s="103" t="s">
        <v>30</v>
      </c>
      <c r="U7" s="106">
        <f>AVERAGE(raw_data!AA29:AA38)</f>
        <v>0.82699999999999996</v>
      </c>
      <c r="V7" s="12">
        <f>AVERAGE(raw_data!AA39:AA48)</f>
        <v>0</v>
      </c>
      <c r="W7" s="110">
        <f>IF(ISBLANK($AD$8), 0, ($AA$8/SUM($AB$8:$AG$8))*$AD$8)+IF(ISBLANK($AD$9), 0, ($AA$9/SUM($AB$9:$AG$9))*$AD$9)+IF(ISBLANK($AD$10), 0, ($AA$10/SUM($AB$10:$AG$10))*$AD$10)+IF(ISBLANK($AD$11), 0, ($AA$11/SUM($AB$11:$AG$11))*$AD$11)+IF(ISBLANK($AD$12), 0, ($AA$12/SUM($AB$12:$AG$12))*$AD$12)+IF(ISBLANK($AD$13), 0, ($AA$13/SUM($AB$13:$AG$13))*$AD$13)</f>
        <v>0</v>
      </c>
      <c r="X7" s="3"/>
      <c r="Z7" s="150"/>
      <c r="AA7" s="148"/>
      <c r="AB7" s="157"/>
      <c r="AC7" s="160"/>
      <c r="AD7" s="160"/>
      <c r="AE7" s="160"/>
      <c r="AF7" s="160"/>
      <c r="AG7" s="163"/>
    </row>
    <row r="8" spans="2:33" x14ac:dyDescent="0.3">
      <c r="B8" s="1"/>
      <c r="C8" s="145"/>
      <c r="D8" s="103" t="s">
        <v>23</v>
      </c>
      <c r="E8" s="107">
        <f>AVERAGE(raw_data!U59:U67)</f>
        <v>0</v>
      </c>
      <c r="F8" s="14">
        <f>AVERAGE(raw_data!U68:U76)</f>
        <v>0</v>
      </c>
      <c r="G8" s="111" t="s">
        <v>93</v>
      </c>
      <c r="H8" s="3"/>
      <c r="J8" s="1"/>
      <c r="K8" s="145"/>
      <c r="L8" s="103" t="s">
        <v>23</v>
      </c>
      <c r="M8" s="107">
        <f>AVERAGE(raw_data!X59:X67)</f>
        <v>0</v>
      </c>
      <c r="N8" s="14">
        <f>AVERAGE(raw_data!X68:X76)</f>
        <v>0</v>
      </c>
      <c r="O8" s="111" t="s">
        <v>93</v>
      </c>
      <c r="P8" s="3"/>
      <c r="R8" s="1"/>
      <c r="S8" s="145"/>
      <c r="T8" s="103" t="s">
        <v>23</v>
      </c>
      <c r="U8" s="107">
        <f>AVERAGE(raw_data!AA59:AA67)</f>
        <v>0</v>
      </c>
      <c r="V8" s="14">
        <f>AVERAGE(raw_data!AA68:AA76)</f>
        <v>0</v>
      </c>
      <c r="W8" s="111" t="s">
        <v>93</v>
      </c>
      <c r="X8" s="3"/>
      <c r="Z8" s="116">
        <v>1</v>
      </c>
      <c r="AA8" s="119">
        <f>AVERAGE(raw_data!U49:U58)</f>
        <v>1</v>
      </c>
      <c r="AB8" s="2">
        <v>2</v>
      </c>
      <c r="AC8" s="2"/>
      <c r="AD8" s="2"/>
      <c r="AE8" s="2"/>
      <c r="AF8" s="2">
        <v>1</v>
      </c>
      <c r="AG8" s="3"/>
    </row>
    <row r="9" spans="2:33" x14ac:dyDescent="0.3">
      <c r="B9" s="1"/>
      <c r="C9" s="145"/>
      <c r="D9" s="103" t="s">
        <v>22</v>
      </c>
      <c r="E9" s="106">
        <f>AVERAGE(raw_data!U86:U95)</f>
        <v>1</v>
      </c>
      <c r="F9" s="12">
        <f>AVERAGE(raw_data!U96:U105)</f>
        <v>0.93866666666666665</v>
      </c>
      <c r="G9" s="110" t="s">
        <v>93</v>
      </c>
      <c r="H9" s="3"/>
      <c r="J9" s="1"/>
      <c r="K9" s="145"/>
      <c r="L9" s="103" t="s">
        <v>22</v>
      </c>
      <c r="M9" s="106">
        <f>AVERAGE(raw_data!X86:X95)</f>
        <v>0.50000000000000011</v>
      </c>
      <c r="N9" s="12">
        <f>AVERAGE(raw_data!X96:X105)</f>
        <v>3.3333333333333338E-4</v>
      </c>
      <c r="O9" s="110" t="s">
        <v>93</v>
      </c>
      <c r="P9" s="3"/>
      <c r="R9" s="1"/>
      <c r="S9" s="145"/>
      <c r="T9" s="103" t="s">
        <v>22</v>
      </c>
      <c r="U9" s="106">
        <f>AVERAGE(raw_data!AA86:AA95)</f>
        <v>0.53300000000000003</v>
      </c>
      <c r="V9" s="12">
        <f>AVERAGE(raw_data!AA96:AA105)</f>
        <v>0</v>
      </c>
      <c r="W9" s="110" t="s">
        <v>93</v>
      </c>
      <c r="X9" s="3"/>
      <c r="Z9" s="117">
        <v>2</v>
      </c>
      <c r="AA9" s="12">
        <f>AVERAGE(raw_data!X49:X58)</f>
        <v>0.999</v>
      </c>
      <c r="AB9" s="2"/>
      <c r="AC9" s="2">
        <v>2</v>
      </c>
      <c r="AD9" s="2"/>
      <c r="AE9" s="2"/>
      <c r="AF9" s="2">
        <v>1</v>
      </c>
      <c r="AG9" s="3"/>
    </row>
    <row r="10" spans="2:33" x14ac:dyDescent="0.3">
      <c r="B10" s="1"/>
      <c r="C10" s="145"/>
      <c r="D10" s="103" t="s">
        <v>24</v>
      </c>
      <c r="E10" s="106">
        <f>AVERAGE(raw_data!U116:U125)</f>
        <v>0</v>
      </c>
      <c r="F10" s="12">
        <f>AVERAGE(raw_data!U126:U135)</f>
        <v>0</v>
      </c>
      <c r="G10" s="110" t="s">
        <v>93</v>
      </c>
      <c r="H10" s="3"/>
      <c r="J10" s="1"/>
      <c r="K10" s="145"/>
      <c r="L10" s="103" t="s">
        <v>24</v>
      </c>
      <c r="M10" s="106">
        <f>AVERAGE(raw_data!X116:X125)</f>
        <v>0</v>
      </c>
      <c r="N10" s="12">
        <f>AVERAGE(raw_data!X126:X135)</f>
        <v>0</v>
      </c>
      <c r="O10" s="110" t="s">
        <v>93</v>
      </c>
      <c r="P10" s="3"/>
      <c r="R10" s="1"/>
      <c r="S10" s="145"/>
      <c r="T10" s="103" t="s">
        <v>24</v>
      </c>
      <c r="U10" s="106">
        <f>AVERAGE(raw_data!AA116:AA125)</f>
        <v>0</v>
      </c>
      <c r="V10" s="12">
        <f>AVERAGE(raw_data!AA126:AA135)</f>
        <v>0</v>
      </c>
      <c r="W10" s="110" t="s">
        <v>93</v>
      </c>
      <c r="X10" s="3"/>
      <c r="Z10" s="117">
        <v>3</v>
      </c>
      <c r="AA10" s="12">
        <f>AVERAGE(raw_data!AA49:AA58)</f>
        <v>0</v>
      </c>
      <c r="AB10" s="2">
        <v>2</v>
      </c>
      <c r="AC10" s="2"/>
      <c r="AD10" s="2">
        <v>1</v>
      </c>
      <c r="AE10" s="2"/>
      <c r="AF10" s="2"/>
      <c r="AG10" s="3"/>
    </row>
    <row r="11" spans="2:33" x14ac:dyDescent="0.3">
      <c r="B11" s="1"/>
      <c r="C11" s="145"/>
      <c r="D11" s="103" t="s">
        <v>25</v>
      </c>
      <c r="E11" s="106">
        <f>AVERAGE(raw_data!U146:U156)</f>
        <v>0</v>
      </c>
      <c r="F11" s="12">
        <f>AVERAGE(raw_data!U157:U165)</f>
        <v>0</v>
      </c>
      <c r="G11" s="110" t="s">
        <v>93</v>
      </c>
      <c r="H11" s="3"/>
      <c r="J11" s="1"/>
      <c r="K11" s="145"/>
      <c r="L11" s="103" t="s">
        <v>25</v>
      </c>
      <c r="M11" s="106">
        <f>AVERAGE(raw_data!X146:X156)</f>
        <v>0</v>
      </c>
      <c r="N11" s="12">
        <f>AVERAGE(raw_data!X157:X165)</f>
        <v>0</v>
      </c>
      <c r="O11" s="110" t="s">
        <v>93</v>
      </c>
      <c r="P11" s="3"/>
      <c r="R11" s="1"/>
      <c r="S11" s="145"/>
      <c r="T11" s="103" t="s">
        <v>25</v>
      </c>
      <c r="U11" s="106">
        <f>AVERAGE(raw_data!AA146:AA156)</f>
        <v>0</v>
      </c>
      <c r="V11" s="12">
        <f>AVERAGE(raw_data!AA157:AA165)</f>
        <v>0</v>
      </c>
      <c r="W11" s="110" t="s">
        <v>93</v>
      </c>
      <c r="X11" s="3"/>
      <c r="Z11" s="117">
        <v>4</v>
      </c>
      <c r="AA11" s="12">
        <f>AVERAGE(raw_data!AD49:AD58)</f>
        <v>0.50600000000000001</v>
      </c>
      <c r="AB11" s="2"/>
      <c r="AC11" s="2"/>
      <c r="AD11" s="2"/>
      <c r="AE11" s="2">
        <v>2</v>
      </c>
      <c r="AF11" s="2">
        <v>1</v>
      </c>
      <c r="AG11" s="3"/>
    </row>
    <row r="12" spans="2:33" x14ac:dyDescent="0.3">
      <c r="B12" s="1"/>
      <c r="C12" s="145"/>
      <c r="D12" s="103" t="s">
        <v>26</v>
      </c>
      <c r="E12" s="106">
        <f>AVERAGE(raw_data!U176:U185)</f>
        <v>0</v>
      </c>
      <c r="F12" s="12">
        <f>AVERAGE(raw_data!U186:U195)</f>
        <v>0</v>
      </c>
      <c r="G12" s="110" t="s">
        <v>93</v>
      </c>
      <c r="H12" s="3"/>
      <c r="J12" s="1"/>
      <c r="K12" s="145"/>
      <c r="L12" s="103" t="s">
        <v>26</v>
      </c>
      <c r="M12" s="106">
        <f>AVERAGE(raw_data!X176:X185)</f>
        <v>0</v>
      </c>
      <c r="N12" s="12">
        <f>AVERAGE(raw_data!X186:X195)</f>
        <v>0</v>
      </c>
      <c r="O12" s="110" t="s">
        <v>93</v>
      </c>
      <c r="P12" s="3"/>
      <c r="R12" s="1"/>
      <c r="S12" s="145"/>
      <c r="T12" s="103" t="s">
        <v>26</v>
      </c>
      <c r="U12" s="106">
        <f>AVERAGE(raw_data!AA176:AA185)</f>
        <v>0</v>
      </c>
      <c r="V12" s="12">
        <f>AVERAGE(raw_data!AA186:AA195)</f>
        <v>0</v>
      </c>
      <c r="W12" s="110" t="s">
        <v>93</v>
      </c>
      <c r="X12" s="3"/>
      <c r="Z12" s="117">
        <v>5</v>
      </c>
      <c r="AA12" s="12">
        <f>AVERAGE(raw_data!AG49:AG58)</f>
        <v>0</v>
      </c>
      <c r="AB12" s="2">
        <v>4</v>
      </c>
      <c r="AC12" s="2"/>
      <c r="AD12" s="2"/>
      <c r="AE12" s="2"/>
      <c r="AF12" s="2">
        <v>1</v>
      </c>
      <c r="AG12" s="3"/>
    </row>
    <row r="13" spans="2:33" ht="15" thickBot="1" x14ac:dyDescent="0.35">
      <c r="B13" s="1"/>
      <c r="C13" s="145"/>
      <c r="D13" s="103" t="s">
        <v>27</v>
      </c>
      <c r="E13" s="106">
        <f>AVERAGE(raw_data!U206:U215)</f>
        <v>0</v>
      </c>
      <c r="F13" s="12">
        <f>AVERAGE(raw_data!U216:U225)</f>
        <v>0</v>
      </c>
      <c r="G13" s="110" t="s">
        <v>93</v>
      </c>
      <c r="H13" s="3"/>
      <c r="J13" s="1"/>
      <c r="K13" s="145"/>
      <c r="L13" s="103" t="s">
        <v>27</v>
      </c>
      <c r="M13" s="106">
        <f>AVERAGE(raw_data!X206:X215)</f>
        <v>0</v>
      </c>
      <c r="N13" s="12">
        <f>AVERAGE(raw_data!X216:X225)</f>
        <v>0</v>
      </c>
      <c r="O13" s="110" t="s">
        <v>93</v>
      </c>
      <c r="P13" s="3"/>
      <c r="R13" s="1"/>
      <c r="S13" s="145"/>
      <c r="T13" s="103" t="s">
        <v>27</v>
      </c>
      <c r="U13" s="106">
        <f>AVERAGE(raw_data!AA206:AA215)</f>
        <v>0</v>
      </c>
      <c r="V13" s="12">
        <f>AVERAGE(raw_data!AA216:AA225)</f>
        <v>0</v>
      </c>
      <c r="W13" s="110" t="s">
        <v>93</v>
      </c>
      <c r="X13" s="3"/>
      <c r="Z13" s="118">
        <v>6</v>
      </c>
      <c r="AA13" s="120">
        <f>AVERAGE(raw_data!AJ49:AJ58)</f>
        <v>0.52499999999999991</v>
      </c>
      <c r="AB13" s="7">
        <v>1</v>
      </c>
      <c r="AC13" s="7"/>
      <c r="AD13" s="7"/>
      <c r="AE13" s="7"/>
      <c r="AF13" s="7"/>
      <c r="AG13" s="8">
        <v>1</v>
      </c>
    </row>
    <row r="14" spans="2:33" x14ac:dyDescent="0.3">
      <c r="B14" s="1"/>
      <c r="C14" s="146"/>
      <c r="D14" s="104" t="s">
        <v>28</v>
      </c>
      <c r="E14" s="108">
        <f>AVERAGE(raw_data!U236:U245)</f>
        <v>0</v>
      </c>
      <c r="F14" s="16">
        <f>AVERAGE(raw_data!U246:U255)</f>
        <v>0</v>
      </c>
      <c r="G14" s="112" t="s">
        <v>93</v>
      </c>
      <c r="H14" s="3"/>
      <c r="J14" s="1"/>
      <c r="K14" s="146"/>
      <c r="L14" s="104" t="s">
        <v>28</v>
      </c>
      <c r="M14" s="108">
        <f>AVERAGE(raw_data!X236:X245)</f>
        <v>0</v>
      </c>
      <c r="N14" s="16">
        <f>AVERAGE(raw_data!X246:X255)</f>
        <v>0</v>
      </c>
      <c r="O14" s="112" t="s">
        <v>93</v>
      </c>
      <c r="P14" s="3"/>
      <c r="R14" s="1"/>
      <c r="S14" s="146"/>
      <c r="T14" s="104" t="s">
        <v>28</v>
      </c>
      <c r="U14" s="108">
        <f>AVERAGE(raw_data!AA236:AA245)</f>
        <v>0</v>
      </c>
      <c r="V14" s="16">
        <f>AVERAGE(raw_data!AA246:AA255)</f>
        <v>0</v>
      </c>
      <c r="W14" s="112" t="s">
        <v>93</v>
      </c>
      <c r="X14" s="3"/>
    </row>
    <row r="15" spans="2:33" ht="15" thickBot="1" x14ac:dyDescent="0.35">
      <c r="B15" s="6"/>
      <c r="C15" s="7"/>
      <c r="D15" s="7"/>
      <c r="E15" s="7"/>
      <c r="F15" s="7"/>
      <c r="G15" s="7"/>
      <c r="H15" s="8"/>
      <c r="J15" s="6"/>
      <c r="K15" s="7"/>
      <c r="L15" s="7"/>
      <c r="M15" s="7"/>
      <c r="N15" s="7"/>
      <c r="O15" s="7"/>
      <c r="P15" s="8"/>
      <c r="R15" s="6"/>
      <c r="S15" s="7"/>
      <c r="T15" s="7"/>
      <c r="U15" s="7"/>
      <c r="V15" s="7"/>
      <c r="W15" s="7"/>
      <c r="X15" s="8"/>
    </row>
    <row r="16" spans="2:33" ht="15" thickBot="1" x14ac:dyDescent="0.35"/>
    <row r="17" spans="2:24" ht="15" thickBot="1" x14ac:dyDescent="0.35">
      <c r="B17" s="142" t="s">
        <v>58</v>
      </c>
      <c r="C17" s="143"/>
      <c r="D17" s="143"/>
      <c r="E17" s="143"/>
      <c r="F17" s="143"/>
      <c r="G17" s="143"/>
      <c r="H17" s="144"/>
      <c r="J17" s="142" t="s">
        <v>59</v>
      </c>
      <c r="K17" s="143"/>
      <c r="L17" s="143"/>
      <c r="M17" s="143"/>
      <c r="N17" s="143"/>
      <c r="O17" s="143"/>
      <c r="P17" s="144"/>
      <c r="R17" s="142" t="s">
        <v>60</v>
      </c>
      <c r="S17" s="143"/>
      <c r="T17" s="143"/>
      <c r="U17" s="143"/>
      <c r="V17" s="143"/>
      <c r="W17" s="143"/>
      <c r="X17" s="144"/>
    </row>
    <row r="18" spans="2:24" x14ac:dyDescent="0.3">
      <c r="B18" s="9"/>
      <c r="C18" s="10"/>
      <c r="D18" s="10"/>
      <c r="E18" s="10"/>
      <c r="F18" s="10"/>
      <c r="G18" s="10"/>
      <c r="H18" s="11"/>
      <c r="J18" s="9"/>
      <c r="K18" s="10"/>
      <c r="L18" s="10"/>
      <c r="M18" s="10"/>
      <c r="N18" s="10"/>
      <c r="O18" s="10"/>
      <c r="P18" s="11"/>
      <c r="R18" s="9"/>
      <c r="S18" s="10"/>
      <c r="T18" s="10"/>
      <c r="U18" s="10"/>
      <c r="V18" s="10"/>
      <c r="W18" s="10"/>
      <c r="X18" s="11"/>
    </row>
    <row r="19" spans="2:24" x14ac:dyDescent="0.3">
      <c r="B19" s="1"/>
      <c r="C19" s="17"/>
      <c r="D19" s="18"/>
      <c r="E19" s="139" t="s">
        <v>53</v>
      </c>
      <c r="F19" s="140"/>
      <c r="G19" s="141"/>
      <c r="H19" s="3"/>
      <c r="J19" s="1"/>
      <c r="K19" s="17"/>
      <c r="L19" s="18"/>
      <c r="M19" s="139" t="s">
        <v>53</v>
      </c>
      <c r="N19" s="140"/>
      <c r="O19" s="141"/>
      <c r="P19" s="3"/>
      <c r="R19" s="1"/>
      <c r="S19" s="17"/>
      <c r="T19" s="18"/>
      <c r="U19" s="139" t="s">
        <v>53</v>
      </c>
      <c r="V19" s="140"/>
      <c r="W19" s="141"/>
      <c r="X19" s="3"/>
    </row>
    <row r="20" spans="2:24" x14ac:dyDescent="0.3">
      <c r="B20" s="1"/>
      <c r="C20" s="19"/>
      <c r="D20" s="102" t="s">
        <v>42</v>
      </c>
      <c r="E20" s="105" t="s">
        <v>41</v>
      </c>
      <c r="F20" s="24" t="s">
        <v>40</v>
      </c>
      <c r="G20" s="109" t="s">
        <v>78</v>
      </c>
      <c r="H20" s="3"/>
      <c r="J20" s="1"/>
      <c r="K20" s="19"/>
      <c r="L20" s="102" t="s">
        <v>42</v>
      </c>
      <c r="M20" s="105" t="s">
        <v>41</v>
      </c>
      <c r="N20" s="24" t="s">
        <v>40</v>
      </c>
      <c r="O20" s="109" t="s">
        <v>78</v>
      </c>
      <c r="P20" s="3"/>
      <c r="R20" s="1"/>
      <c r="S20" s="19"/>
      <c r="T20" s="102" t="s">
        <v>42</v>
      </c>
      <c r="U20" s="105" t="s">
        <v>41</v>
      </c>
      <c r="V20" s="24" t="s">
        <v>40</v>
      </c>
      <c r="W20" s="109" t="s">
        <v>78</v>
      </c>
      <c r="X20" s="3"/>
    </row>
    <row r="21" spans="2:24" x14ac:dyDescent="0.3">
      <c r="B21" s="1"/>
      <c r="C21" s="145" t="s">
        <v>55</v>
      </c>
      <c r="D21" s="103" t="s">
        <v>54</v>
      </c>
      <c r="E21" s="106">
        <f>AVERAGE(raw_data!AD2:AD10)</f>
        <v>0</v>
      </c>
      <c r="F21" s="12">
        <f>AVERAGE(raw_data!AD11:AD19)</f>
        <v>0</v>
      </c>
      <c r="G21" s="110" t="s">
        <v>93</v>
      </c>
      <c r="H21" s="3"/>
      <c r="J21" s="1"/>
      <c r="K21" s="145" t="s">
        <v>55</v>
      </c>
      <c r="L21" s="103" t="s">
        <v>54</v>
      </c>
      <c r="M21" s="106">
        <f>AVERAGE(raw_data!AG2:AG10)</f>
        <v>1</v>
      </c>
      <c r="N21" s="12">
        <f>AVERAGE(raw_data!AG11:AG19)</f>
        <v>0.33333333333333331</v>
      </c>
      <c r="O21" s="110" t="s">
        <v>93</v>
      </c>
      <c r="P21" s="3"/>
      <c r="R21" s="1"/>
      <c r="S21" s="145" t="s">
        <v>55</v>
      </c>
      <c r="T21" s="103" t="s">
        <v>54</v>
      </c>
      <c r="U21" s="106">
        <f>AVERAGE(raw_data!AJ2:AJ10)</f>
        <v>0</v>
      </c>
      <c r="V21" s="12">
        <f>AVERAGE(raw_data!AJ11:AJ19)</f>
        <v>0</v>
      </c>
      <c r="W21" s="110" t="s">
        <v>93</v>
      </c>
      <c r="X21" s="3"/>
    </row>
    <row r="22" spans="2:24" x14ac:dyDescent="0.3">
      <c r="B22" s="1"/>
      <c r="C22" s="145"/>
      <c r="D22" s="103" t="s">
        <v>30</v>
      </c>
      <c r="E22" s="106">
        <f>AVERAGE(raw_data!AD29:AD38)</f>
        <v>8.8999999999999996E-2</v>
      </c>
      <c r="F22" s="12">
        <f>AVERAGE(raw_data!AD39:AD48)</f>
        <v>0</v>
      </c>
      <c r="G22" s="110">
        <f>IF(ISBLANK($AE$8), 0, ($AA$8/SUM($AB$8:$AG$8))*$ABE$8)+IF(ISBLANK($AE$9), 0, ($AA$9/SUM($AB$9:$AG$9))*$AE$9)+IF(ISBLANK($AE$10), 0, ($AA$10/SUM($AB$10:$AG$10))*$AE$10)+IF(ISBLANK($AE$11), 0, ($AA$11/SUM($AB$11:$AG$11))*$AE$11)+IF(ISBLANK($AE$12), 0, ($AA$12/SUM($AB$12:$AG$12))*$AE$12)+IF(ISBLANK($AE$13), 0, ($AA$13/SUM($AB$13:$AG$13))*$AE$13)</f>
        <v>0.33733333333333332</v>
      </c>
      <c r="H22" s="3"/>
      <c r="J22" s="1"/>
      <c r="K22" s="145"/>
      <c r="L22" s="103" t="s">
        <v>30</v>
      </c>
      <c r="M22" s="106">
        <f>AVERAGE(raw_data!AG29:AG38)</f>
        <v>1</v>
      </c>
      <c r="N22" s="12">
        <f>AVERAGE(raw_data!AG39:AG48)</f>
        <v>1</v>
      </c>
      <c r="O22" s="110">
        <f>IF(ISBLANK($AF$8), 0, ($AA$8/SUM($AB$8:$AG$8))*$AF$8)+IF(ISBLANK($AF$9), 0, ($AA$9/SUM($AB$9:$AG$9))*$AF$9)+IF(ISBLANK($AF$10), 0, ($AA$10/SUM($AB$10:$AG$10))*$AF$10)+IF(ISBLANK($AF$11), 0, ($AA$11/SUM($AB$11:$AG$11))*$AF$11)+IF(ISBLANK($AF$12), 0, ($AA$12/SUM($AB$12:$AG$12))*$AF$12)+IF(ISBLANK($AF$13), 0, ($AA$13/SUM($AB$13:$AG$13))*$AF$13)</f>
        <v>0.83499999999999996</v>
      </c>
      <c r="P22" s="3"/>
      <c r="R22" s="1"/>
      <c r="S22" s="145"/>
      <c r="T22" s="103" t="s">
        <v>30</v>
      </c>
      <c r="U22" s="106">
        <f>AVERAGE(raw_data!AJ29:AJ38)</f>
        <v>5.9000000000000011E-2</v>
      </c>
      <c r="V22" s="12">
        <f>AVERAGE(raw_data!AJ39:AJ48)</f>
        <v>0</v>
      </c>
      <c r="W22" s="110">
        <f>IF(ISBLANK($AG$8), 0, ($AA$8/SUM($AB$8:$AG$8))*$AG$8)+IF(ISBLANK($AG$9), 0, ($AA$9/SUM($AB$9:$AG$9))*$AG$9)+IF(ISBLANK($AG$10), 0, ($AA$10/SUM($AB$10:$AG$10))*$AG$10)+IF(ISBLANK($AG$11), 0, ($AA$11/SUM($AB$11:$AG$11))*$AG$11)+IF(ISBLANK($AG$12), 0, ($AA$12/SUM($AB$12:$AG$12))*$AG$12)+IF(ISBLANK($AG$13), 0, ($AA$13/SUM($AB$13:$AG$13))*$AG$13)</f>
        <v>0.26249999999999996</v>
      </c>
      <c r="X22" s="3"/>
    </row>
    <row r="23" spans="2:24" x14ac:dyDescent="0.3">
      <c r="B23" s="1"/>
      <c r="C23" s="145"/>
      <c r="D23" s="103" t="s">
        <v>23</v>
      </c>
      <c r="E23" s="107">
        <f>AVERAGE(raw_data!AD59:AD67)</f>
        <v>0</v>
      </c>
      <c r="F23" s="14">
        <f>AVERAGE(raw_data!AD68:AD76)</f>
        <v>0</v>
      </c>
      <c r="G23" s="111" t="s">
        <v>93</v>
      </c>
      <c r="H23" s="3"/>
      <c r="J23" s="1"/>
      <c r="K23" s="145"/>
      <c r="L23" s="103" t="s">
        <v>23</v>
      </c>
      <c r="M23" s="107">
        <f>AVERAGE(raw_data!AG49:AG58)</f>
        <v>0</v>
      </c>
      <c r="N23" s="14">
        <f>AVERAGE(raw_data!AG68:AG76)</f>
        <v>0</v>
      </c>
      <c r="O23" s="111" t="s">
        <v>93</v>
      </c>
      <c r="P23" s="3"/>
      <c r="R23" s="1"/>
      <c r="S23" s="145"/>
      <c r="T23" s="103" t="s">
        <v>23</v>
      </c>
      <c r="U23" s="107">
        <f>AVERAGE(raw_data!AJ59:AJ67)</f>
        <v>0</v>
      </c>
      <c r="V23" s="14">
        <f>AVERAGE(raw_data!AJ68:AJ76)</f>
        <v>0</v>
      </c>
      <c r="W23" s="111" t="s">
        <v>93</v>
      </c>
      <c r="X23" s="3"/>
    </row>
    <row r="24" spans="2:24" x14ac:dyDescent="0.3">
      <c r="B24" s="1"/>
      <c r="C24" s="145"/>
      <c r="D24" s="103" t="s">
        <v>22</v>
      </c>
      <c r="E24" s="106">
        <f>AVERAGE(raw_data!AD86:AD95)</f>
        <v>8.2000000000000003E-2</v>
      </c>
      <c r="F24" s="12">
        <f>AVERAGE(raw_data!AD96:AD105)</f>
        <v>0</v>
      </c>
      <c r="G24" s="110" t="s">
        <v>93</v>
      </c>
      <c r="H24" s="3"/>
      <c r="J24" s="1"/>
      <c r="K24" s="145"/>
      <c r="L24" s="103" t="s">
        <v>22</v>
      </c>
      <c r="M24" s="106">
        <f>AVERAGE(raw_data!AG86:AG95)</f>
        <v>1</v>
      </c>
      <c r="N24" s="12">
        <f>AVERAGE(raw_data!AG96:AG105)</f>
        <v>1</v>
      </c>
      <c r="O24" s="110" t="s">
        <v>93</v>
      </c>
      <c r="P24" s="3"/>
      <c r="R24" s="1"/>
      <c r="S24" s="145"/>
      <c r="T24" s="103" t="s">
        <v>22</v>
      </c>
      <c r="U24" s="106">
        <f>AVERAGE(raw_data!AJ86:AJ95)</f>
        <v>1.6E-2</v>
      </c>
      <c r="V24" s="12">
        <f>AVERAGE(raw_data!AJ96:AJ105)</f>
        <v>0</v>
      </c>
      <c r="W24" s="110" t="s">
        <v>93</v>
      </c>
      <c r="X24" s="3"/>
    </row>
    <row r="25" spans="2:24" x14ac:dyDescent="0.3">
      <c r="B25" s="1"/>
      <c r="C25" s="145"/>
      <c r="D25" s="103" t="s">
        <v>24</v>
      </c>
      <c r="E25" s="106">
        <f>AVERAGE(raw_data!AD116:AD125)</f>
        <v>0</v>
      </c>
      <c r="F25" s="12">
        <f>AVERAGE(raw_data!AD126:AD135)</f>
        <v>0</v>
      </c>
      <c r="G25" s="110" t="s">
        <v>93</v>
      </c>
      <c r="H25" s="3"/>
      <c r="J25" s="1"/>
      <c r="K25" s="145"/>
      <c r="L25" s="103" t="s">
        <v>24</v>
      </c>
      <c r="M25" s="106">
        <f>AVERAGE(raw_data!AG116:AG125)</f>
        <v>0</v>
      </c>
      <c r="N25" s="12">
        <f>AVERAGE(raw_data!AG126:AG135)</f>
        <v>0</v>
      </c>
      <c r="O25" s="110" t="s">
        <v>93</v>
      </c>
      <c r="P25" s="3"/>
      <c r="R25" s="1"/>
      <c r="S25" s="145"/>
      <c r="T25" s="103" t="s">
        <v>24</v>
      </c>
      <c r="U25" s="106">
        <f>AVERAGE(raw_data!AJ116:AJ125)</f>
        <v>0</v>
      </c>
      <c r="V25" s="12">
        <f>AVERAGE(raw_data!AJ126:AJ135)</f>
        <v>0</v>
      </c>
      <c r="W25" s="110" t="s">
        <v>93</v>
      </c>
      <c r="X25" s="3"/>
    </row>
    <row r="26" spans="2:24" x14ac:dyDescent="0.3">
      <c r="B26" s="1"/>
      <c r="C26" s="145"/>
      <c r="D26" s="103" t="s">
        <v>25</v>
      </c>
      <c r="E26" s="106">
        <f>AVERAGE(raw_data!AD146:AD156)</f>
        <v>0</v>
      </c>
      <c r="F26" s="12">
        <f>AVERAGE(raw_data!AD157:AD165)</f>
        <v>0</v>
      </c>
      <c r="G26" s="110" t="s">
        <v>93</v>
      </c>
      <c r="H26" s="3"/>
      <c r="J26" s="1"/>
      <c r="K26" s="145"/>
      <c r="L26" s="103" t="s">
        <v>25</v>
      </c>
      <c r="M26" s="106">
        <f>AVERAGE(raw_data!AG146:AG156)</f>
        <v>0</v>
      </c>
      <c r="N26" s="12">
        <f>AVERAGE(raw_data!AG157:AG165)</f>
        <v>0</v>
      </c>
      <c r="O26" s="110" t="s">
        <v>93</v>
      </c>
      <c r="P26" s="3"/>
      <c r="R26" s="1"/>
      <c r="S26" s="145"/>
      <c r="T26" s="103" t="s">
        <v>25</v>
      </c>
      <c r="U26" s="106">
        <f>AVERAGE(raw_data!AJ146:AJ156)</f>
        <v>0</v>
      </c>
      <c r="V26" s="12">
        <f>AVERAGE(raw_data!AJ157:AJ165)</f>
        <v>0</v>
      </c>
      <c r="W26" s="110" t="s">
        <v>93</v>
      </c>
      <c r="X26" s="3"/>
    </row>
    <row r="27" spans="2:24" x14ac:dyDescent="0.3">
      <c r="B27" s="1"/>
      <c r="C27" s="145"/>
      <c r="D27" s="103" t="s">
        <v>26</v>
      </c>
      <c r="E27" s="106">
        <f>AVERAGE(raw_data!AD176:AD185)</f>
        <v>0</v>
      </c>
      <c r="F27" s="12">
        <f>AVERAGE(raw_data!AD186:AD195)</f>
        <v>0</v>
      </c>
      <c r="G27" s="110" t="s">
        <v>93</v>
      </c>
      <c r="H27" s="3"/>
      <c r="J27" s="1"/>
      <c r="K27" s="145"/>
      <c r="L27" s="103" t="s">
        <v>26</v>
      </c>
      <c r="M27" s="106">
        <f>AVERAGE(raw_data!AG176:AG185)</f>
        <v>0</v>
      </c>
      <c r="N27" s="12">
        <f>AVERAGE(raw_data!AG186:AG195)</f>
        <v>0</v>
      </c>
      <c r="O27" s="110" t="s">
        <v>93</v>
      </c>
      <c r="P27" s="3"/>
      <c r="R27" s="1"/>
      <c r="S27" s="145"/>
      <c r="T27" s="103" t="s">
        <v>26</v>
      </c>
      <c r="U27" s="106">
        <f>AVERAGE(raw_data!AJ176:AJ185)</f>
        <v>0</v>
      </c>
      <c r="V27" s="12">
        <f>AVERAGE(raw_data!AJ186:AJ195)</f>
        <v>0</v>
      </c>
      <c r="W27" s="110" t="s">
        <v>93</v>
      </c>
      <c r="X27" s="3"/>
    </row>
    <row r="28" spans="2:24" x14ac:dyDescent="0.3">
      <c r="B28" s="1"/>
      <c r="C28" s="145"/>
      <c r="D28" s="103" t="s">
        <v>27</v>
      </c>
      <c r="E28" s="106">
        <f>AVERAGE(raw_data!AD206:AD215)</f>
        <v>0</v>
      </c>
      <c r="F28" s="12">
        <f>AVERAGE(raw_data!AD216:AD225)</f>
        <v>0</v>
      </c>
      <c r="G28" s="110" t="s">
        <v>93</v>
      </c>
      <c r="H28" s="3"/>
      <c r="J28" s="1"/>
      <c r="K28" s="145"/>
      <c r="L28" s="103" t="s">
        <v>27</v>
      </c>
      <c r="M28" s="106">
        <f>AVERAGE(raw_data!AG206:AG215)</f>
        <v>0</v>
      </c>
      <c r="N28" s="12">
        <f>AVERAGE(raw_data!AG216:AG225)</f>
        <v>0</v>
      </c>
      <c r="O28" s="110" t="s">
        <v>93</v>
      </c>
      <c r="P28" s="3"/>
      <c r="R28" s="1"/>
      <c r="S28" s="145"/>
      <c r="T28" s="103" t="s">
        <v>27</v>
      </c>
      <c r="U28" s="106">
        <f>AVERAGE(raw_data!AJ206:AJ215)</f>
        <v>0</v>
      </c>
      <c r="V28" s="12">
        <f>AVERAGE(raw_data!AJ216:AJ225)</f>
        <v>0</v>
      </c>
      <c r="W28" s="110" t="s">
        <v>93</v>
      </c>
      <c r="X28" s="3"/>
    </row>
    <row r="29" spans="2:24" x14ac:dyDescent="0.3">
      <c r="B29" s="1"/>
      <c r="C29" s="146"/>
      <c r="D29" s="104" t="s">
        <v>28</v>
      </c>
      <c r="E29" s="108">
        <f>AVERAGE(raw_data!AD236:AD245)</f>
        <v>0</v>
      </c>
      <c r="F29" s="16">
        <f>AVERAGE(raw_data!AD246:AD255)</f>
        <v>0</v>
      </c>
      <c r="G29" s="112" t="s">
        <v>93</v>
      </c>
      <c r="H29" s="3"/>
      <c r="J29" s="1"/>
      <c r="K29" s="146"/>
      <c r="L29" s="104" t="s">
        <v>28</v>
      </c>
      <c r="M29" s="108">
        <f>AVERAGE(raw_data!AG236:AG245)</f>
        <v>0</v>
      </c>
      <c r="N29" s="16">
        <f>AVERAGE(raw_data!AG246:AG255)</f>
        <v>0</v>
      </c>
      <c r="O29" s="112" t="s">
        <v>93</v>
      </c>
      <c r="P29" s="3"/>
      <c r="R29" s="1"/>
      <c r="S29" s="146"/>
      <c r="T29" s="104" t="s">
        <v>28</v>
      </c>
      <c r="U29" s="108">
        <f>AVERAGE(raw_data!AJ236:AJ245)</f>
        <v>0</v>
      </c>
      <c r="V29" s="16">
        <f>AVERAGE(raw_data!AJ246:AJ255)</f>
        <v>0</v>
      </c>
      <c r="W29" s="112" t="s">
        <v>93</v>
      </c>
      <c r="X29" s="3"/>
    </row>
    <row r="30" spans="2:24" ht="15" thickBot="1" x14ac:dyDescent="0.35">
      <c r="B30" s="6"/>
      <c r="C30" s="7"/>
      <c r="D30" s="7"/>
      <c r="E30" s="7"/>
      <c r="F30" s="7"/>
      <c r="G30" s="7"/>
      <c r="H30" s="8"/>
      <c r="J30" s="6"/>
      <c r="K30" s="7"/>
      <c r="L30" s="7"/>
      <c r="M30" s="7"/>
      <c r="N30" s="7"/>
      <c r="O30" s="7"/>
      <c r="P30" s="8"/>
      <c r="R30" s="6"/>
      <c r="S30" s="7"/>
      <c r="T30" s="7"/>
      <c r="U30" s="7"/>
      <c r="V30" s="7"/>
      <c r="W30" s="7"/>
      <c r="X30" s="8"/>
    </row>
  </sheetData>
  <mergeCells count="28">
    <mergeCell ref="AA4:AA7"/>
    <mergeCell ref="Z4:Z7"/>
    <mergeCell ref="Z2:AG2"/>
    <mergeCell ref="AB3:AG3"/>
    <mergeCell ref="AB4:AB7"/>
    <mergeCell ref="AC4:AC7"/>
    <mergeCell ref="AD4:AD7"/>
    <mergeCell ref="AE4:AE7"/>
    <mergeCell ref="AF4:AF7"/>
    <mergeCell ref="AG4:AG7"/>
    <mergeCell ref="C21:C29"/>
    <mergeCell ref="K21:K29"/>
    <mergeCell ref="S21:S29"/>
    <mergeCell ref="E19:G19"/>
    <mergeCell ref="M19:O19"/>
    <mergeCell ref="U19:W19"/>
    <mergeCell ref="R2:X2"/>
    <mergeCell ref="S6:S14"/>
    <mergeCell ref="B17:H17"/>
    <mergeCell ref="J17:P17"/>
    <mergeCell ref="R17:X17"/>
    <mergeCell ref="B2:H2"/>
    <mergeCell ref="C6:C14"/>
    <mergeCell ref="J2:P2"/>
    <mergeCell ref="K6:K14"/>
    <mergeCell ref="E4:G4"/>
    <mergeCell ref="M4:O4"/>
    <mergeCell ref="U4:W4"/>
  </mergeCells>
  <conditionalFormatting sqref="E6:G6 E8:G14 E7:F7 O7">
    <cfRule type="colorScale" priority="18">
      <colorScale>
        <cfvo type="min"/>
        <cfvo type="max"/>
        <color rgb="FFFCFCFF"/>
        <color rgb="FF63BE7B"/>
      </colorScale>
    </cfRule>
  </conditionalFormatting>
  <conditionalFormatting sqref="E21:F29">
    <cfRule type="colorScale" priority="19">
      <colorScale>
        <cfvo type="min"/>
        <cfvo type="max"/>
        <color rgb="FFFCFCFF"/>
        <color rgb="FF63BE7B"/>
      </colorScale>
    </cfRule>
  </conditionalFormatting>
  <conditionalFormatting sqref="M6:N14">
    <cfRule type="colorScale" priority="20">
      <colorScale>
        <cfvo type="min"/>
        <cfvo type="max"/>
        <color rgb="FFFCFCFF"/>
        <color rgb="FF63BE7B"/>
      </colorScale>
    </cfRule>
  </conditionalFormatting>
  <conditionalFormatting sqref="M21:N29">
    <cfRule type="colorScale" priority="21">
      <colorScale>
        <cfvo type="min"/>
        <cfvo type="max"/>
        <color rgb="FFFCFCFF"/>
        <color rgb="FF63BE7B"/>
      </colorScale>
    </cfRule>
  </conditionalFormatting>
  <conditionalFormatting sqref="U6:V14">
    <cfRule type="colorScale" priority="22">
      <colorScale>
        <cfvo type="min"/>
        <cfvo type="max"/>
        <color rgb="FFFCFCFF"/>
        <color rgb="FF63BE7B"/>
      </colorScale>
    </cfRule>
  </conditionalFormatting>
  <conditionalFormatting sqref="U21:V29">
    <cfRule type="colorScale" priority="23">
      <colorScale>
        <cfvo type="min"/>
        <cfvo type="max"/>
        <color rgb="FFFCFCFF"/>
        <color rgb="FF63BE7B"/>
      </colorScale>
    </cfRule>
  </conditionalFormatting>
  <conditionalFormatting sqref="O8:O14 O6">
    <cfRule type="colorScale" priority="11">
      <colorScale>
        <cfvo type="min"/>
        <cfvo type="max"/>
        <color rgb="FFFCFCFF"/>
        <color rgb="FF63BE7B"/>
      </colorScale>
    </cfRule>
  </conditionalFormatting>
  <conditionalFormatting sqref="W8:W14 W6">
    <cfRule type="colorScale" priority="10">
      <colorScale>
        <cfvo type="min"/>
        <cfvo type="max"/>
        <color rgb="FFFCFCFF"/>
        <color rgb="FF63BE7B"/>
      </colorScale>
    </cfRule>
  </conditionalFormatting>
  <conditionalFormatting sqref="G23:G29 G21">
    <cfRule type="colorScale" priority="9">
      <colorScale>
        <cfvo type="min"/>
        <cfvo type="max"/>
        <color rgb="FFFCFCFF"/>
        <color rgb="FF63BE7B"/>
      </colorScale>
    </cfRule>
  </conditionalFormatting>
  <conditionalFormatting sqref="O23:O29 O21">
    <cfRule type="colorScale" priority="8">
      <colorScale>
        <cfvo type="min"/>
        <cfvo type="max"/>
        <color rgb="FFFCFCFF"/>
        <color rgb="FF63BE7B"/>
      </colorScale>
    </cfRule>
  </conditionalFormatting>
  <conditionalFormatting sqref="W23:W29 W21">
    <cfRule type="colorScale" priority="7">
      <colorScale>
        <cfvo type="min"/>
        <cfvo type="max"/>
        <color rgb="FFFCFCFF"/>
        <color rgb="FF63BE7B"/>
      </colorScale>
    </cfRule>
  </conditionalFormatting>
  <conditionalFormatting sqref="W7">
    <cfRule type="colorScale" priority="5">
      <colorScale>
        <cfvo type="min"/>
        <cfvo type="max"/>
        <color rgb="FFFCFCFF"/>
        <color rgb="FF63BE7B"/>
      </colorScale>
    </cfRule>
  </conditionalFormatting>
  <conditionalFormatting sqref="G22">
    <cfRule type="colorScale" priority="4">
      <colorScale>
        <cfvo type="min"/>
        <cfvo type="max"/>
        <color rgb="FFFCFCFF"/>
        <color rgb="FF63BE7B"/>
      </colorScale>
    </cfRule>
  </conditionalFormatting>
  <conditionalFormatting sqref="O22">
    <cfRule type="colorScale" priority="3">
      <colorScale>
        <cfvo type="min"/>
        <cfvo type="max"/>
        <color rgb="FFFCFCFF"/>
        <color rgb="FF63BE7B"/>
      </colorScale>
    </cfRule>
  </conditionalFormatting>
  <conditionalFormatting sqref="W22">
    <cfRule type="colorScale" priority="2">
      <colorScale>
        <cfvo type="min"/>
        <cfvo type="max"/>
        <color rgb="FFFCFCFF"/>
        <color rgb="FF63BE7B"/>
      </colorScale>
    </cfRule>
  </conditionalFormatting>
  <conditionalFormatting sqref="G7">
    <cfRule type="colorScale" priority="1">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7B008-5AC5-4B2A-B14D-A92DA3922A95}">
  <dimension ref="B1:X42"/>
  <sheetViews>
    <sheetView zoomScale="85" zoomScaleNormal="85" workbookViewId="0">
      <selection activeCell="W35" sqref="W35"/>
    </sheetView>
  </sheetViews>
  <sheetFormatPr defaultRowHeight="14.4" x14ac:dyDescent="0.3"/>
  <cols>
    <col min="1" max="2" width="2.77734375" customWidth="1"/>
    <col min="3" max="3" width="8.88671875" customWidth="1"/>
    <col min="4" max="4" width="22" customWidth="1"/>
    <col min="5" max="6" width="9" customWidth="1"/>
    <col min="8" max="8" width="2.88671875" customWidth="1"/>
    <col min="9" max="10" width="2.77734375" customWidth="1"/>
    <col min="12" max="12" width="22" customWidth="1"/>
    <col min="13" max="14" width="9" customWidth="1"/>
    <col min="16" max="16" width="2.88671875" customWidth="1"/>
    <col min="17" max="18" width="2.77734375" customWidth="1"/>
    <col min="20" max="20" width="22" customWidth="1"/>
    <col min="21" max="22" width="9" customWidth="1"/>
    <col min="24" max="24" width="2.88671875" customWidth="1"/>
  </cols>
  <sheetData>
    <row r="1" spans="2:24" ht="15" thickBot="1" x14ac:dyDescent="0.35"/>
    <row r="2" spans="2:24" ht="15" thickBot="1" x14ac:dyDescent="0.35">
      <c r="B2" s="142" t="s">
        <v>31</v>
      </c>
      <c r="C2" s="143"/>
      <c r="D2" s="143"/>
      <c r="E2" s="143"/>
      <c r="F2" s="143"/>
      <c r="G2" s="143"/>
      <c r="H2" s="144"/>
      <c r="J2" s="142" t="s">
        <v>44</v>
      </c>
      <c r="K2" s="143"/>
      <c r="L2" s="143"/>
      <c r="M2" s="143"/>
      <c r="N2" s="143"/>
      <c r="O2" s="143"/>
      <c r="P2" s="144"/>
      <c r="R2" s="142" t="s">
        <v>45</v>
      </c>
      <c r="S2" s="143"/>
      <c r="T2" s="143"/>
      <c r="U2" s="143"/>
      <c r="V2" s="143"/>
      <c r="W2" s="143"/>
      <c r="X2" s="144"/>
    </row>
    <row r="3" spans="2:24" x14ac:dyDescent="0.3">
      <c r="B3" s="9"/>
      <c r="C3" s="10"/>
      <c r="D3" s="10"/>
      <c r="E3" s="10"/>
      <c r="F3" s="10"/>
      <c r="G3" s="10"/>
      <c r="H3" s="11"/>
      <c r="J3" s="9"/>
      <c r="K3" s="10"/>
      <c r="L3" s="10"/>
      <c r="M3" s="10"/>
      <c r="N3" s="10"/>
      <c r="O3" s="10"/>
      <c r="P3" s="11"/>
      <c r="R3" s="9"/>
      <c r="S3" s="10"/>
      <c r="T3" s="10"/>
      <c r="U3" s="10"/>
      <c r="V3" s="10"/>
      <c r="W3" s="10"/>
      <c r="X3" s="11"/>
    </row>
    <row r="4" spans="2:24" x14ac:dyDescent="0.3">
      <c r="B4" s="1"/>
      <c r="C4" s="17"/>
      <c r="D4" s="18" t="s">
        <v>42</v>
      </c>
      <c r="E4" s="23" t="s">
        <v>41</v>
      </c>
      <c r="F4" s="23" t="s">
        <v>40</v>
      </c>
      <c r="G4" s="24" t="s">
        <v>78</v>
      </c>
      <c r="H4" s="3"/>
      <c r="J4" s="1"/>
      <c r="K4" s="17"/>
      <c r="L4" s="18" t="s">
        <v>42</v>
      </c>
      <c r="M4" s="23" t="s">
        <v>41</v>
      </c>
      <c r="N4" s="23" t="s">
        <v>40</v>
      </c>
      <c r="O4" s="24" t="s">
        <v>78</v>
      </c>
      <c r="P4" s="3"/>
      <c r="R4" s="1"/>
      <c r="S4" s="17"/>
      <c r="T4" s="18" t="s">
        <v>42</v>
      </c>
      <c r="U4" s="23" t="s">
        <v>41</v>
      </c>
      <c r="V4" s="23" t="s">
        <v>40</v>
      </c>
      <c r="W4" s="24" t="s">
        <v>79</v>
      </c>
      <c r="X4" s="3"/>
    </row>
    <row r="5" spans="2:24" x14ac:dyDescent="0.3">
      <c r="B5" s="1"/>
      <c r="C5" s="19"/>
      <c r="D5" s="20" t="s">
        <v>32</v>
      </c>
      <c r="E5" s="4">
        <f>AVERAGE(raw_data!B2:B10)</f>
        <v>0.33333333333333331</v>
      </c>
      <c r="F5" s="4">
        <f>AVERAGE(raw_data!B11:B19)</f>
        <v>0</v>
      </c>
      <c r="G5" s="12">
        <f>AVERAGE(raw_data!B20:B28)</f>
        <v>0</v>
      </c>
      <c r="H5" s="3"/>
      <c r="J5" s="1"/>
      <c r="K5" s="19"/>
      <c r="L5" s="20" t="s">
        <v>32</v>
      </c>
      <c r="M5" s="4">
        <f>AVERAGE(raw_data!B29:B38)</f>
        <v>0.87999999999999989</v>
      </c>
      <c r="N5" s="4">
        <f>AVERAGE(raw_data!B39:B48)</f>
        <v>0.33333333333333337</v>
      </c>
      <c r="O5" s="12">
        <f>AVERAGE(raw_data!B49:B58)</f>
        <v>0.505</v>
      </c>
      <c r="P5" s="3"/>
      <c r="R5" s="1"/>
      <c r="S5" s="19"/>
      <c r="T5" s="20" t="s">
        <v>32</v>
      </c>
      <c r="U5" s="4">
        <v>0</v>
      </c>
      <c r="V5" s="4">
        <v>0</v>
      </c>
      <c r="W5" s="12">
        <v>0</v>
      </c>
      <c r="X5" s="3"/>
    </row>
    <row r="6" spans="2:24" x14ac:dyDescent="0.3">
      <c r="B6" s="1"/>
      <c r="C6" s="19"/>
      <c r="D6" s="21" t="s">
        <v>67</v>
      </c>
      <c r="E6" s="2">
        <f>AVERAGE(raw_data!G2:G10)</f>
        <v>0.7718212888888889</v>
      </c>
      <c r="F6" s="2">
        <f>AVERAGE(raw_data!G11:G19)</f>
        <v>0.33084398888888894</v>
      </c>
      <c r="G6" s="13">
        <f>AVERAGE(raw_data!G20:G28)</f>
        <v>1.202668111111111</v>
      </c>
      <c r="H6" s="3"/>
      <c r="J6" s="1"/>
      <c r="K6" s="19"/>
      <c r="L6" s="21" t="s">
        <v>33</v>
      </c>
      <c r="M6" s="2">
        <f>AVERAGE(raw_data!G29:G38)</f>
        <v>2.7264173999999999</v>
      </c>
      <c r="N6" s="2">
        <f>AVERAGE(raw_data!G39:G48)</f>
        <v>2.4349099000000001</v>
      </c>
      <c r="O6" s="13">
        <f>AVERAGE(raw_data!G49:G58)</f>
        <v>2.4953151999999998</v>
      </c>
      <c r="P6" s="3"/>
      <c r="R6" s="1"/>
      <c r="S6" s="19"/>
      <c r="T6" s="21" t="s">
        <v>33</v>
      </c>
      <c r="U6" s="2">
        <v>0</v>
      </c>
      <c r="V6" s="2">
        <v>0</v>
      </c>
      <c r="W6" s="13">
        <v>0</v>
      </c>
      <c r="X6" s="3"/>
    </row>
    <row r="7" spans="2:24" x14ac:dyDescent="0.3">
      <c r="B7" s="1"/>
      <c r="C7" s="19"/>
      <c r="D7" s="21" t="s">
        <v>61</v>
      </c>
      <c r="E7" s="2">
        <f>AVERAGE(raw_data!H2:H10)</f>
        <v>2112.4861111111113</v>
      </c>
      <c r="F7" s="2">
        <f>AVERAGE(raw_data!H11:H19)</f>
        <v>5514.9073333333326</v>
      </c>
      <c r="G7" s="13">
        <f>AVERAGE(raw_data!H20:H28)</f>
        <v>2179.8147777777776</v>
      </c>
      <c r="H7" s="3"/>
      <c r="J7" s="1"/>
      <c r="K7" s="19"/>
      <c r="L7" s="21" t="s">
        <v>61</v>
      </c>
      <c r="M7" s="2">
        <f>AVERAGE(raw_data!H29:H38)</f>
        <v>2775.9625999999998</v>
      </c>
      <c r="N7" s="2">
        <f>AVERAGE(raw_data!H39:H48)</f>
        <v>2261.3290999999999</v>
      </c>
      <c r="O7" s="13">
        <f>AVERAGE(raw_data!H49:H58)</f>
        <v>3818.8542000000002</v>
      </c>
      <c r="P7" s="3"/>
      <c r="R7" s="1"/>
      <c r="S7" s="19"/>
      <c r="T7" s="21" t="s">
        <v>61</v>
      </c>
      <c r="U7" s="101">
        <f>AVERAGE(raw_data!H59:H67)</f>
        <v>12897.150000000001</v>
      </c>
      <c r="V7" s="2">
        <f>AVERAGE(raw_data!H68:H76)</f>
        <v>13841.98</v>
      </c>
      <c r="W7" s="31">
        <f>AVERAGE(raw_data!H77:H85)</f>
        <v>10515.853333333333</v>
      </c>
      <c r="X7" s="3"/>
    </row>
    <row r="8" spans="2:24" x14ac:dyDescent="0.3">
      <c r="B8" s="1"/>
      <c r="C8" s="19"/>
      <c r="D8" s="21" t="s">
        <v>68</v>
      </c>
      <c r="E8" s="5">
        <f>AVERAGE(raw_data!F2:F10)</f>
        <v>1.8888888888888886E-2</v>
      </c>
      <c r="F8" s="5">
        <f>AVERAGE(raw_data!F11:F19)</f>
        <v>0.33333333333333331</v>
      </c>
      <c r="G8" s="14">
        <f>AVERAGE(raw_data!F20:F28)</f>
        <v>4.4444444444444444E-3</v>
      </c>
      <c r="H8" s="3"/>
      <c r="J8" s="1"/>
      <c r="K8" s="19"/>
      <c r="L8" s="21" t="s">
        <v>43</v>
      </c>
      <c r="M8" s="5">
        <f>AVERAGE(raw_data!F29:F38)</f>
        <v>0</v>
      </c>
      <c r="N8" s="5">
        <f>AVERAGE(raw_data!F39:F48)</f>
        <v>0</v>
      </c>
      <c r="O8" s="14">
        <f>AVERAGE(raw_data!F49:F58)</f>
        <v>3.6666666666666667E-2</v>
      </c>
      <c r="P8" s="3"/>
      <c r="R8" s="1"/>
      <c r="S8" s="19"/>
      <c r="T8" s="21" t="s">
        <v>43</v>
      </c>
      <c r="U8" s="5">
        <f>AVERAGE(raw_data!F59:F67)</f>
        <v>0.67888888888888888</v>
      </c>
      <c r="V8" s="5">
        <f>AVERAGE(raw_data!F68:F76)</f>
        <v>1</v>
      </c>
      <c r="W8" s="14">
        <f>AVERAGE(raw_data!F77:F85)</f>
        <v>0.6777777777777777</v>
      </c>
      <c r="X8" s="3"/>
    </row>
    <row r="9" spans="2:24" ht="14.4" customHeight="1" x14ac:dyDescent="0.3">
      <c r="B9" s="1"/>
      <c r="C9" s="164" t="s">
        <v>39</v>
      </c>
      <c r="D9" s="21" t="s">
        <v>69</v>
      </c>
      <c r="E9" s="4">
        <f>AVERAGE(raw_data!I2:I10)</f>
        <v>0.2739251645386645</v>
      </c>
      <c r="F9" s="4">
        <f>AVERAGE(raw_data!I11:I19)</f>
        <v>0.33333333333333331</v>
      </c>
      <c r="G9" s="12">
        <f>AVERAGE(raw_data!I20:I28)</f>
        <v>0.39999999999999997</v>
      </c>
      <c r="H9" s="3"/>
      <c r="J9" s="1"/>
      <c r="K9" s="164" t="s">
        <v>39</v>
      </c>
      <c r="L9" s="21" t="s">
        <v>34</v>
      </c>
      <c r="M9" s="4">
        <f>AVERAGE(raw_data!I29:I38)</f>
        <v>0.28182272117664875</v>
      </c>
      <c r="N9" s="4">
        <f>AVERAGE(raw_data!I39:I48)</f>
        <v>0.21432386399130832</v>
      </c>
      <c r="O9" s="12">
        <f>AVERAGE(raw_data!I49:I58)</f>
        <v>0.23379447202744444</v>
      </c>
      <c r="P9" s="3"/>
      <c r="R9" s="1"/>
      <c r="S9" s="164" t="s">
        <v>39</v>
      </c>
      <c r="T9" s="21" t="s">
        <v>34</v>
      </c>
      <c r="U9" s="4">
        <v>0</v>
      </c>
      <c r="V9" s="4">
        <v>0</v>
      </c>
      <c r="W9" s="12">
        <v>0</v>
      </c>
      <c r="X9" s="3"/>
    </row>
    <row r="10" spans="2:24" x14ac:dyDescent="0.3">
      <c r="B10" s="1"/>
      <c r="C10" s="164"/>
      <c r="D10" s="21" t="s">
        <v>70</v>
      </c>
      <c r="E10" s="4">
        <f>AVERAGE(raw_data!J2:J10)</f>
        <v>0.27071510215718897</v>
      </c>
      <c r="F10" s="4">
        <f>AVERAGE(raw_data!J11:J19)</f>
        <v>0.25925925925925924</v>
      </c>
      <c r="G10" s="12">
        <f>AVERAGE(raw_data!J20:J28)</f>
        <v>0.26666666666666666</v>
      </c>
      <c r="H10" s="3"/>
      <c r="J10" s="1"/>
      <c r="K10" s="164"/>
      <c r="L10" s="21" t="s">
        <v>35</v>
      </c>
      <c r="M10" s="4">
        <f>AVERAGE(raw_data!J29:J38)</f>
        <v>0.3282798372805627</v>
      </c>
      <c r="N10" s="4">
        <f>AVERAGE(raw_data!J39:J48)</f>
        <v>0.38830097091092092</v>
      </c>
      <c r="O10" s="12">
        <f>AVERAGE(raw_data!J49:J58)</f>
        <v>0.36509542103525849</v>
      </c>
      <c r="P10" s="3"/>
      <c r="R10" s="1"/>
      <c r="S10" s="164"/>
      <c r="T10" s="21" t="s">
        <v>35</v>
      </c>
      <c r="U10" s="4">
        <v>0</v>
      </c>
      <c r="V10" s="4">
        <v>0</v>
      </c>
      <c r="W10" s="12">
        <v>0</v>
      </c>
      <c r="X10" s="3"/>
    </row>
    <row r="11" spans="2:24" x14ac:dyDescent="0.3">
      <c r="B11" s="1"/>
      <c r="C11" s="164"/>
      <c r="D11" s="21" t="s">
        <v>40</v>
      </c>
      <c r="E11" s="4">
        <f>AVERAGE(raw_data!K2:K10)</f>
        <v>0.22767986665207329</v>
      </c>
      <c r="F11" s="4">
        <f>AVERAGE(raw_data!K11:K19)</f>
        <v>0.22222222222222227</v>
      </c>
      <c r="G11" s="12">
        <f>AVERAGE(raw_data!K20:K28)</f>
        <v>0.19999999999999998</v>
      </c>
      <c r="H11" s="3"/>
      <c r="J11" s="1"/>
      <c r="K11" s="164"/>
      <c r="L11" s="21" t="s">
        <v>36</v>
      </c>
      <c r="M11" s="4">
        <f>AVERAGE(raw_data!K29:K38)</f>
        <v>0.1671633209293259</v>
      </c>
      <c r="N11" s="4">
        <f>AVERAGE(raw_data!K39:K48)</f>
        <v>0.21514928742678069</v>
      </c>
      <c r="O11" s="12">
        <f>AVERAGE(raw_data!K49:K58)</f>
        <v>0.19129385299516657</v>
      </c>
      <c r="P11" s="3"/>
      <c r="R11" s="1"/>
      <c r="S11" s="164"/>
      <c r="T11" s="21" t="s">
        <v>36</v>
      </c>
      <c r="U11" s="4">
        <v>0</v>
      </c>
      <c r="V11" s="4">
        <v>0</v>
      </c>
      <c r="W11" s="12">
        <v>0</v>
      </c>
      <c r="X11" s="3"/>
    </row>
    <row r="12" spans="2:24" x14ac:dyDescent="0.3">
      <c r="B12" s="1"/>
      <c r="C12" s="164"/>
      <c r="D12" s="21" t="s">
        <v>71</v>
      </c>
      <c r="E12" s="4">
        <f>AVERAGE(raw_data!L2:L10)</f>
        <v>0.22767986665207329</v>
      </c>
      <c r="F12" s="4">
        <f>AVERAGE(raw_data!L11:L19)</f>
        <v>0.18518518518518515</v>
      </c>
      <c r="G12" s="12">
        <f>AVERAGE(raw_data!L20:L28)</f>
        <v>0.13333333333333333</v>
      </c>
      <c r="H12" s="3"/>
      <c r="J12" s="1"/>
      <c r="K12" s="164"/>
      <c r="L12" s="21" t="s">
        <v>37</v>
      </c>
      <c r="M12" s="4">
        <f>AVERAGE(raw_data!L29:L38)</f>
        <v>0.22273412061346262</v>
      </c>
      <c r="N12" s="4">
        <f>AVERAGE(raw_data!L39:L48)</f>
        <v>0.18222587767099013</v>
      </c>
      <c r="O12" s="12">
        <f>AVERAGE(raw_data!L49:L58)</f>
        <v>0.20981625394213049</v>
      </c>
      <c r="P12" s="3"/>
      <c r="R12" s="1"/>
      <c r="S12" s="164"/>
      <c r="T12" s="21" t="s">
        <v>37</v>
      </c>
      <c r="U12" s="4">
        <v>0</v>
      </c>
      <c r="V12" s="4">
        <v>0</v>
      </c>
      <c r="W12" s="12">
        <v>0</v>
      </c>
      <c r="X12" s="3"/>
    </row>
    <row r="13" spans="2:24" x14ac:dyDescent="0.3">
      <c r="B13" s="1"/>
      <c r="C13" s="165"/>
      <c r="D13" s="22" t="s">
        <v>72</v>
      </c>
      <c r="E13" s="15">
        <f>AVERAGE(raw_data!M2:M10)</f>
        <v>0</v>
      </c>
      <c r="F13" s="15">
        <f>AVERAGE(raw_data!M11:M19)</f>
        <v>0</v>
      </c>
      <c r="G13" s="16">
        <f>AVERAGE(raw_data!M20:M28)</f>
        <v>0</v>
      </c>
      <c r="H13" s="3"/>
      <c r="J13" s="1"/>
      <c r="K13" s="165"/>
      <c r="L13" s="22" t="s">
        <v>38</v>
      </c>
      <c r="M13" s="15">
        <f>AVERAGE(raw_data!M29:M38)</f>
        <v>0</v>
      </c>
      <c r="N13" s="15">
        <f>AVERAGE(raw_data!M39:M48)</f>
        <v>6.3458455747132173E-2</v>
      </c>
      <c r="O13" s="16">
        <f>AVERAGE(raw_data!M49:M58)</f>
        <v>4.4063752708130607E-2</v>
      </c>
      <c r="P13" s="3"/>
      <c r="R13" s="1"/>
      <c r="S13" s="165"/>
      <c r="T13" s="22" t="s">
        <v>38</v>
      </c>
      <c r="U13" s="15">
        <v>0</v>
      </c>
      <c r="V13" s="15">
        <v>0</v>
      </c>
      <c r="W13" s="16">
        <v>0</v>
      </c>
      <c r="X13" s="3"/>
    </row>
    <row r="14" spans="2:24" ht="15" thickBot="1" x14ac:dyDescent="0.35">
      <c r="B14" s="6"/>
      <c r="C14" s="7"/>
      <c r="D14" s="7"/>
      <c r="E14" s="7"/>
      <c r="F14" s="7"/>
      <c r="G14" s="7"/>
      <c r="H14" s="8"/>
      <c r="J14" s="6"/>
      <c r="K14" s="7"/>
      <c r="L14" s="7"/>
      <c r="M14" s="7"/>
      <c r="N14" s="7"/>
      <c r="O14" s="7"/>
      <c r="P14" s="8"/>
      <c r="R14" s="6"/>
      <c r="S14" s="7"/>
      <c r="T14" s="7"/>
      <c r="U14" s="7"/>
      <c r="V14" s="7"/>
      <c r="W14" s="7"/>
      <c r="X14" s="8"/>
    </row>
    <row r="15" spans="2:24" ht="15" thickBot="1" x14ac:dyDescent="0.35"/>
    <row r="16" spans="2:24" ht="15" thickBot="1" x14ac:dyDescent="0.35">
      <c r="B16" s="142" t="s">
        <v>46</v>
      </c>
      <c r="C16" s="143"/>
      <c r="D16" s="143"/>
      <c r="E16" s="143"/>
      <c r="F16" s="143"/>
      <c r="G16" s="143"/>
      <c r="H16" s="144"/>
      <c r="J16" s="142" t="s">
        <v>47</v>
      </c>
      <c r="K16" s="143"/>
      <c r="L16" s="143"/>
      <c r="M16" s="143"/>
      <c r="N16" s="143"/>
      <c r="O16" s="143"/>
      <c r="P16" s="144"/>
      <c r="R16" s="142" t="s">
        <v>48</v>
      </c>
      <c r="S16" s="143"/>
      <c r="T16" s="143"/>
      <c r="U16" s="143"/>
      <c r="V16" s="143"/>
      <c r="W16" s="143"/>
      <c r="X16" s="144"/>
    </row>
    <row r="17" spans="2:24" x14ac:dyDescent="0.3">
      <c r="B17" s="9"/>
      <c r="C17" s="10"/>
      <c r="D17" s="10"/>
      <c r="E17" s="10"/>
      <c r="F17" s="10"/>
      <c r="G17" s="10"/>
      <c r="H17" s="11"/>
      <c r="J17" s="9"/>
      <c r="K17" s="10"/>
      <c r="L17" s="10"/>
      <c r="M17" s="10"/>
      <c r="N17" s="10"/>
      <c r="O17" s="10"/>
      <c r="P17" s="11"/>
      <c r="R17" s="9"/>
      <c r="S17" s="10"/>
      <c r="T17" s="10"/>
      <c r="U17" s="10"/>
      <c r="V17" s="10"/>
      <c r="W17" s="10"/>
      <c r="X17" s="11"/>
    </row>
    <row r="18" spans="2:24" x14ac:dyDescent="0.3">
      <c r="B18" s="1"/>
      <c r="C18" s="17"/>
      <c r="D18" s="18" t="s">
        <v>42</v>
      </c>
      <c r="E18" s="23" t="s">
        <v>41</v>
      </c>
      <c r="F18" s="23" t="s">
        <v>40</v>
      </c>
      <c r="G18" s="24" t="s">
        <v>78</v>
      </c>
      <c r="H18" s="3"/>
      <c r="J18" s="1"/>
      <c r="K18" s="17"/>
      <c r="L18" s="18" t="s">
        <v>42</v>
      </c>
      <c r="M18" s="23" t="s">
        <v>41</v>
      </c>
      <c r="N18" s="23" t="s">
        <v>40</v>
      </c>
      <c r="O18" s="24" t="s">
        <v>78</v>
      </c>
      <c r="P18" s="3"/>
      <c r="R18" s="1"/>
      <c r="S18" s="17"/>
      <c r="T18" s="18" t="s">
        <v>42</v>
      </c>
      <c r="U18" s="23" t="s">
        <v>41</v>
      </c>
      <c r="V18" s="23" t="s">
        <v>40</v>
      </c>
      <c r="W18" s="24" t="s">
        <v>78</v>
      </c>
      <c r="X18" s="3"/>
    </row>
    <row r="19" spans="2:24" x14ac:dyDescent="0.3">
      <c r="B19" s="1"/>
      <c r="C19" s="19"/>
      <c r="D19" s="20" t="s">
        <v>32</v>
      </c>
      <c r="E19" s="4">
        <f>AVERAGE(raw_data!B86:B95)</f>
        <v>0.59849999999999992</v>
      </c>
      <c r="F19" s="4">
        <f>AVERAGE(raw_data!B96:B105)</f>
        <v>0.30833333333333335</v>
      </c>
      <c r="G19" s="12">
        <f>AVERAGE(raw_data!B106:B115)</f>
        <v>0.20683333333333329</v>
      </c>
      <c r="H19" s="3"/>
      <c r="J19" s="1"/>
      <c r="K19" s="19"/>
      <c r="L19" s="20" t="s">
        <v>32</v>
      </c>
      <c r="M19" s="4">
        <f>AVERAGE(raw_data!B116:B125)</f>
        <v>0</v>
      </c>
      <c r="N19" s="4">
        <f>AVERAGE(raw_data!B126:B135)</f>
        <v>0</v>
      </c>
      <c r="O19" s="12">
        <f>AVERAGE(raw_data!B136:B145)</f>
        <v>0</v>
      </c>
      <c r="P19" s="3"/>
      <c r="R19" s="1"/>
      <c r="S19" s="19"/>
      <c r="T19" s="20" t="s">
        <v>32</v>
      </c>
      <c r="U19" s="4">
        <f>AVERAGE(raw_data!B146:B156)</f>
        <v>0</v>
      </c>
      <c r="V19" s="4">
        <f>AVERAGE(raw_data!B157:B165)</f>
        <v>0</v>
      </c>
      <c r="W19" s="12">
        <f>AVERAGE(raw_data!B166:B175)</f>
        <v>0</v>
      </c>
      <c r="X19" s="3"/>
    </row>
    <row r="20" spans="2:24" x14ac:dyDescent="0.3">
      <c r="B20" s="1"/>
      <c r="C20" s="19"/>
      <c r="D20" s="21" t="s">
        <v>33</v>
      </c>
      <c r="E20" s="2">
        <f>AVERAGE(raw_data!G86:G95)</f>
        <v>2.1337559000000001</v>
      </c>
      <c r="F20" s="2">
        <f>AVERAGE(raw_data!G96:G105)</f>
        <v>1.9926157000000004</v>
      </c>
      <c r="G20" s="13">
        <f>AVERAGE(raw_data!G106:G115)</f>
        <v>2.0037721999999998</v>
      </c>
      <c r="H20" s="3"/>
      <c r="J20" s="1"/>
      <c r="K20" s="19"/>
      <c r="L20" s="21" t="s">
        <v>33</v>
      </c>
      <c r="M20" s="2">
        <f>AVERAGE(raw_data!G116:G125)</f>
        <v>0.14771388999999999</v>
      </c>
      <c r="N20" s="2">
        <f>AVERAGE(raw_data!G126:G135)</f>
        <v>0.12426056999999999</v>
      </c>
      <c r="O20" s="13">
        <f>AVERAGE(raw_data!G136:G145)</f>
        <v>0.46121265000000006</v>
      </c>
      <c r="P20" s="3"/>
      <c r="R20" s="1"/>
      <c r="S20" s="19"/>
      <c r="T20" s="21" t="s">
        <v>33</v>
      </c>
      <c r="U20" s="2">
        <f>AVERAGE(raw_data!G146:G156)</f>
        <v>0</v>
      </c>
      <c r="V20" s="2">
        <f>AVERAGE(raw_data!G157:G165)</f>
        <v>0</v>
      </c>
      <c r="W20" s="13">
        <f>AVERAGE(raw_data!G166:G175)</f>
        <v>0</v>
      </c>
      <c r="X20" s="3"/>
    </row>
    <row r="21" spans="2:24" x14ac:dyDescent="0.3">
      <c r="B21" s="1"/>
      <c r="C21" s="19"/>
      <c r="D21" s="21" t="s">
        <v>61</v>
      </c>
      <c r="E21" s="2">
        <f>AVERAGE(raw_data!H86:H95)</f>
        <v>3143.029</v>
      </c>
      <c r="F21" s="2">
        <f>AVERAGE(raw_data!H96:H105)</f>
        <v>2136.3416999999999</v>
      </c>
      <c r="G21" s="13">
        <f>AVERAGE(raw_data!H106:H115)</f>
        <v>3379.4582</v>
      </c>
      <c r="H21" s="3"/>
      <c r="J21" s="1"/>
      <c r="K21" s="19"/>
      <c r="L21" s="21" t="s">
        <v>61</v>
      </c>
      <c r="M21" s="2">
        <f>AVERAGE(raw_data!H116:H125)</f>
        <v>4665.3333000000002</v>
      </c>
      <c r="N21" s="2">
        <f>AVERAGE(raw_data!H126:H135)</f>
        <v>5365.0707999999995</v>
      </c>
      <c r="O21" s="13">
        <f>AVERAGE(raw_data!H136:H145)</f>
        <v>1724.1623999999999</v>
      </c>
      <c r="P21" s="3"/>
      <c r="R21" s="1"/>
      <c r="S21" s="19"/>
      <c r="T21" s="21" t="s">
        <v>61</v>
      </c>
      <c r="U21" s="2">
        <f>AVERAGE(raw_data!H146:H156)</f>
        <v>6997.1703636363636</v>
      </c>
      <c r="V21" s="2">
        <f>AVERAGE(raw_data!H157:H165)</f>
        <v>5422.865777777778</v>
      </c>
      <c r="W21" s="13">
        <f>AVERAGE(raw_data!H166:H175)</f>
        <v>1872.5834</v>
      </c>
      <c r="X21" s="3"/>
    </row>
    <row r="22" spans="2:24" x14ac:dyDescent="0.3">
      <c r="B22" s="1"/>
      <c r="C22" s="19"/>
      <c r="D22" s="21" t="s">
        <v>43</v>
      </c>
      <c r="E22" s="5">
        <f>AVERAGE(raw_data!F86:F95)</f>
        <v>3.1333333333333338E-2</v>
      </c>
      <c r="F22" s="5">
        <f>AVERAGE(raw_data!F96:F105)</f>
        <v>4.0000000000000001E-3</v>
      </c>
      <c r="G22" s="14">
        <f>AVERAGE(raw_data!F106:F115)</f>
        <v>1.5666666666666669E-2</v>
      </c>
      <c r="H22" s="3"/>
      <c r="J22" s="1"/>
      <c r="K22" s="19"/>
      <c r="L22" s="21" t="s">
        <v>43</v>
      </c>
      <c r="M22" s="5">
        <f>AVERAGE(raw_data!F116:F125)</f>
        <v>2.4E-2</v>
      </c>
      <c r="N22" s="5">
        <f>AVERAGE(raw_data!F126:F135)</f>
        <v>0.33933333333333338</v>
      </c>
      <c r="O22" s="14">
        <f>AVERAGE(raw_data!F136:F145)</f>
        <v>2.5000000000000001E-2</v>
      </c>
      <c r="P22" s="3"/>
      <c r="R22" s="1"/>
      <c r="S22" s="19"/>
      <c r="T22" s="21" t="s">
        <v>43</v>
      </c>
      <c r="U22" s="5">
        <f>AVERAGE(raw_data!F146:F156)</f>
        <v>0.36</v>
      </c>
      <c r="V22" s="5">
        <f>AVERAGE(raw_data!F157:F165)</f>
        <v>0.3511111111111111</v>
      </c>
      <c r="W22" s="14">
        <f>AVERAGE(raw_data!F166:F175)</f>
        <v>1.1333333333333332E-2</v>
      </c>
      <c r="X22" s="3"/>
    </row>
    <row r="23" spans="2:24" ht="14.4" customHeight="1" x14ac:dyDescent="0.3">
      <c r="B23" s="1"/>
      <c r="C23" s="164" t="s">
        <v>39</v>
      </c>
      <c r="D23" s="21" t="s">
        <v>34</v>
      </c>
      <c r="E23" s="4">
        <f>AVERAGE(raw_data!I86:I95)</f>
        <v>0.28963762679717642</v>
      </c>
      <c r="F23" s="4">
        <f>AVERAGE(raw_data!I96:I105)</f>
        <v>0.27951906945151928</v>
      </c>
      <c r="G23" s="12">
        <f>AVERAGE(raw_data!I106:I115)</f>
        <v>0.30017576515999356</v>
      </c>
      <c r="H23" s="3"/>
      <c r="J23" s="1"/>
      <c r="K23" s="164" t="s">
        <v>39</v>
      </c>
      <c r="L23" s="21" t="s">
        <v>34</v>
      </c>
      <c r="M23" s="4">
        <v>1</v>
      </c>
      <c r="N23" s="4">
        <v>1</v>
      </c>
      <c r="O23" s="12">
        <v>1</v>
      </c>
      <c r="P23" s="3"/>
      <c r="R23" s="1"/>
      <c r="S23" s="164" t="s">
        <v>39</v>
      </c>
      <c r="T23" s="21" t="s">
        <v>34</v>
      </c>
      <c r="U23" s="4">
        <v>0</v>
      </c>
      <c r="V23" s="4">
        <v>0</v>
      </c>
      <c r="W23" s="12">
        <v>0</v>
      </c>
      <c r="X23" s="3"/>
    </row>
    <row r="24" spans="2:24" x14ac:dyDescent="0.3">
      <c r="B24" s="1"/>
      <c r="C24" s="164"/>
      <c r="D24" s="21" t="s">
        <v>35</v>
      </c>
      <c r="E24" s="4">
        <f>AVERAGE(raw_data!J86:J95)</f>
        <v>0.34926834333638601</v>
      </c>
      <c r="F24" s="4">
        <f>AVERAGE(raw_data!J96:J105)</f>
        <v>0.35761763898784527</v>
      </c>
      <c r="G24" s="12">
        <f>AVERAGE(raw_data!J106:J115)</f>
        <v>0.34661091034410885</v>
      </c>
      <c r="H24" s="3"/>
      <c r="J24" s="1"/>
      <c r="K24" s="164"/>
      <c r="L24" s="21" t="s">
        <v>35</v>
      </c>
      <c r="M24" s="4">
        <v>0</v>
      </c>
      <c r="N24" s="4">
        <v>0</v>
      </c>
      <c r="O24" s="12">
        <v>0</v>
      </c>
      <c r="P24" s="3"/>
      <c r="R24" s="1"/>
      <c r="S24" s="164"/>
      <c r="T24" s="21" t="s">
        <v>35</v>
      </c>
      <c r="U24" s="4">
        <v>1</v>
      </c>
      <c r="V24" s="4">
        <v>1</v>
      </c>
      <c r="W24" s="12">
        <v>1</v>
      </c>
      <c r="X24" s="3"/>
    </row>
    <row r="25" spans="2:24" x14ac:dyDescent="0.3">
      <c r="B25" s="1"/>
      <c r="C25" s="164"/>
      <c r="D25" s="21" t="s">
        <v>36</v>
      </c>
      <c r="E25" s="4">
        <f>AVERAGE(raw_data!K86:K95)</f>
        <v>0.17074588009536301</v>
      </c>
      <c r="F25" s="4">
        <f>AVERAGE(raw_data!K96:K105)</f>
        <v>0.19213192101187743</v>
      </c>
      <c r="G25" s="12">
        <f>AVERAGE(raw_data!K106:K115)</f>
        <v>0.16887207369398052</v>
      </c>
      <c r="H25" s="3"/>
      <c r="J25" s="1"/>
      <c r="K25" s="164"/>
      <c r="L25" s="21" t="s">
        <v>36</v>
      </c>
      <c r="M25" s="4">
        <v>0</v>
      </c>
      <c r="N25" s="4">
        <v>0</v>
      </c>
      <c r="O25" s="12">
        <v>0</v>
      </c>
      <c r="P25" s="3"/>
      <c r="R25" s="1"/>
      <c r="S25" s="164"/>
      <c r="T25" s="21" t="s">
        <v>36</v>
      </c>
      <c r="U25" s="4">
        <v>0</v>
      </c>
      <c r="V25" s="4">
        <v>0</v>
      </c>
      <c r="W25" s="12">
        <v>0</v>
      </c>
      <c r="X25" s="3"/>
    </row>
    <row r="26" spans="2:24" x14ac:dyDescent="0.3">
      <c r="B26" s="1"/>
      <c r="C26" s="164"/>
      <c r="D26" s="21" t="s">
        <v>37</v>
      </c>
      <c r="E26" s="4">
        <f>AVERAGE(raw_data!L86:L95)</f>
        <v>0.19034814977107462</v>
      </c>
      <c r="F26" s="4">
        <f>AVERAGE(raw_data!L96:L105)</f>
        <v>0.17073137054875798</v>
      </c>
      <c r="G26" s="12">
        <f>AVERAGE(raw_data!L106:L115)</f>
        <v>0.18434125080191713</v>
      </c>
      <c r="H26" s="3"/>
      <c r="J26" s="1"/>
      <c r="K26" s="164"/>
      <c r="L26" s="21" t="s">
        <v>37</v>
      </c>
      <c r="M26" s="4">
        <v>0</v>
      </c>
      <c r="N26" s="4">
        <v>0</v>
      </c>
      <c r="O26" s="12">
        <v>0</v>
      </c>
      <c r="P26" s="3"/>
      <c r="R26" s="1"/>
      <c r="S26" s="164"/>
      <c r="T26" s="21" t="s">
        <v>37</v>
      </c>
      <c r="U26" s="4">
        <v>0</v>
      </c>
      <c r="V26" s="4">
        <v>0</v>
      </c>
      <c r="W26" s="12">
        <v>0</v>
      </c>
      <c r="X26" s="3"/>
    </row>
    <row r="27" spans="2:24" x14ac:dyDescent="0.3">
      <c r="B27" s="1"/>
      <c r="C27" s="165"/>
      <c r="D27" s="22" t="s">
        <v>38</v>
      </c>
      <c r="E27" s="15">
        <f>AVERAGE(raw_data!M86:M95)</f>
        <v>3.7156480772115183E-2</v>
      </c>
      <c r="F27" s="15">
        <f>AVERAGE(raw_data!M96:M105)</f>
        <v>4.2997323435388764E-2</v>
      </c>
      <c r="G27" s="16">
        <f>AVERAGE(raw_data!M106:M115)</f>
        <v>3.6092634504581923E-2</v>
      </c>
      <c r="H27" s="3"/>
      <c r="J27" s="1"/>
      <c r="K27" s="165"/>
      <c r="L27" s="22" t="s">
        <v>38</v>
      </c>
      <c r="M27" s="15">
        <v>0</v>
      </c>
      <c r="N27" s="15">
        <v>0</v>
      </c>
      <c r="O27" s="16">
        <v>0</v>
      </c>
      <c r="P27" s="3"/>
      <c r="R27" s="1"/>
      <c r="S27" s="165"/>
      <c r="T27" s="22" t="s">
        <v>38</v>
      </c>
      <c r="U27" s="15">
        <v>0</v>
      </c>
      <c r="V27" s="15">
        <v>0</v>
      </c>
      <c r="W27" s="16">
        <v>0</v>
      </c>
      <c r="X27" s="3"/>
    </row>
    <row r="28" spans="2:24" ht="15" thickBot="1" x14ac:dyDescent="0.35">
      <c r="B28" s="6"/>
      <c r="C28" s="7"/>
      <c r="D28" s="7"/>
      <c r="E28" s="7"/>
      <c r="F28" s="7"/>
      <c r="G28" s="7"/>
      <c r="H28" s="8"/>
      <c r="J28" s="6"/>
      <c r="K28" s="7"/>
      <c r="L28" s="7"/>
      <c r="M28" s="7"/>
      <c r="N28" s="7"/>
      <c r="O28" s="7"/>
      <c r="P28" s="8"/>
      <c r="R28" s="6"/>
      <c r="S28" s="7"/>
      <c r="T28" s="7"/>
      <c r="U28" s="7"/>
      <c r="V28" s="7"/>
      <c r="W28" s="7"/>
      <c r="X28" s="8"/>
    </row>
    <row r="29" spans="2:24" ht="15" thickBot="1" x14ac:dyDescent="0.35"/>
    <row r="30" spans="2:24" ht="15" thickBot="1" x14ac:dyDescent="0.35">
      <c r="B30" s="142" t="s">
        <v>49</v>
      </c>
      <c r="C30" s="143"/>
      <c r="D30" s="143"/>
      <c r="E30" s="143"/>
      <c r="F30" s="143"/>
      <c r="G30" s="143"/>
      <c r="H30" s="144"/>
      <c r="J30" s="142" t="s">
        <v>50</v>
      </c>
      <c r="K30" s="143"/>
      <c r="L30" s="143"/>
      <c r="M30" s="143"/>
      <c r="N30" s="143"/>
      <c r="O30" s="143"/>
      <c r="P30" s="144"/>
      <c r="R30" s="142" t="s">
        <v>51</v>
      </c>
      <c r="S30" s="143"/>
      <c r="T30" s="143"/>
      <c r="U30" s="143"/>
      <c r="V30" s="143"/>
      <c r="W30" s="143"/>
      <c r="X30" s="144"/>
    </row>
    <row r="31" spans="2:24" x14ac:dyDescent="0.3">
      <c r="B31" s="9"/>
      <c r="C31" s="10"/>
      <c r="D31" s="10"/>
      <c r="E31" s="10"/>
      <c r="F31" s="10"/>
      <c r="G31" s="10"/>
      <c r="H31" s="11"/>
      <c r="J31" s="9"/>
      <c r="K31" s="10"/>
      <c r="L31" s="10"/>
      <c r="M31" s="10"/>
      <c r="N31" s="10"/>
      <c r="O31" s="10"/>
      <c r="P31" s="11"/>
      <c r="R31" s="9"/>
      <c r="S31" s="10"/>
      <c r="T31" s="10"/>
      <c r="U31" s="10"/>
      <c r="V31" s="10"/>
      <c r="W31" s="10"/>
      <c r="X31" s="11"/>
    </row>
    <row r="32" spans="2:24" x14ac:dyDescent="0.3">
      <c r="B32" s="1"/>
      <c r="C32" s="17"/>
      <c r="D32" s="18" t="s">
        <v>42</v>
      </c>
      <c r="E32" s="23" t="s">
        <v>41</v>
      </c>
      <c r="F32" s="23" t="s">
        <v>40</v>
      </c>
      <c r="G32" s="24" t="s">
        <v>78</v>
      </c>
      <c r="H32" s="3"/>
      <c r="J32" s="1"/>
      <c r="K32" s="17"/>
      <c r="L32" s="18" t="s">
        <v>42</v>
      </c>
      <c r="M32" s="23" t="s">
        <v>41</v>
      </c>
      <c r="N32" s="23" t="s">
        <v>40</v>
      </c>
      <c r="O32" s="24" t="s">
        <v>78</v>
      </c>
      <c r="P32" s="3"/>
      <c r="R32" s="1"/>
      <c r="S32" s="17"/>
      <c r="T32" s="18" t="s">
        <v>42</v>
      </c>
      <c r="U32" s="23" t="s">
        <v>41</v>
      </c>
      <c r="V32" s="23" t="s">
        <v>40</v>
      </c>
      <c r="W32" s="24" t="s">
        <v>78</v>
      </c>
      <c r="X32" s="3"/>
    </row>
    <row r="33" spans="2:24" x14ac:dyDescent="0.3">
      <c r="B33" s="1"/>
      <c r="C33" s="19"/>
      <c r="D33" s="20" t="s">
        <v>32</v>
      </c>
      <c r="E33" s="4">
        <f>AVERAGE(raw_data!B176:B185)</f>
        <v>0</v>
      </c>
      <c r="F33" s="4">
        <f>AVERAGE(raw_data!B186:B195)</f>
        <v>0</v>
      </c>
      <c r="G33" s="12">
        <f>AVERAGE(raw_data!B196:B205)</f>
        <v>0</v>
      </c>
      <c r="H33" s="3"/>
      <c r="J33" s="1"/>
      <c r="K33" s="19"/>
      <c r="L33" s="20" t="s">
        <v>32</v>
      </c>
      <c r="M33" s="4">
        <f>AVERAGE(raw_data!B206:B215)</f>
        <v>0</v>
      </c>
      <c r="N33" s="4">
        <f>AVERAGE(raw_data!B216:B225)</f>
        <v>0</v>
      </c>
      <c r="O33" s="12">
        <f>AVERAGE(raw_data!B226:B235)</f>
        <v>0</v>
      </c>
      <c r="P33" s="3"/>
      <c r="R33" s="1"/>
      <c r="S33" s="19"/>
      <c r="T33" s="20" t="s">
        <v>32</v>
      </c>
      <c r="U33" s="4">
        <f>AVERAGE(raw_data!B236:B245)</f>
        <v>0</v>
      </c>
      <c r="V33" s="4">
        <f>AVERAGE(raw_data!B246:B255)</f>
        <v>0</v>
      </c>
      <c r="W33" s="12">
        <f>AVERAGE(raw_data!B256:B265)</f>
        <v>0</v>
      </c>
      <c r="X33" s="3"/>
    </row>
    <row r="34" spans="2:24" x14ac:dyDescent="0.3">
      <c r="B34" s="1"/>
      <c r="C34" s="19"/>
      <c r="D34" s="21" t="s">
        <v>33</v>
      </c>
      <c r="E34" s="2">
        <f>AVERAGE(raw_data!G176:G185)</f>
        <v>0.10423794</v>
      </c>
      <c r="F34" s="2">
        <f>AVERAGE(raw_data!G186:G195)</f>
        <v>9.2622834000000001E-2</v>
      </c>
      <c r="G34" s="13">
        <f>AVERAGE(raw_data!G196:G205)</f>
        <v>0.29041845000000005</v>
      </c>
      <c r="H34" s="3"/>
      <c r="J34" s="1"/>
      <c r="K34" s="19"/>
      <c r="L34" s="21" t="s">
        <v>33</v>
      </c>
      <c r="M34" s="2">
        <f>AVERAGE(raw_data!G206:G215)</f>
        <v>0.18856647000000004</v>
      </c>
      <c r="N34" s="2">
        <f>AVERAGE(raw_data!G216:G225)</f>
        <v>0.15535104999999999</v>
      </c>
      <c r="O34" s="13">
        <f>AVERAGE(raw_data!G226:G235)</f>
        <v>0.58651750999999996</v>
      </c>
      <c r="P34" s="3"/>
      <c r="R34" s="1"/>
      <c r="S34" s="19"/>
      <c r="T34" s="21" t="s">
        <v>33</v>
      </c>
      <c r="U34" s="2">
        <f>AVERAGE(raw_data!G236:G245)</f>
        <v>0</v>
      </c>
      <c r="V34" s="2">
        <f>AVERAGE(raw_data!G246:G255)</f>
        <v>0</v>
      </c>
      <c r="W34" s="13">
        <f>AVERAGE(raw_data!G256:G265)</f>
        <v>0</v>
      </c>
      <c r="X34" s="3"/>
    </row>
    <row r="35" spans="2:24" x14ac:dyDescent="0.3">
      <c r="B35" s="1"/>
      <c r="C35" s="19"/>
      <c r="D35" s="21" t="s">
        <v>61</v>
      </c>
      <c r="E35" s="2">
        <f>AVERAGE(raw_data!H176:H185)</f>
        <v>4796.7334000000001</v>
      </c>
      <c r="F35" s="2">
        <f>AVERAGE(raw_data!H186:H195)</f>
        <v>5398.2374</v>
      </c>
      <c r="G35" s="13">
        <f>AVERAGE(raw_data!H196:H205)</f>
        <v>1721.6749</v>
      </c>
      <c r="H35" s="3"/>
      <c r="J35" s="1"/>
      <c r="K35" s="19"/>
      <c r="L35" s="21" t="s">
        <v>61</v>
      </c>
      <c r="M35" s="2">
        <f>AVERAGE(raw_data!H206:H215)</f>
        <v>4525.4040999999997</v>
      </c>
      <c r="N35" s="2">
        <f>AVERAGE(raw_data!H216:H225)</f>
        <v>5364.1957999999995</v>
      </c>
      <c r="O35" s="13">
        <f>AVERAGE(raw_data!H226:H235)</f>
        <v>1704.9875</v>
      </c>
      <c r="P35" s="3"/>
      <c r="R35" s="1"/>
      <c r="S35" s="19"/>
      <c r="T35" s="21" t="s">
        <v>61</v>
      </c>
      <c r="U35" s="2">
        <f>AVERAGE(raw_data!H236:H245)</f>
        <v>4666.8918000000003</v>
      </c>
      <c r="V35" s="2">
        <f>AVERAGE(raw_data!H246:H255)</f>
        <v>5365.4417000000003</v>
      </c>
      <c r="W35" s="13">
        <f>AVERAGE(raw_data!H256:H265)</f>
        <v>1722.2709</v>
      </c>
      <c r="X35" s="3"/>
    </row>
    <row r="36" spans="2:24" x14ac:dyDescent="0.3">
      <c r="B36" s="1"/>
      <c r="C36" s="19"/>
      <c r="D36" s="21" t="s">
        <v>43</v>
      </c>
      <c r="E36" s="5">
        <f>AVERAGE(raw_data!F176:F185)</f>
        <v>2.9000000000000005E-2</v>
      </c>
      <c r="F36" s="5">
        <f>AVERAGE(raw_data!F186:F195)</f>
        <v>0.34100000000000008</v>
      </c>
      <c r="G36" s="14">
        <f>AVERAGE(raw_data!F196:F205)</f>
        <v>2.3333333333333334E-2</v>
      </c>
      <c r="H36" s="3"/>
      <c r="J36" s="1"/>
      <c r="K36" s="19"/>
      <c r="L36" s="21" t="s">
        <v>43</v>
      </c>
      <c r="M36" s="5">
        <f>AVERAGE(raw_data!F206:F215)</f>
        <v>3.333333333333334E-2</v>
      </c>
      <c r="N36" s="5">
        <f>AVERAGE(raw_data!F216:F225)</f>
        <v>0.33766666666666667</v>
      </c>
      <c r="O36" s="14">
        <f>AVERAGE(raw_data!F226:F235)</f>
        <v>2.5666666666666664E-2</v>
      </c>
      <c r="P36" s="3"/>
      <c r="R36" s="1"/>
      <c r="S36" s="19"/>
      <c r="T36" s="21" t="s">
        <v>43</v>
      </c>
      <c r="U36" s="5">
        <f>AVERAGE(raw_data!F236:F245)</f>
        <v>2.3666666666666669E-2</v>
      </c>
      <c r="V36" s="5">
        <f>AVERAGE(raw_data!F246:F255)</f>
        <v>0.33966666666666667</v>
      </c>
      <c r="W36" s="14">
        <f>AVERAGE(raw_data!F256:F265)</f>
        <v>2.5666666666666664E-2</v>
      </c>
      <c r="X36" s="3"/>
    </row>
    <row r="37" spans="2:24" x14ac:dyDescent="0.3">
      <c r="B37" s="1"/>
      <c r="C37" s="164" t="s">
        <v>39</v>
      </c>
      <c r="D37" s="21" t="s">
        <v>34</v>
      </c>
      <c r="E37" s="4">
        <v>0</v>
      </c>
      <c r="F37" s="4">
        <v>0</v>
      </c>
      <c r="G37" s="12">
        <v>0</v>
      </c>
      <c r="H37" s="3"/>
      <c r="J37" s="1"/>
      <c r="K37" s="164" t="s">
        <v>39</v>
      </c>
      <c r="L37" s="21" t="s">
        <v>34</v>
      </c>
      <c r="M37" s="4">
        <v>0</v>
      </c>
      <c r="N37" s="4">
        <v>0</v>
      </c>
      <c r="O37" s="12">
        <v>0</v>
      </c>
      <c r="P37" s="3"/>
      <c r="R37" s="1"/>
      <c r="S37" s="164" t="s">
        <v>39</v>
      </c>
      <c r="T37" s="21" t="s">
        <v>34</v>
      </c>
      <c r="U37" s="4">
        <v>0</v>
      </c>
      <c r="V37" s="4">
        <v>0</v>
      </c>
      <c r="W37" s="12">
        <v>0</v>
      </c>
      <c r="X37" s="3"/>
    </row>
    <row r="38" spans="2:24" x14ac:dyDescent="0.3">
      <c r="B38" s="1"/>
      <c r="C38" s="164"/>
      <c r="D38" s="21" t="s">
        <v>35</v>
      </c>
      <c r="E38" s="4">
        <v>0</v>
      </c>
      <c r="F38" s="4">
        <v>0</v>
      </c>
      <c r="G38" s="12">
        <v>0</v>
      </c>
      <c r="H38" s="3"/>
      <c r="J38" s="1"/>
      <c r="K38" s="164"/>
      <c r="L38" s="21" t="s">
        <v>35</v>
      </c>
      <c r="M38" s="4">
        <v>0</v>
      </c>
      <c r="N38" s="4">
        <v>0</v>
      </c>
      <c r="O38" s="12">
        <v>0</v>
      </c>
      <c r="P38" s="3"/>
      <c r="R38" s="1"/>
      <c r="S38" s="164"/>
      <c r="T38" s="21" t="s">
        <v>35</v>
      </c>
      <c r="U38" s="4">
        <v>0</v>
      </c>
      <c r="V38" s="4">
        <v>0</v>
      </c>
      <c r="W38" s="12">
        <v>0</v>
      </c>
      <c r="X38" s="3"/>
    </row>
    <row r="39" spans="2:24" x14ac:dyDescent="0.3">
      <c r="B39" s="1"/>
      <c r="C39" s="164"/>
      <c r="D39" s="21" t="s">
        <v>36</v>
      </c>
      <c r="E39" s="4">
        <v>1</v>
      </c>
      <c r="F39" s="4">
        <v>1</v>
      </c>
      <c r="G39" s="12">
        <v>1</v>
      </c>
      <c r="H39" s="3"/>
      <c r="J39" s="1"/>
      <c r="K39" s="164"/>
      <c r="L39" s="21" t="s">
        <v>36</v>
      </c>
      <c r="M39" s="4">
        <v>0</v>
      </c>
      <c r="N39" s="4">
        <v>0</v>
      </c>
      <c r="O39" s="12">
        <v>0</v>
      </c>
      <c r="P39" s="3"/>
      <c r="R39" s="1"/>
      <c r="S39" s="164"/>
      <c r="T39" s="21" t="s">
        <v>36</v>
      </c>
      <c r="U39" s="4">
        <v>0</v>
      </c>
      <c r="V39" s="4">
        <v>0</v>
      </c>
      <c r="W39" s="12">
        <v>0</v>
      </c>
      <c r="X39" s="3"/>
    </row>
    <row r="40" spans="2:24" x14ac:dyDescent="0.3">
      <c r="B40" s="1"/>
      <c r="C40" s="164"/>
      <c r="D40" s="21" t="s">
        <v>37</v>
      </c>
      <c r="E40" s="4">
        <v>0</v>
      </c>
      <c r="F40" s="4">
        <v>0</v>
      </c>
      <c r="G40" s="12">
        <v>0</v>
      </c>
      <c r="H40" s="3"/>
      <c r="J40" s="1"/>
      <c r="K40" s="164"/>
      <c r="L40" s="21" t="s">
        <v>37</v>
      </c>
      <c r="M40" s="4">
        <v>1</v>
      </c>
      <c r="N40" s="4">
        <v>1</v>
      </c>
      <c r="O40" s="12">
        <v>1</v>
      </c>
      <c r="P40" s="3"/>
      <c r="R40" s="1"/>
      <c r="S40" s="164"/>
      <c r="T40" s="21" t="s">
        <v>37</v>
      </c>
      <c r="U40" s="4">
        <v>0</v>
      </c>
      <c r="V40" s="4">
        <v>0</v>
      </c>
      <c r="W40" s="12">
        <v>0</v>
      </c>
      <c r="X40" s="3"/>
    </row>
    <row r="41" spans="2:24" x14ac:dyDescent="0.3">
      <c r="B41" s="1"/>
      <c r="C41" s="165"/>
      <c r="D41" s="22" t="s">
        <v>38</v>
      </c>
      <c r="E41" s="15">
        <v>0</v>
      </c>
      <c r="F41" s="15">
        <v>0</v>
      </c>
      <c r="G41" s="16">
        <v>0</v>
      </c>
      <c r="H41" s="3"/>
      <c r="J41" s="1"/>
      <c r="K41" s="165"/>
      <c r="L41" s="22" t="s">
        <v>38</v>
      </c>
      <c r="M41" s="15">
        <v>0</v>
      </c>
      <c r="N41" s="15">
        <v>0</v>
      </c>
      <c r="O41" s="16">
        <v>0</v>
      </c>
      <c r="P41" s="3"/>
      <c r="R41" s="1"/>
      <c r="S41" s="165"/>
      <c r="T41" s="22" t="s">
        <v>38</v>
      </c>
      <c r="U41" s="15">
        <v>1</v>
      </c>
      <c r="V41" s="15">
        <v>1</v>
      </c>
      <c r="W41" s="16">
        <v>1</v>
      </c>
      <c r="X41" s="3"/>
    </row>
    <row r="42" spans="2:24" ht="15" thickBot="1" x14ac:dyDescent="0.35">
      <c r="B42" s="6"/>
      <c r="C42" s="7"/>
      <c r="D42" s="7"/>
      <c r="E42" s="7"/>
      <c r="F42" s="7"/>
      <c r="G42" s="7"/>
      <c r="H42" s="8"/>
      <c r="J42" s="6"/>
      <c r="K42" s="7"/>
      <c r="L42" s="7"/>
      <c r="M42" s="7"/>
      <c r="N42" s="7"/>
      <c r="O42" s="7"/>
      <c r="P42" s="8"/>
      <c r="R42" s="6"/>
      <c r="S42" s="7"/>
      <c r="T42" s="7"/>
      <c r="U42" s="7"/>
      <c r="V42" s="7"/>
      <c r="W42" s="7"/>
      <c r="X42" s="8"/>
    </row>
  </sheetData>
  <mergeCells count="18">
    <mergeCell ref="B30:H30"/>
    <mergeCell ref="J30:P30"/>
    <mergeCell ref="R30:X30"/>
    <mergeCell ref="C37:C41"/>
    <mergeCell ref="K37:K41"/>
    <mergeCell ref="S37:S41"/>
    <mergeCell ref="J2:P2"/>
    <mergeCell ref="K9:K13"/>
    <mergeCell ref="R2:X2"/>
    <mergeCell ref="S9:S13"/>
    <mergeCell ref="B16:H16"/>
    <mergeCell ref="B2:H2"/>
    <mergeCell ref="C9:C13"/>
    <mergeCell ref="C23:C27"/>
    <mergeCell ref="J16:P16"/>
    <mergeCell ref="K23:K27"/>
    <mergeCell ref="R16:X16"/>
    <mergeCell ref="S23:S27"/>
  </mergeCells>
  <conditionalFormatting sqref="E6:G6 M6:O6 U6:W6 E20:G20 M20:O20 U20:W20 E34:G34 M34:O34 U34:W34">
    <cfRule type="colorScale" priority="3">
      <colorScale>
        <cfvo type="min"/>
        <cfvo type="max"/>
        <color rgb="FFFCFCFF"/>
        <color rgb="FFF8696B"/>
      </colorScale>
    </cfRule>
  </conditionalFormatting>
  <conditionalFormatting sqref="E7:G7 M7:O7 U7:W7 E21:G21 M21:O21 U21:W21 E35:G35 M35:O35 U35:W35">
    <cfRule type="colorScale" priority="2">
      <colorScale>
        <cfvo type="min"/>
        <cfvo type="max"/>
        <color rgb="FFFCFCFF"/>
        <color rgb="FF63BE7B"/>
      </colorScale>
    </cfRule>
  </conditionalFormatting>
  <conditionalFormatting sqref="E5:G5 M5:O5 U5:W5 E19:G19 M19:O19 U19:W19 E33:G33 M33:O33 U33:W33">
    <cfRule type="colorScale" priority="1">
      <colorScale>
        <cfvo type="min"/>
        <cfvo type="max"/>
        <color rgb="FFFCFCFF"/>
        <color rgb="FF63BE7B"/>
      </colorScale>
    </cfRule>
  </conditionalFormatting>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65"/>
  <sheetViews>
    <sheetView topLeftCell="K1" zoomScale="85" zoomScaleNormal="85" workbookViewId="0">
      <pane ySplit="1" topLeftCell="A2" activePane="bottomLeft" state="frozen"/>
      <selection pane="bottomLeft" activeCell="AE7" sqref="AE7"/>
    </sheetView>
  </sheetViews>
  <sheetFormatPr defaultRowHeight="14.4" x14ac:dyDescent="0.3"/>
  <cols>
    <col min="1" max="1" width="8.88671875" style="63"/>
    <col min="2" max="2" width="8.88671875" style="1"/>
    <col min="3" max="5" width="8.88671875" style="2"/>
    <col min="6" max="6" width="8.88671875" style="3"/>
    <col min="7" max="8" width="8.88671875" style="63"/>
    <col min="9" max="9" width="8.88671875" style="92"/>
    <col min="10" max="12" width="8.88671875" style="5"/>
    <col min="13" max="13" width="8.88671875" style="64"/>
    <col min="14" max="14" width="8.88671875" style="1"/>
    <col min="15" max="17" width="8.88671875" style="2"/>
    <col min="18" max="18" width="8.88671875" style="3"/>
    <col min="25" max="25" width="8.88671875" customWidth="1"/>
  </cols>
  <sheetData>
    <row r="1" spans="1:37" x14ac:dyDescent="0.3">
      <c r="A1" s="34" t="s">
        <v>0</v>
      </c>
      <c r="B1" s="35" t="s">
        <v>75</v>
      </c>
      <c r="C1" s="36" t="s">
        <v>1</v>
      </c>
      <c r="D1" s="36" t="s">
        <v>2</v>
      </c>
      <c r="E1" s="36" t="s">
        <v>74</v>
      </c>
      <c r="F1" s="37" t="s">
        <v>76</v>
      </c>
      <c r="G1" s="34" t="s">
        <v>3</v>
      </c>
      <c r="H1" s="34" t="s">
        <v>4</v>
      </c>
      <c r="I1" s="90" t="s">
        <v>62</v>
      </c>
      <c r="J1" s="91" t="s">
        <v>63</v>
      </c>
      <c r="K1" s="91" t="s">
        <v>64</v>
      </c>
      <c r="L1" s="91" t="s">
        <v>65</v>
      </c>
      <c r="M1" s="38" t="s">
        <v>66</v>
      </c>
      <c r="N1" s="35" t="s">
        <v>5</v>
      </c>
      <c r="O1" s="36" t="s">
        <v>6</v>
      </c>
      <c r="P1" s="36" t="s">
        <v>7</v>
      </c>
      <c r="Q1" s="36" t="s">
        <v>8</v>
      </c>
      <c r="R1" s="37" t="s">
        <v>9</v>
      </c>
      <c r="S1" t="s">
        <v>10</v>
      </c>
      <c r="T1" t="s">
        <v>11</v>
      </c>
      <c r="U1" t="s">
        <v>77</v>
      </c>
      <c r="V1" t="s">
        <v>12</v>
      </c>
      <c r="W1" t="s">
        <v>13</v>
      </c>
      <c r="X1" t="s">
        <v>77</v>
      </c>
      <c r="Y1" t="s">
        <v>14</v>
      </c>
      <c r="Z1" t="s">
        <v>15</v>
      </c>
      <c r="AA1" t="s">
        <v>77</v>
      </c>
      <c r="AB1" t="s">
        <v>16</v>
      </c>
      <c r="AC1" t="s">
        <v>17</v>
      </c>
      <c r="AD1" t="s">
        <v>77</v>
      </c>
      <c r="AE1" t="s">
        <v>18</v>
      </c>
      <c r="AF1" t="s">
        <v>19</v>
      </c>
      <c r="AG1" t="s">
        <v>77</v>
      </c>
      <c r="AH1" t="s">
        <v>20</v>
      </c>
      <c r="AI1" t="s">
        <v>21</v>
      </c>
      <c r="AJ1" t="s">
        <v>77</v>
      </c>
      <c r="AK1" t="s">
        <v>73</v>
      </c>
    </row>
    <row r="2" spans="1:37" s="29" customFormat="1" x14ac:dyDescent="0.3">
      <c r="A2" s="48" t="s">
        <v>29</v>
      </c>
      <c r="B2" s="86">
        <f>C2/600</f>
        <v>0.33333333333333331</v>
      </c>
      <c r="C2" s="73">
        <v>200</v>
      </c>
      <c r="D2" s="73">
        <v>392</v>
      </c>
      <c r="E2" s="87">
        <f>600-D2-C2</f>
        <v>8</v>
      </c>
      <c r="F2" s="89">
        <f>E2/300</f>
        <v>2.6666666666666668E-2</v>
      </c>
      <c r="G2" s="48">
        <v>0.76214570000000004</v>
      </c>
      <c r="H2" s="48">
        <v>2108.0830000000001</v>
      </c>
      <c r="I2" s="86">
        <f>N2/(SUM($N2:$Q2))</f>
        <v>0.27668845315904139</v>
      </c>
      <c r="J2" s="85">
        <f t="shared" ref="J2:M2" si="0">O2/(SUM($N2:$Q2))</f>
        <v>0.27015250544662311</v>
      </c>
      <c r="K2" s="85">
        <f t="shared" si="0"/>
        <v>0.22657952069716775</v>
      </c>
      <c r="L2" s="85">
        <f t="shared" si="0"/>
        <v>0.22657952069716775</v>
      </c>
      <c r="M2" s="89">
        <f t="shared" si="0"/>
        <v>0</v>
      </c>
      <c r="N2" s="49">
        <v>635</v>
      </c>
      <c r="O2" s="73">
        <v>620</v>
      </c>
      <c r="P2" s="73">
        <v>520</v>
      </c>
      <c r="Q2" s="73">
        <v>520</v>
      </c>
      <c r="R2" s="50">
        <v>0</v>
      </c>
      <c r="S2" s="29">
        <v>100</v>
      </c>
      <c r="T2" s="29">
        <v>100</v>
      </c>
      <c r="U2" s="88">
        <f>S2/T2</f>
        <v>1</v>
      </c>
      <c r="V2" s="29">
        <v>0</v>
      </c>
      <c r="W2" s="29">
        <v>100</v>
      </c>
      <c r="X2" s="88">
        <f>V2/W2</f>
        <v>0</v>
      </c>
      <c r="Y2" s="29">
        <v>0</v>
      </c>
      <c r="Z2" s="29">
        <v>100</v>
      </c>
      <c r="AA2" s="88">
        <f>Y2/Z2</f>
        <v>0</v>
      </c>
      <c r="AB2" s="29">
        <v>0</v>
      </c>
      <c r="AC2" s="29">
        <v>100</v>
      </c>
      <c r="AD2" s="88">
        <f>AB2/AC2</f>
        <v>0</v>
      </c>
      <c r="AE2" s="29">
        <v>100</v>
      </c>
      <c r="AF2" s="29">
        <v>100</v>
      </c>
      <c r="AG2" s="88">
        <f>AE2/AF2</f>
        <v>1</v>
      </c>
      <c r="AH2" s="29">
        <v>0</v>
      </c>
      <c r="AI2" s="29">
        <v>100</v>
      </c>
      <c r="AJ2" s="88">
        <f>AH2/AI2</f>
        <v>0</v>
      </c>
      <c r="AK2" s="29" t="b">
        <v>0</v>
      </c>
    </row>
    <row r="3" spans="1:37" s="29" customFormat="1" x14ac:dyDescent="0.3">
      <c r="A3" s="48" t="s">
        <v>29</v>
      </c>
      <c r="B3" s="86">
        <f t="shared" ref="B3:B66" si="1">C3/600</f>
        <v>0.33333333333333331</v>
      </c>
      <c r="C3" s="73">
        <v>200</v>
      </c>
      <c r="D3" s="73">
        <v>399</v>
      </c>
      <c r="E3" s="87">
        <f t="shared" ref="E3:E66" si="2">600-D3-C3</f>
        <v>1</v>
      </c>
      <c r="F3" s="89">
        <f t="shared" ref="F3:F66" si="3">E3/300</f>
        <v>3.3333333333333335E-3</v>
      </c>
      <c r="G3" s="48">
        <v>0.75904640000000001</v>
      </c>
      <c r="H3" s="48">
        <v>2112.9580000000001</v>
      </c>
      <c r="I3" s="86">
        <f t="shared" ref="I3:I66" si="4">N3/(SUM($N3:$Q3))</f>
        <v>0.27379912663755457</v>
      </c>
      <c r="J3" s="85">
        <f t="shared" ref="J3:J66" si="5">O3/(SUM($N3:$Q3))</f>
        <v>0.27117903930131004</v>
      </c>
      <c r="K3" s="85">
        <f t="shared" ref="K3:K66" si="6">P3/(SUM($N3:$Q3))</f>
        <v>0.22751091703056769</v>
      </c>
      <c r="L3" s="85">
        <f t="shared" ref="L3:L66" si="7">Q3/(SUM($N3:$Q3))</f>
        <v>0.22751091703056769</v>
      </c>
      <c r="M3" s="89">
        <f t="shared" ref="M3:M66" si="8">R3/(SUM($N3:$Q3))</f>
        <v>0</v>
      </c>
      <c r="N3" s="49">
        <v>627</v>
      </c>
      <c r="O3" s="73">
        <v>621</v>
      </c>
      <c r="P3" s="73">
        <v>521</v>
      </c>
      <c r="Q3" s="73">
        <v>521</v>
      </c>
      <c r="R3" s="50">
        <v>0</v>
      </c>
      <c r="S3" s="29">
        <v>100</v>
      </c>
      <c r="T3" s="29">
        <v>100</v>
      </c>
      <c r="U3" s="88">
        <f t="shared" ref="U3:U66" si="9">S3/T3</f>
        <v>1</v>
      </c>
      <c r="V3" s="29">
        <v>0</v>
      </c>
      <c r="W3" s="29">
        <v>100</v>
      </c>
      <c r="X3" s="88">
        <f t="shared" ref="X3:X66" si="10">V3/W3</f>
        <v>0</v>
      </c>
      <c r="Y3" s="29">
        <v>0</v>
      </c>
      <c r="Z3" s="29">
        <v>100</v>
      </c>
      <c r="AA3" s="88">
        <f t="shared" ref="AA3:AA66" si="11">Y3/Z3</f>
        <v>0</v>
      </c>
      <c r="AB3" s="29">
        <v>0</v>
      </c>
      <c r="AC3" s="29">
        <v>100</v>
      </c>
      <c r="AD3" s="88">
        <f t="shared" ref="AD3:AD66" si="12">AB3/AC3</f>
        <v>0</v>
      </c>
      <c r="AE3" s="29">
        <v>100</v>
      </c>
      <c r="AF3" s="29">
        <v>100</v>
      </c>
      <c r="AG3" s="88">
        <f t="shared" ref="AG3:AG66" si="13">AE3/AF3</f>
        <v>1</v>
      </c>
      <c r="AH3" s="29">
        <v>0</v>
      </c>
      <c r="AI3" s="29">
        <v>100</v>
      </c>
      <c r="AJ3" s="88">
        <f t="shared" ref="AJ3:AJ66" si="14">AH3/AI3</f>
        <v>0</v>
      </c>
      <c r="AK3" s="29" t="b">
        <v>0</v>
      </c>
    </row>
    <row r="4" spans="1:37" s="29" customFormat="1" x14ac:dyDescent="0.3">
      <c r="A4" s="48" t="s">
        <v>29</v>
      </c>
      <c r="B4" s="86">
        <f t="shared" si="1"/>
        <v>0.33333333333333331</v>
      </c>
      <c r="C4" s="73">
        <v>200</v>
      </c>
      <c r="D4" s="73">
        <v>396</v>
      </c>
      <c r="E4" s="87">
        <f t="shared" si="2"/>
        <v>4</v>
      </c>
      <c r="F4" s="89">
        <f t="shared" si="3"/>
        <v>1.3333333333333334E-2</v>
      </c>
      <c r="G4" s="48">
        <v>0.77188290000000004</v>
      </c>
      <c r="H4" s="48">
        <v>2117.3330000000001</v>
      </c>
      <c r="I4" s="86">
        <f t="shared" si="4"/>
        <v>0.27436668097896094</v>
      </c>
      <c r="J4" s="85">
        <f t="shared" si="5"/>
        <v>0.270502361528553</v>
      </c>
      <c r="K4" s="85">
        <f t="shared" si="6"/>
        <v>0.22756547874624303</v>
      </c>
      <c r="L4" s="85">
        <f t="shared" si="7"/>
        <v>0.22756547874624303</v>
      </c>
      <c r="M4" s="89">
        <f t="shared" si="8"/>
        <v>0</v>
      </c>
      <c r="N4" s="49">
        <v>639</v>
      </c>
      <c r="O4" s="73">
        <v>630</v>
      </c>
      <c r="P4" s="73">
        <v>530</v>
      </c>
      <c r="Q4" s="73">
        <v>530</v>
      </c>
      <c r="R4" s="50">
        <v>0</v>
      </c>
      <c r="S4" s="29">
        <v>100</v>
      </c>
      <c r="T4" s="29">
        <v>100</v>
      </c>
      <c r="U4" s="88">
        <f t="shared" si="9"/>
        <v>1</v>
      </c>
      <c r="V4" s="29">
        <v>0</v>
      </c>
      <c r="W4" s="29">
        <v>100</v>
      </c>
      <c r="X4" s="88">
        <f t="shared" si="10"/>
        <v>0</v>
      </c>
      <c r="Y4" s="29">
        <v>0</v>
      </c>
      <c r="Z4" s="29">
        <v>100</v>
      </c>
      <c r="AA4" s="88">
        <f t="shared" si="11"/>
        <v>0</v>
      </c>
      <c r="AB4" s="29">
        <v>0</v>
      </c>
      <c r="AC4" s="29">
        <v>100</v>
      </c>
      <c r="AD4" s="88">
        <f t="shared" si="12"/>
        <v>0</v>
      </c>
      <c r="AE4" s="29">
        <v>100</v>
      </c>
      <c r="AF4" s="29">
        <v>100</v>
      </c>
      <c r="AG4" s="88">
        <f t="shared" si="13"/>
        <v>1</v>
      </c>
      <c r="AH4" s="29">
        <v>0</v>
      </c>
      <c r="AI4" s="29">
        <v>100</v>
      </c>
      <c r="AJ4" s="88">
        <f t="shared" si="14"/>
        <v>0</v>
      </c>
      <c r="AK4" s="29" t="b">
        <v>0</v>
      </c>
    </row>
    <row r="5" spans="1:37" s="29" customFormat="1" x14ac:dyDescent="0.3">
      <c r="A5" s="48" t="s">
        <v>29</v>
      </c>
      <c r="B5" s="86">
        <f t="shared" si="1"/>
        <v>0.33333333333333331</v>
      </c>
      <c r="C5" s="73">
        <v>200</v>
      </c>
      <c r="D5" s="73">
        <v>391</v>
      </c>
      <c r="E5" s="87">
        <f t="shared" si="2"/>
        <v>9</v>
      </c>
      <c r="F5" s="89">
        <f t="shared" si="3"/>
        <v>0.03</v>
      </c>
      <c r="G5" s="48">
        <v>0.77545949999999997</v>
      </c>
      <c r="H5" s="48">
        <v>2110.7919999999999</v>
      </c>
      <c r="I5" s="86">
        <f t="shared" si="4"/>
        <v>0.27401372212692965</v>
      </c>
      <c r="J5" s="85">
        <f t="shared" si="5"/>
        <v>0.27058319039451117</v>
      </c>
      <c r="K5" s="85">
        <f t="shared" si="6"/>
        <v>0.22770154373927959</v>
      </c>
      <c r="L5" s="85">
        <f t="shared" si="7"/>
        <v>0.22770154373927959</v>
      </c>
      <c r="M5" s="89">
        <f t="shared" si="8"/>
        <v>0</v>
      </c>
      <c r="N5" s="49">
        <v>639</v>
      </c>
      <c r="O5" s="73">
        <v>631</v>
      </c>
      <c r="P5" s="73">
        <v>531</v>
      </c>
      <c r="Q5" s="73">
        <v>531</v>
      </c>
      <c r="R5" s="50">
        <v>0</v>
      </c>
      <c r="S5" s="29">
        <v>100</v>
      </c>
      <c r="T5" s="29">
        <v>100</v>
      </c>
      <c r="U5" s="88">
        <f t="shared" si="9"/>
        <v>1</v>
      </c>
      <c r="V5" s="29">
        <v>0</v>
      </c>
      <c r="W5" s="29">
        <v>100</v>
      </c>
      <c r="X5" s="88">
        <f t="shared" si="10"/>
        <v>0</v>
      </c>
      <c r="Y5" s="29">
        <v>0</v>
      </c>
      <c r="Z5" s="29">
        <v>100</v>
      </c>
      <c r="AA5" s="88">
        <f t="shared" si="11"/>
        <v>0</v>
      </c>
      <c r="AB5" s="29">
        <v>0</v>
      </c>
      <c r="AC5" s="29">
        <v>100</v>
      </c>
      <c r="AD5" s="88">
        <f t="shared" si="12"/>
        <v>0</v>
      </c>
      <c r="AE5" s="29">
        <v>100</v>
      </c>
      <c r="AF5" s="29">
        <v>100</v>
      </c>
      <c r="AG5" s="88">
        <f t="shared" si="13"/>
        <v>1</v>
      </c>
      <c r="AH5" s="29">
        <v>0</v>
      </c>
      <c r="AI5" s="29">
        <v>100</v>
      </c>
      <c r="AJ5" s="88">
        <f t="shared" si="14"/>
        <v>0</v>
      </c>
      <c r="AK5" s="29" t="b">
        <v>0</v>
      </c>
    </row>
    <row r="6" spans="1:37" s="29" customFormat="1" x14ac:dyDescent="0.3">
      <c r="A6" s="48" t="s">
        <v>29</v>
      </c>
      <c r="B6" s="86">
        <f t="shared" si="1"/>
        <v>0.33333333333333331</v>
      </c>
      <c r="C6" s="73">
        <v>200</v>
      </c>
      <c r="D6" s="73">
        <v>393</v>
      </c>
      <c r="E6" s="87">
        <f t="shared" si="2"/>
        <v>7</v>
      </c>
      <c r="F6" s="89">
        <f t="shared" si="3"/>
        <v>2.3333333333333334E-2</v>
      </c>
      <c r="G6" s="48">
        <v>0.78297139999999998</v>
      </c>
      <c r="H6" s="48">
        <v>2118</v>
      </c>
      <c r="I6" s="86">
        <f t="shared" si="4"/>
        <v>0.27342094107672743</v>
      </c>
      <c r="J6" s="85">
        <f t="shared" si="5"/>
        <v>0.27045358202628234</v>
      </c>
      <c r="K6" s="85">
        <f t="shared" si="6"/>
        <v>0.22806273844849512</v>
      </c>
      <c r="L6" s="85">
        <f t="shared" si="7"/>
        <v>0.22806273844849512</v>
      </c>
      <c r="M6" s="89">
        <f t="shared" si="8"/>
        <v>0</v>
      </c>
      <c r="N6" s="49">
        <v>645</v>
      </c>
      <c r="O6" s="73">
        <v>638</v>
      </c>
      <c r="P6" s="73">
        <v>538</v>
      </c>
      <c r="Q6" s="73">
        <v>538</v>
      </c>
      <c r="R6" s="50">
        <v>0</v>
      </c>
      <c r="S6" s="29">
        <v>100</v>
      </c>
      <c r="T6" s="29">
        <v>100</v>
      </c>
      <c r="U6" s="88">
        <f t="shared" si="9"/>
        <v>1</v>
      </c>
      <c r="V6" s="29">
        <v>0</v>
      </c>
      <c r="W6" s="29">
        <v>100</v>
      </c>
      <c r="X6" s="88">
        <f t="shared" si="10"/>
        <v>0</v>
      </c>
      <c r="Y6" s="29">
        <v>0</v>
      </c>
      <c r="Z6" s="29">
        <v>100</v>
      </c>
      <c r="AA6" s="88">
        <f t="shared" si="11"/>
        <v>0</v>
      </c>
      <c r="AB6" s="29">
        <v>0</v>
      </c>
      <c r="AC6" s="29">
        <v>100</v>
      </c>
      <c r="AD6" s="88">
        <f t="shared" si="12"/>
        <v>0</v>
      </c>
      <c r="AE6" s="29">
        <v>100</v>
      </c>
      <c r="AF6" s="29">
        <v>100</v>
      </c>
      <c r="AG6" s="88">
        <f t="shared" si="13"/>
        <v>1</v>
      </c>
      <c r="AH6" s="29">
        <v>0</v>
      </c>
      <c r="AI6" s="29">
        <v>100</v>
      </c>
      <c r="AJ6" s="88">
        <f t="shared" si="14"/>
        <v>0</v>
      </c>
      <c r="AK6" s="29" t="b">
        <v>0</v>
      </c>
    </row>
    <row r="7" spans="1:37" s="29" customFormat="1" x14ac:dyDescent="0.3">
      <c r="A7" s="48" t="s">
        <v>29</v>
      </c>
      <c r="B7" s="86">
        <f t="shared" si="1"/>
        <v>0.33333333333333331</v>
      </c>
      <c r="C7" s="73">
        <v>200</v>
      </c>
      <c r="D7" s="73">
        <v>394</v>
      </c>
      <c r="E7" s="87">
        <f t="shared" si="2"/>
        <v>6</v>
      </c>
      <c r="F7" s="89">
        <f t="shared" si="3"/>
        <v>0.02</v>
      </c>
      <c r="G7" s="48">
        <v>0.76909700000000003</v>
      </c>
      <c r="H7" s="48">
        <v>2107.6669999999999</v>
      </c>
      <c r="I7" s="86">
        <f t="shared" si="4"/>
        <v>0.27422145328719721</v>
      </c>
      <c r="J7" s="85">
        <f t="shared" si="5"/>
        <v>0.27076124567474047</v>
      </c>
      <c r="K7" s="85">
        <f t="shared" si="6"/>
        <v>0.22750865051903113</v>
      </c>
      <c r="L7" s="85">
        <f t="shared" si="7"/>
        <v>0.22750865051903113</v>
      </c>
      <c r="M7" s="89">
        <f t="shared" si="8"/>
        <v>0</v>
      </c>
      <c r="N7" s="49">
        <v>634</v>
      </c>
      <c r="O7" s="73">
        <v>626</v>
      </c>
      <c r="P7" s="73">
        <v>526</v>
      </c>
      <c r="Q7" s="73">
        <v>526</v>
      </c>
      <c r="R7" s="50">
        <v>0</v>
      </c>
      <c r="S7" s="29">
        <v>100</v>
      </c>
      <c r="T7" s="29">
        <v>100</v>
      </c>
      <c r="U7" s="88">
        <f t="shared" si="9"/>
        <v>1</v>
      </c>
      <c r="V7" s="29">
        <v>0</v>
      </c>
      <c r="W7" s="29">
        <v>100</v>
      </c>
      <c r="X7" s="88">
        <f t="shared" si="10"/>
        <v>0</v>
      </c>
      <c r="Y7" s="29">
        <v>0</v>
      </c>
      <c r="Z7" s="29">
        <v>100</v>
      </c>
      <c r="AA7" s="88">
        <f t="shared" si="11"/>
        <v>0</v>
      </c>
      <c r="AB7" s="29">
        <v>0</v>
      </c>
      <c r="AC7" s="29">
        <v>100</v>
      </c>
      <c r="AD7" s="88">
        <f t="shared" si="12"/>
        <v>0</v>
      </c>
      <c r="AE7" s="29">
        <v>100</v>
      </c>
      <c r="AF7" s="29">
        <v>100</v>
      </c>
      <c r="AG7" s="88">
        <f t="shared" si="13"/>
        <v>1</v>
      </c>
      <c r="AH7" s="29">
        <v>0</v>
      </c>
      <c r="AI7" s="29">
        <v>100</v>
      </c>
      <c r="AJ7" s="88">
        <f t="shared" si="14"/>
        <v>0</v>
      </c>
      <c r="AK7" s="29" t="b">
        <v>0</v>
      </c>
    </row>
    <row r="8" spans="1:37" s="29" customFormat="1" x14ac:dyDescent="0.3">
      <c r="A8" s="48" t="s">
        <v>29</v>
      </c>
      <c r="B8" s="86">
        <f t="shared" si="1"/>
        <v>0.33333333333333331</v>
      </c>
      <c r="C8" s="73">
        <v>200</v>
      </c>
      <c r="D8" s="73">
        <v>398</v>
      </c>
      <c r="E8" s="87">
        <f t="shared" si="2"/>
        <v>2</v>
      </c>
      <c r="F8" s="89">
        <f t="shared" si="3"/>
        <v>6.6666666666666671E-3</v>
      </c>
      <c r="G8" s="48">
        <v>0.77333859999999999</v>
      </c>
      <c r="H8" s="48">
        <v>2106.6669999999999</v>
      </c>
      <c r="I8" s="86">
        <f t="shared" si="4"/>
        <v>0.27347114556416879</v>
      </c>
      <c r="J8" s="85">
        <f t="shared" si="5"/>
        <v>0.27088716623600345</v>
      </c>
      <c r="K8" s="85">
        <f t="shared" si="6"/>
        <v>0.22782084409991388</v>
      </c>
      <c r="L8" s="85">
        <f t="shared" si="7"/>
        <v>0.22782084409991388</v>
      </c>
      <c r="M8" s="89">
        <f t="shared" si="8"/>
        <v>0</v>
      </c>
      <c r="N8" s="49">
        <v>635</v>
      </c>
      <c r="O8" s="73">
        <v>629</v>
      </c>
      <c r="P8" s="73">
        <v>529</v>
      </c>
      <c r="Q8" s="73">
        <v>529</v>
      </c>
      <c r="R8" s="50">
        <v>0</v>
      </c>
      <c r="S8" s="29">
        <v>100</v>
      </c>
      <c r="T8" s="29">
        <v>100</v>
      </c>
      <c r="U8" s="88">
        <f t="shared" si="9"/>
        <v>1</v>
      </c>
      <c r="V8" s="29">
        <v>0</v>
      </c>
      <c r="W8" s="29">
        <v>100</v>
      </c>
      <c r="X8" s="88">
        <f t="shared" si="10"/>
        <v>0</v>
      </c>
      <c r="Y8" s="29">
        <v>0</v>
      </c>
      <c r="Z8" s="29">
        <v>100</v>
      </c>
      <c r="AA8" s="88">
        <f t="shared" si="11"/>
        <v>0</v>
      </c>
      <c r="AB8" s="29">
        <v>0</v>
      </c>
      <c r="AC8" s="29">
        <v>100</v>
      </c>
      <c r="AD8" s="88">
        <f t="shared" si="12"/>
        <v>0</v>
      </c>
      <c r="AE8" s="29">
        <v>100</v>
      </c>
      <c r="AF8" s="29">
        <v>100</v>
      </c>
      <c r="AG8" s="88">
        <f t="shared" si="13"/>
        <v>1</v>
      </c>
      <c r="AH8" s="29">
        <v>0</v>
      </c>
      <c r="AI8" s="29">
        <v>100</v>
      </c>
      <c r="AJ8" s="88">
        <f t="shared" si="14"/>
        <v>0</v>
      </c>
      <c r="AK8" s="29" t="b">
        <v>0</v>
      </c>
    </row>
    <row r="9" spans="1:37" s="29" customFormat="1" x14ac:dyDescent="0.3">
      <c r="A9" s="48" t="s">
        <v>29</v>
      </c>
      <c r="B9" s="86">
        <f t="shared" si="1"/>
        <v>0.33333333333333331</v>
      </c>
      <c r="C9" s="73">
        <v>200</v>
      </c>
      <c r="D9" s="73">
        <v>396</v>
      </c>
      <c r="E9" s="87">
        <f t="shared" si="2"/>
        <v>4</v>
      </c>
      <c r="F9" s="89">
        <f t="shared" si="3"/>
        <v>1.3333333333333334E-2</v>
      </c>
      <c r="G9" s="48">
        <v>0.77267070000000004</v>
      </c>
      <c r="H9" s="48">
        <v>2107.625</v>
      </c>
      <c r="I9" s="86">
        <f t="shared" si="4"/>
        <v>0.2731581214993537</v>
      </c>
      <c r="J9" s="85">
        <f t="shared" si="5"/>
        <v>0.27100387763894873</v>
      </c>
      <c r="K9" s="85">
        <f t="shared" si="6"/>
        <v>0.22791900043084878</v>
      </c>
      <c r="L9" s="85">
        <f t="shared" si="7"/>
        <v>0.22791900043084878</v>
      </c>
      <c r="M9" s="89">
        <f t="shared" si="8"/>
        <v>0</v>
      </c>
      <c r="N9" s="49">
        <v>634</v>
      </c>
      <c r="O9" s="73">
        <v>629</v>
      </c>
      <c r="P9" s="73">
        <v>529</v>
      </c>
      <c r="Q9" s="73">
        <v>529</v>
      </c>
      <c r="R9" s="50">
        <v>0</v>
      </c>
      <c r="S9" s="29">
        <v>100</v>
      </c>
      <c r="T9" s="29">
        <v>100</v>
      </c>
      <c r="U9" s="88">
        <f t="shared" si="9"/>
        <v>1</v>
      </c>
      <c r="V9" s="29">
        <v>0</v>
      </c>
      <c r="W9" s="29">
        <v>100</v>
      </c>
      <c r="X9" s="88">
        <f t="shared" si="10"/>
        <v>0</v>
      </c>
      <c r="Y9" s="29">
        <v>0</v>
      </c>
      <c r="Z9" s="29">
        <v>100</v>
      </c>
      <c r="AA9" s="88">
        <f t="shared" si="11"/>
        <v>0</v>
      </c>
      <c r="AB9" s="29">
        <v>0</v>
      </c>
      <c r="AC9" s="29">
        <v>100</v>
      </c>
      <c r="AD9" s="88">
        <f t="shared" si="12"/>
        <v>0</v>
      </c>
      <c r="AE9" s="29">
        <v>100</v>
      </c>
      <c r="AF9" s="29">
        <v>100</v>
      </c>
      <c r="AG9" s="88">
        <f t="shared" si="13"/>
        <v>1</v>
      </c>
      <c r="AH9" s="29">
        <v>0</v>
      </c>
      <c r="AI9" s="29">
        <v>100</v>
      </c>
      <c r="AJ9" s="88">
        <f t="shared" si="14"/>
        <v>0</v>
      </c>
      <c r="AK9" s="29" t="b">
        <v>0</v>
      </c>
    </row>
    <row r="10" spans="1:37" s="29" customFormat="1" x14ac:dyDescent="0.3">
      <c r="A10" s="48" t="s">
        <v>29</v>
      </c>
      <c r="B10" s="86">
        <f t="shared" si="1"/>
        <v>0.33333333333333331</v>
      </c>
      <c r="C10" s="73">
        <v>200</v>
      </c>
      <c r="D10" s="73">
        <v>390</v>
      </c>
      <c r="E10" s="87">
        <f t="shared" si="2"/>
        <v>10</v>
      </c>
      <c r="F10" s="89">
        <f t="shared" si="3"/>
        <v>3.3333333333333333E-2</v>
      </c>
      <c r="G10" s="48">
        <v>0.77977940000000001</v>
      </c>
      <c r="H10" s="48">
        <v>2123.25</v>
      </c>
      <c r="I10" s="86">
        <f t="shared" si="4"/>
        <v>0.2721868365180467</v>
      </c>
      <c r="J10" s="85">
        <f t="shared" si="5"/>
        <v>0.27091295116772823</v>
      </c>
      <c r="K10" s="85">
        <f t="shared" si="6"/>
        <v>0.22845010615711253</v>
      </c>
      <c r="L10" s="85">
        <f t="shared" si="7"/>
        <v>0.22845010615711253</v>
      </c>
      <c r="M10" s="89">
        <f t="shared" si="8"/>
        <v>0</v>
      </c>
      <c r="N10" s="49">
        <v>641</v>
      </c>
      <c r="O10" s="73">
        <v>638</v>
      </c>
      <c r="P10" s="73">
        <v>538</v>
      </c>
      <c r="Q10" s="73">
        <v>538</v>
      </c>
      <c r="R10" s="50">
        <v>0</v>
      </c>
      <c r="S10" s="29">
        <v>100</v>
      </c>
      <c r="T10" s="29">
        <v>100</v>
      </c>
      <c r="U10" s="88">
        <f t="shared" si="9"/>
        <v>1</v>
      </c>
      <c r="V10" s="29">
        <v>0</v>
      </c>
      <c r="W10" s="29">
        <v>100</v>
      </c>
      <c r="X10" s="88">
        <f t="shared" si="10"/>
        <v>0</v>
      </c>
      <c r="Y10" s="29">
        <v>0</v>
      </c>
      <c r="Z10" s="29">
        <v>100</v>
      </c>
      <c r="AA10" s="88">
        <f t="shared" si="11"/>
        <v>0</v>
      </c>
      <c r="AB10" s="29">
        <v>0</v>
      </c>
      <c r="AC10" s="29">
        <v>100</v>
      </c>
      <c r="AD10" s="88">
        <f t="shared" si="12"/>
        <v>0</v>
      </c>
      <c r="AE10" s="29">
        <v>100</v>
      </c>
      <c r="AF10" s="29">
        <v>100</v>
      </c>
      <c r="AG10" s="88">
        <f t="shared" si="13"/>
        <v>1</v>
      </c>
      <c r="AH10" s="29">
        <v>0</v>
      </c>
      <c r="AI10" s="29">
        <v>100</v>
      </c>
      <c r="AJ10" s="88">
        <f t="shared" si="14"/>
        <v>0</v>
      </c>
      <c r="AK10" s="29" t="b">
        <v>0</v>
      </c>
    </row>
    <row r="11" spans="1:37" s="30" customFormat="1" x14ac:dyDescent="0.3">
      <c r="A11" s="45" t="s">
        <v>29</v>
      </c>
      <c r="B11" s="86">
        <f t="shared" si="1"/>
        <v>0</v>
      </c>
      <c r="C11" s="74">
        <v>0</v>
      </c>
      <c r="D11" s="74">
        <v>500</v>
      </c>
      <c r="E11" s="87">
        <f t="shared" si="2"/>
        <v>100</v>
      </c>
      <c r="F11" s="89">
        <f t="shared" si="3"/>
        <v>0.33333333333333331</v>
      </c>
      <c r="G11" s="45">
        <v>0.33101720000000001</v>
      </c>
      <c r="H11" s="45">
        <v>5516.8329999999996</v>
      </c>
      <c r="I11" s="86">
        <f t="shared" si="4"/>
        <v>0.33333333333333331</v>
      </c>
      <c r="J11" s="85">
        <f t="shared" si="5"/>
        <v>0.25925925925925924</v>
      </c>
      <c r="K11" s="85">
        <f t="shared" si="6"/>
        <v>0.22222222222222221</v>
      </c>
      <c r="L11" s="85">
        <f t="shared" si="7"/>
        <v>0.18518518518518517</v>
      </c>
      <c r="M11" s="89">
        <f t="shared" si="8"/>
        <v>0</v>
      </c>
      <c r="N11" s="46">
        <v>900</v>
      </c>
      <c r="O11" s="74">
        <v>700</v>
      </c>
      <c r="P11" s="74">
        <v>600</v>
      </c>
      <c r="Q11" s="74">
        <v>500</v>
      </c>
      <c r="R11" s="47">
        <v>0</v>
      </c>
      <c r="S11" s="30">
        <v>100</v>
      </c>
      <c r="T11" s="30">
        <v>300</v>
      </c>
      <c r="U11" s="88">
        <f t="shared" si="9"/>
        <v>0.33333333333333331</v>
      </c>
      <c r="V11" s="30">
        <v>0</v>
      </c>
      <c r="W11" s="30">
        <v>300</v>
      </c>
      <c r="X11" s="88">
        <f t="shared" si="10"/>
        <v>0</v>
      </c>
      <c r="Y11" s="30">
        <v>0</v>
      </c>
      <c r="Z11" s="30">
        <v>300</v>
      </c>
      <c r="AA11" s="88">
        <f t="shared" si="11"/>
        <v>0</v>
      </c>
      <c r="AB11" s="30">
        <v>0</v>
      </c>
      <c r="AC11" s="30">
        <v>300</v>
      </c>
      <c r="AD11" s="88">
        <f t="shared" si="12"/>
        <v>0</v>
      </c>
      <c r="AE11" s="30">
        <v>100</v>
      </c>
      <c r="AF11" s="30">
        <v>300</v>
      </c>
      <c r="AG11" s="88">
        <f t="shared" si="13"/>
        <v>0.33333333333333331</v>
      </c>
      <c r="AH11" s="30">
        <v>0</v>
      </c>
      <c r="AI11" s="30">
        <v>300</v>
      </c>
      <c r="AJ11" s="88">
        <f t="shared" si="14"/>
        <v>0</v>
      </c>
      <c r="AK11" s="30" t="b">
        <v>0</v>
      </c>
    </row>
    <row r="12" spans="1:37" s="30" customFormat="1" x14ac:dyDescent="0.3">
      <c r="A12" s="45" t="s">
        <v>29</v>
      </c>
      <c r="B12" s="86">
        <f t="shared" si="1"/>
        <v>0</v>
      </c>
      <c r="C12" s="74">
        <v>0</v>
      </c>
      <c r="D12" s="74">
        <v>500</v>
      </c>
      <c r="E12" s="87">
        <f t="shared" si="2"/>
        <v>100</v>
      </c>
      <c r="F12" s="89">
        <f t="shared" si="3"/>
        <v>0.33333333333333331</v>
      </c>
      <c r="G12" s="45">
        <v>0.3305553</v>
      </c>
      <c r="H12" s="45">
        <v>5514.4579999999996</v>
      </c>
      <c r="I12" s="86">
        <f t="shared" si="4"/>
        <v>0.33333333333333331</v>
      </c>
      <c r="J12" s="85">
        <f t="shared" si="5"/>
        <v>0.25925925925925924</v>
      </c>
      <c r="K12" s="85">
        <f t="shared" si="6"/>
        <v>0.22222222222222221</v>
      </c>
      <c r="L12" s="85">
        <f t="shared" si="7"/>
        <v>0.18518518518518517</v>
      </c>
      <c r="M12" s="89">
        <f t="shared" si="8"/>
        <v>0</v>
      </c>
      <c r="N12" s="46">
        <v>900</v>
      </c>
      <c r="O12" s="74">
        <v>700</v>
      </c>
      <c r="P12" s="74">
        <v>600</v>
      </c>
      <c r="Q12" s="74">
        <v>500</v>
      </c>
      <c r="R12" s="47">
        <v>0</v>
      </c>
      <c r="S12" s="30">
        <v>100</v>
      </c>
      <c r="T12" s="30">
        <v>300</v>
      </c>
      <c r="U12" s="88">
        <f t="shared" si="9"/>
        <v>0.33333333333333331</v>
      </c>
      <c r="V12" s="30">
        <v>0</v>
      </c>
      <c r="W12" s="30">
        <v>300</v>
      </c>
      <c r="X12" s="88">
        <f t="shared" si="10"/>
        <v>0</v>
      </c>
      <c r="Y12" s="30">
        <v>0</v>
      </c>
      <c r="Z12" s="30">
        <v>300</v>
      </c>
      <c r="AA12" s="88">
        <f t="shared" si="11"/>
        <v>0</v>
      </c>
      <c r="AB12" s="30">
        <v>0</v>
      </c>
      <c r="AC12" s="30">
        <v>300</v>
      </c>
      <c r="AD12" s="88">
        <f t="shared" si="12"/>
        <v>0</v>
      </c>
      <c r="AE12" s="30">
        <v>100</v>
      </c>
      <c r="AF12" s="30">
        <v>300</v>
      </c>
      <c r="AG12" s="88">
        <f t="shared" si="13"/>
        <v>0.33333333333333331</v>
      </c>
      <c r="AH12" s="30">
        <v>0</v>
      </c>
      <c r="AI12" s="30">
        <v>300</v>
      </c>
      <c r="AJ12" s="88">
        <f t="shared" si="14"/>
        <v>0</v>
      </c>
      <c r="AK12" s="30" t="b">
        <v>0</v>
      </c>
    </row>
    <row r="13" spans="1:37" s="30" customFormat="1" x14ac:dyDescent="0.3">
      <c r="A13" s="45" t="s">
        <v>29</v>
      </c>
      <c r="B13" s="86">
        <f t="shared" si="1"/>
        <v>0</v>
      </c>
      <c r="C13" s="74">
        <v>0</v>
      </c>
      <c r="D13" s="74">
        <v>500</v>
      </c>
      <c r="E13" s="87">
        <f t="shared" si="2"/>
        <v>100</v>
      </c>
      <c r="F13" s="89">
        <f t="shared" si="3"/>
        <v>0.33333333333333331</v>
      </c>
      <c r="G13" s="45">
        <v>0.33070769999999999</v>
      </c>
      <c r="H13" s="45">
        <v>5511.9170000000004</v>
      </c>
      <c r="I13" s="86">
        <f t="shared" si="4"/>
        <v>0.33333333333333331</v>
      </c>
      <c r="J13" s="85">
        <f t="shared" si="5"/>
        <v>0.25925925925925924</v>
      </c>
      <c r="K13" s="85">
        <f t="shared" si="6"/>
        <v>0.22222222222222221</v>
      </c>
      <c r="L13" s="85">
        <f t="shared" si="7"/>
        <v>0.18518518518518517</v>
      </c>
      <c r="M13" s="89">
        <f t="shared" si="8"/>
        <v>0</v>
      </c>
      <c r="N13" s="46">
        <v>900</v>
      </c>
      <c r="O13" s="74">
        <v>700</v>
      </c>
      <c r="P13" s="74">
        <v>600</v>
      </c>
      <c r="Q13" s="74">
        <v>500</v>
      </c>
      <c r="R13" s="47">
        <v>0</v>
      </c>
      <c r="S13" s="30">
        <v>100</v>
      </c>
      <c r="T13" s="30">
        <v>300</v>
      </c>
      <c r="U13" s="88">
        <f t="shared" si="9"/>
        <v>0.33333333333333331</v>
      </c>
      <c r="V13" s="30">
        <v>0</v>
      </c>
      <c r="W13" s="30">
        <v>300</v>
      </c>
      <c r="X13" s="88">
        <f t="shared" si="10"/>
        <v>0</v>
      </c>
      <c r="Y13" s="30">
        <v>0</v>
      </c>
      <c r="Z13" s="30">
        <v>300</v>
      </c>
      <c r="AA13" s="88">
        <f t="shared" si="11"/>
        <v>0</v>
      </c>
      <c r="AB13" s="30">
        <v>0</v>
      </c>
      <c r="AC13" s="30">
        <v>300</v>
      </c>
      <c r="AD13" s="88">
        <f t="shared" si="12"/>
        <v>0</v>
      </c>
      <c r="AE13" s="30">
        <v>100</v>
      </c>
      <c r="AF13" s="30">
        <v>300</v>
      </c>
      <c r="AG13" s="88">
        <f t="shared" si="13"/>
        <v>0.33333333333333331</v>
      </c>
      <c r="AH13" s="30">
        <v>0</v>
      </c>
      <c r="AI13" s="30">
        <v>300</v>
      </c>
      <c r="AJ13" s="88">
        <f t="shared" si="14"/>
        <v>0</v>
      </c>
      <c r="AK13" s="30" t="b">
        <v>0</v>
      </c>
    </row>
    <row r="14" spans="1:37" s="30" customFormat="1" x14ac:dyDescent="0.3">
      <c r="A14" s="45" t="s">
        <v>29</v>
      </c>
      <c r="B14" s="86">
        <f t="shared" si="1"/>
        <v>0</v>
      </c>
      <c r="C14" s="74">
        <v>0</v>
      </c>
      <c r="D14" s="74">
        <v>500</v>
      </c>
      <c r="E14" s="87">
        <f t="shared" si="2"/>
        <v>100</v>
      </c>
      <c r="F14" s="89">
        <f t="shared" si="3"/>
        <v>0.33333333333333331</v>
      </c>
      <c r="G14" s="45">
        <v>0.33041470000000001</v>
      </c>
      <c r="H14" s="45">
        <v>5515.2920000000004</v>
      </c>
      <c r="I14" s="86">
        <f t="shared" si="4"/>
        <v>0.33333333333333331</v>
      </c>
      <c r="J14" s="85">
        <f t="shared" si="5"/>
        <v>0.25925925925925924</v>
      </c>
      <c r="K14" s="85">
        <f t="shared" si="6"/>
        <v>0.22222222222222221</v>
      </c>
      <c r="L14" s="85">
        <f t="shared" si="7"/>
        <v>0.18518518518518517</v>
      </c>
      <c r="M14" s="89">
        <f t="shared" si="8"/>
        <v>0</v>
      </c>
      <c r="N14" s="46">
        <v>900</v>
      </c>
      <c r="O14" s="74">
        <v>700</v>
      </c>
      <c r="P14" s="74">
        <v>600</v>
      </c>
      <c r="Q14" s="74">
        <v>500</v>
      </c>
      <c r="R14" s="47">
        <v>0</v>
      </c>
      <c r="S14" s="30">
        <v>100</v>
      </c>
      <c r="T14" s="30">
        <v>300</v>
      </c>
      <c r="U14" s="88">
        <f t="shared" si="9"/>
        <v>0.33333333333333331</v>
      </c>
      <c r="V14" s="30">
        <v>0</v>
      </c>
      <c r="W14" s="30">
        <v>300</v>
      </c>
      <c r="X14" s="88">
        <f t="shared" si="10"/>
        <v>0</v>
      </c>
      <c r="Y14" s="30">
        <v>0</v>
      </c>
      <c r="Z14" s="30">
        <v>300</v>
      </c>
      <c r="AA14" s="88">
        <f t="shared" si="11"/>
        <v>0</v>
      </c>
      <c r="AB14" s="30">
        <v>0</v>
      </c>
      <c r="AC14" s="30">
        <v>300</v>
      </c>
      <c r="AD14" s="88">
        <f t="shared" si="12"/>
        <v>0</v>
      </c>
      <c r="AE14" s="30">
        <v>100</v>
      </c>
      <c r="AF14" s="30">
        <v>300</v>
      </c>
      <c r="AG14" s="88">
        <f t="shared" si="13"/>
        <v>0.33333333333333331</v>
      </c>
      <c r="AH14" s="30">
        <v>0</v>
      </c>
      <c r="AI14" s="30">
        <v>300</v>
      </c>
      <c r="AJ14" s="88">
        <f t="shared" si="14"/>
        <v>0</v>
      </c>
      <c r="AK14" s="30" t="b">
        <v>0</v>
      </c>
    </row>
    <row r="15" spans="1:37" s="30" customFormat="1" x14ac:dyDescent="0.3">
      <c r="A15" s="45" t="s">
        <v>29</v>
      </c>
      <c r="B15" s="86">
        <f t="shared" si="1"/>
        <v>0</v>
      </c>
      <c r="C15" s="74">
        <v>0</v>
      </c>
      <c r="D15" s="74">
        <v>500</v>
      </c>
      <c r="E15" s="87">
        <f t="shared" si="2"/>
        <v>100</v>
      </c>
      <c r="F15" s="89">
        <f t="shared" si="3"/>
        <v>0.33333333333333331</v>
      </c>
      <c r="G15" s="45">
        <v>0.33115090000000003</v>
      </c>
      <c r="H15" s="45">
        <v>5517.625</v>
      </c>
      <c r="I15" s="86">
        <f t="shared" si="4"/>
        <v>0.33333333333333331</v>
      </c>
      <c r="J15" s="85">
        <f t="shared" si="5"/>
        <v>0.25925925925925924</v>
      </c>
      <c r="K15" s="85">
        <f t="shared" si="6"/>
        <v>0.22222222222222221</v>
      </c>
      <c r="L15" s="85">
        <f t="shared" si="7"/>
        <v>0.18518518518518517</v>
      </c>
      <c r="M15" s="89">
        <f t="shared" si="8"/>
        <v>0</v>
      </c>
      <c r="N15" s="46">
        <v>900</v>
      </c>
      <c r="O15" s="74">
        <v>700</v>
      </c>
      <c r="P15" s="74">
        <v>600</v>
      </c>
      <c r="Q15" s="74">
        <v>500</v>
      </c>
      <c r="R15" s="47">
        <v>0</v>
      </c>
      <c r="S15" s="30">
        <v>100</v>
      </c>
      <c r="T15" s="30">
        <v>300</v>
      </c>
      <c r="U15" s="88">
        <f t="shared" si="9"/>
        <v>0.33333333333333331</v>
      </c>
      <c r="V15" s="30">
        <v>0</v>
      </c>
      <c r="W15" s="30">
        <v>300</v>
      </c>
      <c r="X15" s="88">
        <f t="shared" si="10"/>
        <v>0</v>
      </c>
      <c r="Y15" s="30">
        <v>0</v>
      </c>
      <c r="Z15" s="30">
        <v>300</v>
      </c>
      <c r="AA15" s="88">
        <f t="shared" si="11"/>
        <v>0</v>
      </c>
      <c r="AB15" s="30">
        <v>0</v>
      </c>
      <c r="AC15" s="30">
        <v>300</v>
      </c>
      <c r="AD15" s="88">
        <f t="shared" si="12"/>
        <v>0</v>
      </c>
      <c r="AE15" s="30">
        <v>100</v>
      </c>
      <c r="AF15" s="30">
        <v>300</v>
      </c>
      <c r="AG15" s="88">
        <f t="shared" si="13"/>
        <v>0.33333333333333331</v>
      </c>
      <c r="AH15" s="30">
        <v>0</v>
      </c>
      <c r="AI15" s="30">
        <v>300</v>
      </c>
      <c r="AJ15" s="88">
        <f t="shared" si="14"/>
        <v>0</v>
      </c>
      <c r="AK15" s="30" t="b">
        <v>0</v>
      </c>
    </row>
    <row r="16" spans="1:37" s="30" customFormat="1" x14ac:dyDescent="0.3">
      <c r="A16" s="45" t="s">
        <v>29</v>
      </c>
      <c r="B16" s="86">
        <f t="shared" si="1"/>
        <v>0</v>
      </c>
      <c r="C16" s="74">
        <v>0</v>
      </c>
      <c r="D16" s="74">
        <v>500</v>
      </c>
      <c r="E16" s="87">
        <f t="shared" si="2"/>
        <v>100</v>
      </c>
      <c r="F16" s="89">
        <f t="shared" si="3"/>
        <v>0.33333333333333331</v>
      </c>
      <c r="G16" s="45">
        <v>0.33079639999999999</v>
      </c>
      <c r="H16" s="45">
        <v>5512.9579999999996</v>
      </c>
      <c r="I16" s="86">
        <f t="shared" si="4"/>
        <v>0.33333333333333331</v>
      </c>
      <c r="J16" s="85">
        <f t="shared" si="5"/>
        <v>0.25925925925925924</v>
      </c>
      <c r="K16" s="85">
        <f t="shared" si="6"/>
        <v>0.22222222222222221</v>
      </c>
      <c r="L16" s="85">
        <f t="shared" si="7"/>
        <v>0.18518518518518517</v>
      </c>
      <c r="M16" s="89">
        <f t="shared" si="8"/>
        <v>0</v>
      </c>
      <c r="N16" s="46">
        <v>900</v>
      </c>
      <c r="O16" s="74">
        <v>700</v>
      </c>
      <c r="P16" s="74">
        <v>600</v>
      </c>
      <c r="Q16" s="74">
        <v>500</v>
      </c>
      <c r="R16" s="47">
        <v>0</v>
      </c>
      <c r="S16" s="30">
        <v>100</v>
      </c>
      <c r="T16" s="30">
        <v>300</v>
      </c>
      <c r="U16" s="88">
        <f t="shared" si="9"/>
        <v>0.33333333333333331</v>
      </c>
      <c r="V16" s="30">
        <v>0</v>
      </c>
      <c r="W16" s="30">
        <v>300</v>
      </c>
      <c r="X16" s="88">
        <f t="shared" si="10"/>
        <v>0</v>
      </c>
      <c r="Y16" s="30">
        <v>0</v>
      </c>
      <c r="Z16" s="30">
        <v>300</v>
      </c>
      <c r="AA16" s="88">
        <f t="shared" si="11"/>
        <v>0</v>
      </c>
      <c r="AB16" s="30">
        <v>0</v>
      </c>
      <c r="AC16" s="30">
        <v>300</v>
      </c>
      <c r="AD16" s="88">
        <f t="shared" si="12"/>
        <v>0</v>
      </c>
      <c r="AE16" s="30">
        <v>100</v>
      </c>
      <c r="AF16" s="30">
        <v>300</v>
      </c>
      <c r="AG16" s="88">
        <f t="shared" si="13"/>
        <v>0.33333333333333331</v>
      </c>
      <c r="AH16" s="30">
        <v>0</v>
      </c>
      <c r="AI16" s="30">
        <v>300</v>
      </c>
      <c r="AJ16" s="88">
        <f t="shared" si="14"/>
        <v>0</v>
      </c>
      <c r="AK16" s="30" t="b">
        <v>0</v>
      </c>
    </row>
    <row r="17" spans="1:37" s="30" customFormat="1" x14ac:dyDescent="0.3">
      <c r="A17" s="45" t="s">
        <v>29</v>
      </c>
      <c r="B17" s="86">
        <f t="shared" si="1"/>
        <v>0</v>
      </c>
      <c r="C17" s="74">
        <v>0</v>
      </c>
      <c r="D17" s="74">
        <v>500</v>
      </c>
      <c r="E17" s="87">
        <f t="shared" si="2"/>
        <v>100</v>
      </c>
      <c r="F17" s="89">
        <f t="shared" si="3"/>
        <v>0.33333333333333331</v>
      </c>
      <c r="G17" s="45">
        <v>0.33088139999999999</v>
      </c>
      <c r="H17" s="45">
        <v>5517.0829999999996</v>
      </c>
      <c r="I17" s="86">
        <f t="shared" si="4"/>
        <v>0.33333333333333331</v>
      </c>
      <c r="J17" s="85">
        <f t="shared" si="5"/>
        <v>0.25925925925925924</v>
      </c>
      <c r="K17" s="85">
        <f t="shared" si="6"/>
        <v>0.22222222222222221</v>
      </c>
      <c r="L17" s="85">
        <f t="shared" si="7"/>
        <v>0.18518518518518517</v>
      </c>
      <c r="M17" s="89">
        <f t="shared" si="8"/>
        <v>0</v>
      </c>
      <c r="N17" s="46">
        <v>900</v>
      </c>
      <c r="O17" s="74">
        <v>700</v>
      </c>
      <c r="P17" s="74">
        <v>600</v>
      </c>
      <c r="Q17" s="74">
        <v>500</v>
      </c>
      <c r="R17" s="47">
        <v>0</v>
      </c>
      <c r="S17" s="30">
        <v>100</v>
      </c>
      <c r="T17" s="30">
        <v>300</v>
      </c>
      <c r="U17" s="88">
        <f t="shared" si="9"/>
        <v>0.33333333333333331</v>
      </c>
      <c r="V17" s="30">
        <v>0</v>
      </c>
      <c r="W17" s="30">
        <v>300</v>
      </c>
      <c r="X17" s="88">
        <f t="shared" si="10"/>
        <v>0</v>
      </c>
      <c r="Y17" s="30">
        <v>0</v>
      </c>
      <c r="Z17" s="30">
        <v>300</v>
      </c>
      <c r="AA17" s="88">
        <f t="shared" si="11"/>
        <v>0</v>
      </c>
      <c r="AB17" s="30">
        <v>0</v>
      </c>
      <c r="AC17" s="30">
        <v>300</v>
      </c>
      <c r="AD17" s="88">
        <f t="shared" si="12"/>
        <v>0</v>
      </c>
      <c r="AE17" s="30">
        <v>100</v>
      </c>
      <c r="AF17" s="30">
        <v>300</v>
      </c>
      <c r="AG17" s="88">
        <f t="shared" si="13"/>
        <v>0.33333333333333331</v>
      </c>
      <c r="AH17" s="30">
        <v>0</v>
      </c>
      <c r="AI17" s="30">
        <v>300</v>
      </c>
      <c r="AJ17" s="88">
        <f t="shared" si="14"/>
        <v>0</v>
      </c>
      <c r="AK17" s="30" t="b">
        <v>0</v>
      </c>
    </row>
    <row r="18" spans="1:37" s="30" customFormat="1" x14ac:dyDescent="0.3">
      <c r="A18" s="45" t="s">
        <v>29</v>
      </c>
      <c r="B18" s="86">
        <f t="shared" si="1"/>
        <v>0</v>
      </c>
      <c r="C18" s="74">
        <v>0</v>
      </c>
      <c r="D18" s="74">
        <v>500</v>
      </c>
      <c r="E18" s="87">
        <f t="shared" si="2"/>
        <v>100</v>
      </c>
      <c r="F18" s="89">
        <f t="shared" si="3"/>
        <v>0.33333333333333331</v>
      </c>
      <c r="G18" s="45">
        <v>0.33086749999999998</v>
      </c>
      <c r="H18" s="45">
        <v>5514.2920000000004</v>
      </c>
      <c r="I18" s="86">
        <f t="shared" si="4"/>
        <v>0.33333333333333331</v>
      </c>
      <c r="J18" s="85">
        <f t="shared" si="5"/>
        <v>0.25925925925925924</v>
      </c>
      <c r="K18" s="85">
        <f t="shared" si="6"/>
        <v>0.22222222222222221</v>
      </c>
      <c r="L18" s="85">
        <f t="shared" si="7"/>
        <v>0.18518518518518517</v>
      </c>
      <c r="M18" s="89">
        <f t="shared" si="8"/>
        <v>0</v>
      </c>
      <c r="N18" s="46">
        <v>900</v>
      </c>
      <c r="O18" s="74">
        <v>700</v>
      </c>
      <c r="P18" s="74">
        <v>600</v>
      </c>
      <c r="Q18" s="74">
        <v>500</v>
      </c>
      <c r="R18" s="47">
        <v>0</v>
      </c>
      <c r="S18" s="30">
        <v>100</v>
      </c>
      <c r="T18" s="30">
        <v>300</v>
      </c>
      <c r="U18" s="88">
        <f t="shared" si="9"/>
        <v>0.33333333333333331</v>
      </c>
      <c r="V18" s="30">
        <v>0</v>
      </c>
      <c r="W18" s="30">
        <v>300</v>
      </c>
      <c r="X18" s="88">
        <f t="shared" si="10"/>
        <v>0</v>
      </c>
      <c r="Y18" s="30">
        <v>0</v>
      </c>
      <c r="Z18" s="30">
        <v>300</v>
      </c>
      <c r="AA18" s="88">
        <f t="shared" si="11"/>
        <v>0</v>
      </c>
      <c r="AB18" s="30">
        <v>0</v>
      </c>
      <c r="AC18" s="30">
        <v>300</v>
      </c>
      <c r="AD18" s="88">
        <f t="shared" si="12"/>
        <v>0</v>
      </c>
      <c r="AE18" s="30">
        <v>100</v>
      </c>
      <c r="AF18" s="30">
        <v>300</v>
      </c>
      <c r="AG18" s="88">
        <f t="shared" si="13"/>
        <v>0.33333333333333331</v>
      </c>
      <c r="AH18" s="30">
        <v>0</v>
      </c>
      <c r="AI18" s="30">
        <v>300</v>
      </c>
      <c r="AJ18" s="88">
        <f t="shared" si="14"/>
        <v>0</v>
      </c>
      <c r="AK18" s="30" t="b">
        <v>0</v>
      </c>
    </row>
    <row r="19" spans="1:37" s="30" customFormat="1" x14ac:dyDescent="0.3">
      <c r="A19" s="45" t="s">
        <v>29</v>
      </c>
      <c r="B19" s="86">
        <f t="shared" si="1"/>
        <v>0</v>
      </c>
      <c r="C19" s="74">
        <v>0</v>
      </c>
      <c r="D19" s="74">
        <v>500</v>
      </c>
      <c r="E19" s="87">
        <f t="shared" si="2"/>
        <v>100</v>
      </c>
      <c r="F19" s="89">
        <f t="shared" si="3"/>
        <v>0.33333333333333331</v>
      </c>
      <c r="G19" s="45">
        <v>0.33120480000000002</v>
      </c>
      <c r="H19" s="45">
        <v>5513.7079999999996</v>
      </c>
      <c r="I19" s="86">
        <f t="shared" si="4"/>
        <v>0.33333333333333331</v>
      </c>
      <c r="J19" s="85">
        <f t="shared" si="5"/>
        <v>0.25925925925925924</v>
      </c>
      <c r="K19" s="85">
        <f t="shared" si="6"/>
        <v>0.22222222222222221</v>
      </c>
      <c r="L19" s="85">
        <f t="shared" si="7"/>
        <v>0.18518518518518517</v>
      </c>
      <c r="M19" s="89">
        <f t="shared" si="8"/>
        <v>0</v>
      </c>
      <c r="N19" s="46">
        <v>900</v>
      </c>
      <c r="O19" s="74">
        <v>700</v>
      </c>
      <c r="P19" s="74">
        <v>600</v>
      </c>
      <c r="Q19" s="74">
        <v>500</v>
      </c>
      <c r="R19" s="47">
        <v>0</v>
      </c>
      <c r="S19" s="30">
        <v>100</v>
      </c>
      <c r="T19" s="30">
        <v>300</v>
      </c>
      <c r="U19" s="88">
        <f t="shared" si="9"/>
        <v>0.33333333333333331</v>
      </c>
      <c r="V19" s="30">
        <v>0</v>
      </c>
      <c r="W19" s="30">
        <v>300</v>
      </c>
      <c r="X19" s="88">
        <f t="shared" si="10"/>
        <v>0</v>
      </c>
      <c r="Y19" s="30">
        <v>0</v>
      </c>
      <c r="Z19" s="30">
        <v>300</v>
      </c>
      <c r="AA19" s="88">
        <f t="shared" si="11"/>
        <v>0</v>
      </c>
      <c r="AB19" s="30">
        <v>0</v>
      </c>
      <c r="AC19" s="30">
        <v>300</v>
      </c>
      <c r="AD19" s="88">
        <f t="shared" si="12"/>
        <v>0</v>
      </c>
      <c r="AE19" s="30">
        <v>100</v>
      </c>
      <c r="AF19" s="30">
        <v>300</v>
      </c>
      <c r="AG19" s="88">
        <f t="shared" si="13"/>
        <v>0.33333333333333331</v>
      </c>
      <c r="AH19" s="30">
        <v>0</v>
      </c>
      <c r="AI19" s="30">
        <v>300</v>
      </c>
      <c r="AJ19" s="88">
        <f t="shared" si="14"/>
        <v>0</v>
      </c>
      <c r="AK19" s="30" t="b">
        <v>0</v>
      </c>
    </row>
    <row r="20" spans="1:37" s="65" customFormat="1" x14ac:dyDescent="0.3">
      <c r="A20" s="69" t="s">
        <v>29</v>
      </c>
      <c r="B20" s="86">
        <f t="shared" si="1"/>
        <v>0</v>
      </c>
      <c r="C20" s="75">
        <v>0</v>
      </c>
      <c r="D20" s="75">
        <v>598</v>
      </c>
      <c r="E20" s="87">
        <f t="shared" si="2"/>
        <v>2</v>
      </c>
      <c r="F20" s="89">
        <f t="shared" si="3"/>
        <v>6.6666666666666671E-3</v>
      </c>
      <c r="G20" s="69">
        <v>1.202599</v>
      </c>
      <c r="H20" s="69">
        <v>2180</v>
      </c>
      <c r="I20" s="86">
        <f t="shared" si="4"/>
        <v>0.4</v>
      </c>
      <c r="J20" s="85">
        <f t="shared" si="5"/>
        <v>0.26666666666666666</v>
      </c>
      <c r="K20" s="85">
        <f t="shared" si="6"/>
        <v>0.2</v>
      </c>
      <c r="L20" s="85">
        <f t="shared" si="7"/>
        <v>0.13333333333333333</v>
      </c>
      <c r="M20" s="89">
        <f t="shared" si="8"/>
        <v>0</v>
      </c>
      <c r="N20" s="93">
        <v>1800</v>
      </c>
      <c r="O20" s="75">
        <v>1200</v>
      </c>
      <c r="P20" s="75">
        <v>900</v>
      </c>
      <c r="Q20" s="75">
        <v>600</v>
      </c>
      <c r="R20" s="94">
        <v>0</v>
      </c>
      <c r="S20" s="65">
        <v>0</v>
      </c>
      <c r="T20" s="65">
        <v>100</v>
      </c>
      <c r="U20" s="88">
        <f t="shared" si="9"/>
        <v>0</v>
      </c>
      <c r="V20" s="65">
        <v>0</v>
      </c>
      <c r="W20" s="65">
        <v>100</v>
      </c>
      <c r="X20" s="88">
        <f t="shared" si="10"/>
        <v>0</v>
      </c>
      <c r="Y20" s="65">
        <v>0</v>
      </c>
      <c r="Z20" s="65">
        <v>100</v>
      </c>
      <c r="AA20" s="88">
        <f t="shared" si="11"/>
        <v>0</v>
      </c>
      <c r="AB20" s="65">
        <v>0</v>
      </c>
      <c r="AC20" s="65">
        <v>100</v>
      </c>
      <c r="AD20" s="88">
        <f t="shared" si="12"/>
        <v>0</v>
      </c>
      <c r="AE20" s="65">
        <v>0</v>
      </c>
      <c r="AF20" s="65">
        <v>100</v>
      </c>
      <c r="AG20" s="88">
        <f t="shared" si="13"/>
        <v>0</v>
      </c>
      <c r="AH20" s="65">
        <v>0</v>
      </c>
      <c r="AI20" s="65">
        <v>100</v>
      </c>
      <c r="AJ20" s="88">
        <f t="shared" si="14"/>
        <v>0</v>
      </c>
      <c r="AK20" s="65" t="b">
        <v>1</v>
      </c>
    </row>
    <row r="21" spans="1:37" s="65" customFormat="1" x14ac:dyDescent="0.3">
      <c r="A21" s="69" t="s">
        <v>29</v>
      </c>
      <c r="B21" s="86">
        <f t="shared" si="1"/>
        <v>0</v>
      </c>
      <c r="C21" s="75">
        <v>0</v>
      </c>
      <c r="D21" s="75">
        <v>599</v>
      </c>
      <c r="E21" s="87">
        <f t="shared" si="2"/>
        <v>1</v>
      </c>
      <c r="F21" s="89">
        <f t="shared" si="3"/>
        <v>3.3333333333333335E-3</v>
      </c>
      <c r="G21" s="69">
        <v>1.2083330000000001</v>
      </c>
      <c r="H21" s="69">
        <v>2174.2080000000001</v>
      </c>
      <c r="I21" s="86">
        <f t="shared" si="4"/>
        <v>0.4</v>
      </c>
      <c r="J21" s="85">
        <f t="shared" si="5"/>
        <v>0.26666666666666666</v>
      </c>
      <c r="K21" s="85">
        <f t="shared" si="6"/>
        <v>0.2</v>
      </c>
      <c r="L21" s="85">
        <f t="shared" si="7"/>
        <v>0.13333333333333333</v>
      </c>
      <c r="M21" s="89">
        <f t="shared" si="8"/>
        <v>0</v>
      </c>
      <c r="N21" s="93">
        <v>1800</v>
      </c>
      <c r="O21" s="75">
        <v>1200</v>
      </c>
      <c r="P21" s="75">
        <v>900</v>
      </c>
      <c r="Q21" s="75">
        <v>600</v>
      </c>
      <c r="R21" s="94">
        <v>0</v>
      </c>
      <c r="S21" s="65">
        <v>0</v>
      </c>
      <c r="T21" s="65">
        <v>100</v>
      </c>
      <c r="U21" s="88">
        <f t="shared" si="9"/>
        <v>0</v>
      </c>
      <c r="V21" s="65">
        <v>0</v>
      </c>
      <c r="W21" s="65">
        <v>100</v>
      </c>
      <c r="X21" s="88">
        <f t="shared" si="10"/>
        <v>0</v>
      </c>
      <c r="Y21" s="65">
        <v>0</v>
      </c>
      <c r="Z21" s="65">
        <v>100</v>
      </c>
      <c r="AA21" s="88">
        <f t="shared" si="11"/>
        <v>0</v>
      </c>
      <c r="AB21" s="65">
        <v>0</v>
      </c>
      <c r="AC21" s="65">
        <v>100</v>
      </c>
      <c r="AD21" s="88">
        <f t="shared" si="12"/>
        <v>0</v>
      </c>
      <c r="AE21" s="65">
        <v>0</v>
      </c>
      <c r="AF21" s="65">
        <v>100</v>
      </c>
      <c r="AG21" s="88">
        <f t="shared" si="13"/>
        <v>0</v>
      </c>
      <c r="AH21" s="65">
        <v>0</v>
      </c>
      <c r="AI21" s="65">
        <v>100</v>
      </c>
      <c r="AJ21" s="88">
        <f t="shared" si="14"/>
        <v>0</v>
      </c>
      <c r="AK21" s="65" t="b">
        <v>1</v>
      </c>
    </row>
    <row r="22" spans="1:37" s="65" customFormat="1" x14ac:dyDescent="0.3">
      <c r="A22" s="69" t="s">
        <v>29</v>
      </c>
      <c r="B22" s="86">
        <f t="shared" si="1"/>
        <v>0</v>
      </c>
      <c r="C22" s="75">
        <v>0</v>
      </c>
      <c r="D22" s="75">
        <v>598</v>
      </c>
      <c r="E22" s="87">
        <f t="shared" si="2"/>
        <v>2</v>
      </c>
      <c r="F22" s="89">
        <f t="shared" si="3"/>
        <v>6.6666666666666671E-3</v>
      </c>
      <c r="G22" s="69">
        <v>1.2074590000000001</v>
      </c>
      <c r="H22" s="69">
        <v>2174.125</v>
      </c>
      <c r="I22" s="86">
        <f t="shared" si="4"/>
        <v>0.4</v>
      </c>
      <c r="J22" s="85">
        <f t="shared" si="5"/>
        <v>0.26666666666666666</v>
      </c>
      <c r="K22" s="85">
        <f t="shared" si="6"/>
        <v>0.2</v>
      </c>
      <c r="L22" s="85">
        <f t="shared" si="7"/>
        <v>0.13333333333333333</v>
      </c>
      <c r="M22" s="89">
        <f t="shared" si="8"/>
        <v>0</v>
      </c>
      <c r="N22" s="93">
        <v>1800</v>
      </c>
      <c r="O22" s="75">
        <v>1200</v>
      </c>
      <c r="P22" s="75">
        <v>900</v>
      </c>
      <c r="Q22" s="75">
        <v>600</v>
      </c>
      <c r="R22" s="94">
        <v>0</v>
      </c>
      <c r="S22" s="65">
        <v>0</v>
      </c>
      <c r="T22" s="65">
        <v>100</v>
      </c>
      <c r="U22" s="88">
        <f t="shared" si="9"/>
        <v>0</v>
      </c>
      <c r="V22" s="65">
        <v>0</v>
      </c>
      <c r="W22" s="65">
        <v>100</v>
      </c>
      <c r="X22" s="88">
        <f t="shared" si="10"/>
        <v>0</v>
      </c>
      <c r="Y22" s="65">
        <v>0</v>
      </c>
      <c r="Z22" s="65">
        <v>100</v>
      </c>
      <c r="AA22" s="88">
        <f t="shared" si="11"/>
        <v>0</v>
      </c>
      <c r="AB22" s="65">
        <v>0</v>
      </c>
      <c r="AC22" s="65">
        <v>100</v>
      </c>
      <c r="AD22" s="88">
        <f t="shared" si="12"/>
        <v>0</v>
      </c>
      <c r="AE22" s="65">
        <v>0</v>
      </c>
      <c r="AF22" s="65">
        <v>100</v>
      </c>
      <c r="AG22" s="88">
        <f t="shared" si="13"/>
        <v>0</v>
      </c>
      <c r="AH22" s="65">
        <v>0</v>
      </c>
      <c r="AI22" s="65">
        <v>100</v>
      </c>
      <c r="AJ22" s="88">
        <f t="shared" si="14"/>
        <v>0</v>
      </c>
      <c r="AK22" s="65" t="b">
        <v>1</v>
      </c>
    </row>
    <row r="23" spans="1:37" s="65" customFormat="1" x14ac:dyDescent="0.3">
      <c r="A23" s="69" t="s">
        <v>29</v>
      </c>
      <c r="B23" s="86">
        <f t="shared" si="1"/>
        <v>0</v>
      </c>
      <c r="C23" s="75">
        <v>0</v>
      </c>
      <c r="D23" s="75">
        <v>599</v>
      </c>
      <c r="E23" s="87">
        <f t="shared" si="2"/>
        <v>1</v>
      </c>
      <c r="F23" s="89">
        <f t="shared" si="3"/>
        <v>3.3333333333333335E-3</v>
      </c>
      <c r="G23" s="69">
        <v>1.200054</v>
      </c>
      <c r="H23" s="69">
        <v>2180.0419999999999</v>
      </c>
      <c r="I23" s="86">
        <f t="shared" si="4"/>
        <v>0.4</v>
      </c>
      <c r="J23" s="85">
        <f t="shared" si="5"/>
        <v>0.26666666666666666</v>
      </c>
      <c r="K23" s="85">
        <f t="shared" si="6"/>
        <v>0.2</v>
      </c>
      <c r="L23" s="85">
        <f t="shared" si="7"/>
        <v>0.13333333333333333</v>
      </c>
      <c r="M23" s="89">
        <f t="shared" si="8"/>
        <v>0</v>
      </c>
      <c r="N23" s="93">
        <v>1800</v>
      </c>
      <c r="O23" s="75">
        <v>1200</v>
      </c>
      <c r="P23" s="75">
        <v>900</v>
      </c>
      <c r="Q23" s="75">
        <v>600</v>
      </c>
      <c r="R23" s="94">
        <v>0</v>
      </c>
      <c r="S23" s="65">
        <v>0</v>
      </c>
      <c r="T23" s="65">
        <v>100</v>
      </c>
      <c r="U23" s="88">
        <f t="shared" si="9"/>
        <v>0</v>
      </c>
      <c r="V23" s="65">
        <v>0</v>
      </c>
      <c r="W23" s="65">
        <v>100</v>
      </c>
      <c r="X23" s="88">
        <f t="shared" si="10"/>
        <v>0</v>
      </c>
      <c r="Y23" s="65">
        <v>0</v>
      </c>
      <c r="Z23" s="65">
        <v>100</v>
      </c>
      <c r="AA23" s="88">
        <f t="shared" si="11"/>
        <v>0</v>
      </c>
      <c r="AB23" s="65">
        <v>0</v>
      </c>
      <c r="AC23" s="65">
        <v>100</v>
      </c>
      <c r="AD23" s="88">
        <f t="shared" si="12"/>
        <v>0</v>
      </c>
      <c r="AE23" s="65">
        <v>0</v>
      </c>
      <c r="AF23" s="65">
        <v>100</v>
      </c>
      <c r="AG23" s="88">
        <f t="shared" si="13"/>
        <v>0</v>
      </c>
      <c r="AH23" s="65">
        <v>0</v>
      </c>
      <c r="AI23" s="65">
        <v>100</v>
      </c>
      <c r="AJ23" s="88">
        <f t="shared" si="14"/>
        <v>0</v>
      </c>
      <c r="AK23" s="65" t="b">
        <v>1</v>
      </c>
    </row>
    <row r="24" spans="1:37" s="65" customFormat="1" x14ac:dyDescent="0.3">
      <c r="A24" s="69" t="s">
        <v>29</v>
      </c>
      <c r="B24" s="86">
        <f t="shared" si="1"/>
        <v>0</v>
      </c>
      <c r="C24" s="75">
        <v>0</v>
      </c>
      <c r="D24" s="75">
        <v>600</v>
      </c>
      <c r="E24" s="87">
        <f t="shared" si="2"/>
        <v>0</v>
      </c>
      <c r="F24" s="89">
        <f t="shared" si="3"/>
        <v>0</v>
      </c>
      <c r="G24" s="69">
        <v>1.1989939999999999</v>
      </c>
      <c r="H24" s="69">
        <v>2187.25</v>
      </c>
      <c r="I24" s="86">
        <f t="shared" si="4"/>
        <v>0.4</v>
      </c>
      <c r="J24" s="85">
        <f t="shared" si="5"/>
        <v>0.26666666666666666</v>
      </c>
      <c r="K24" s="85">
        <f t="shared" si="6"/>
        <v>0.2</v>
      </c>
      <c r="L24" s="85">
        <f t="shared" si="7"/>
        <v>0.13333333333333333</v>
      </c>
      <c r="M24" s="89">
        <f t="shared" si="8"/>
        <v>0</v>
      </c>
      <c r="N24" s="93">
        <v>1800</v>
      </c>
      <c r="O24" s="75">
        <v>1200</v>
      </c>
      <c r="P24" s="75">
        <v>900</v>
      </c>
      <c r="Q24" s="75">
        <v>600</v>
      </c>
      <c r="R24" s="94">
        <v>0</v>
      </c>
      <c r="S24" s="65">
        <v>0</v>
      </c>
      <c r="T24" s="65">
        <v>100</v>
      </c>
      <c r="U24" s="88">
        <f t="shared" si="9"/>
        <v>0</v>
      </c>
      <c r="V24" s="65">
        <v>0</v>
      </c>
      <c r="W24" s="65">
        <v>100</v>
      </c>
      <c r="X24" s="88">
        <f t="shared" si="10"/>
        <v>0</v>
      </c>
      <c r="Y24" s="65">
        <v>0</v>
      </c>
      <c r="Z24" s="65">
        <v>100</v>
      </c>
      <c r="AA24" s="88">
        <f t="shared" si="11"/>
        <v>0</v>
      </c>
      <c r="AB24" s="65">
        <v>0</v>
      </c>
      <c r="AC24" s="65">
        <v>100</v>
      </c>
      <c r="AD24" s="88">
        <f t="shared" si="12"/>
        <v>0</v>
      </c>
      <c r="AE24" s="65">
        <v>0</v>
      </c>
      <c r="AF24" s="65">
        <v>100</v>
      </c>
      <c r="AG24" s="88">
        <f t="shared" si="13"/>
        <v>0</v>
      </c>
      <c r="AH24" s="65">
        <v>0</v>
      </c>
      <c r="AI24" s="65">
        <v>100</v>
      </c>
      <c r="AJ24" s="88">
        <f t="shared" si="14"/>
        <v>0</v>
      </c>
      <c r="AK24" s="65" t="b">
        <v>1</v>
      </c>
    </row>
    <row r="25" spans="1:37" s="65" customFormat="1" x14ac:dyDescent="0.3">
      <c r="A25" s="69" t="s">
        <v>29</v>
      </c>
      <c r="B25" s="86">
        <f t="shared" si="1"/>
        <v>0</v>
      </c>
      <c r="C25" s="75">
        <v>0</v>
      </c>
      <c r="D25" s="75">
        <v>597</v>
      </c>
      <c r="E25" s="87">
        <f t="shared" si="2"/>
        <v>3</v>
      </c>
      <c r="F25" s="89">
        <f t="shared" si="3"/>
        <v>0.01</v>
      </c>
      <c r="G25" s="69">
        <v>1.202863</v>
      </c>
      <c r="H25" s="69">
        <v>2177.5830000000001</v>
      </c>
      <c r="I25" s="86">
        <f t="shared" si="4"/>
        <v>0.4</v>
      </c>
      <c r="J25" s="85">
        <f t="shared" si="5"/>
        <v>0.26666666666666666</v>
      </c>
      <c r="K25" s="85">
        <f t="shared" si="6"/>
        <v>0.2</v>
      </c>
      <c r="L25" s="85">
        <f t="shared" si="7"/>
        <v>0.13333333333333333</v>
      </c>
      <c r="M25" s="89">
        <f t="shared" si="8"/>
        <v>0</v>
      </c>
      <c r="N25" s="93">
        <v>1800</v>
      </c>
      <c r="O25" s="75">
        <v>1200</v>
      </c>
      <c r="P25" s="75">
        <v>900</v>
      </c>
      <c r="Q25" s="75">
        <v>600</v>
      </c>
      <c r="R25" s="94">
        <v>0</v>
      </c>
      <c r="S25" s="65">
        <v>0</v>
      </c>
      <c r="T25" s="65">
        <v>100</v>
      </c>
      <c r="U25" s="88">
        <f t="shared" si="9"/>
        <v>0</v>
      </c>
      <c r="V25" s="65">
        <v>0</v>
      </c>
      <c r="W25" s="65">
        <v>100</v>
      </c>
      <c r="X25" s="88">
        <f t="shared" si="10"/>
        <v>0</v>
      </c>
      <c r="Y25" s="65">
        <v>0</v>
      </c>
      <c r="Z25" s="65">
        <v>100</v>
      </c>
      <c r="AA25" s="88">
        <f t="shared" si="11"/>
        <v>0</v>
      </c>
      <c r="AB25" s="65">
        <v>0</v>
      </c>
      <c r="AC25" s="65">
        <v>100</v>
      </c>
      <c r="AD25" s="88">
        <f t="shared" si="12"/>
        <v>0</v>
      </c>
      <c r="AE25" s="65">
        <v>0</v>
      </c>
      <c r="AF25" s="65">
        <v>100</v>
      </c>
      <c r="AG25" s="88">
        <f t="shared" si="13"/>
        <v>0</v>
      </c>
      <c r="AH25" s="65">
        <v>0</v>
      </c>
      <c r="AI25" s="65">
        <v>100</v>
      </c>
      <c r="AJ25" s="88">
        <f t="shared" si="14"/>
        <v>0</v>
      </c>
      <c r="AK25" s="65" t="b">
        <v>1</v>
      </c>
    </row>
    <row r="26" spans="1:37" s="65" customFormat="1" x14ac:dyDescent="0.3">
      <c r="A26" s="69" t="s">
        <v>29</v>
      </c>
      <c r="B26" s="86">
        <f t="shared" si="1"/>
        <v>0</v>
      </c>
      <c r="C26" s="75">
        <v>0</v>
      </c>
      <c r="D26" s="75">
        <v>598</v>
      </c>
      <c r="E26" s="87">
        <f t="shared" si="2"/>
        <v>2</v>
      </c>
      <c r="F26" s="89">
        <f t="shared" si="3"/>
        <v>6.6666666666666671E-3</v>
      </c>
      <c r="G26" s="69">
        <v>1.211244</v>
      </c>
      <c r="H26" s="69">
        <v>2165.5419999999999</v>
      </c>
      <c r="I26" s="86">
        <f t="shared" si="4"/>
        <v>0.4</v>
      </c>
      <c r="J26" s="85">
        <f t="shared" si="5"/>
        <v>0.26666666666666666</v>
      </c>
      <c r="K26" s="85">
        <f t="shared" si="6"/>
        <v>0.2</v>
      </c>
      <c r="L26" s="85">
        <f t="shared" si="7"/>
        <v>0.13333333333333333</v>
      </c>
      <c r="M26" s="89">
        <f t="shared" si="8"/>
        <v>0</v>
      </c>
      <c r="N26" s="93">
        <v>1800</v>
      </c>
      <c r="O26" s="75">
        <v>1200</v>
      </c>
      <c r="P26" s="75">
        <v>900</v>
      </c>
      <c r="Q26" s="75">
        <v>600</v>
      </c>
      <c r="R26" s="94">
        <v>0</v>
      </c>
      <c r="S26" s="65">
        <v>0</v>
      </c>
      <c r="T26" s="65">
        <v>100</v>
      </c>
      <c r="U26" s="88">
        <f t="shared" si="9"/>
        <v>0</v>
      </c>
      <c r="V26" s="65">
        <v>0</v>
      </c>
      <c r="W26" s="65">
        <v>100</v>
      </c>
      <c r="X26" s="88">
        <f t="shared" si="10"/>
        <v>0</v>
      </c>
      <c r="Y26" s="65">
        <v>0</v>
      </c>
      <c r="Z26" s="65">
        <v>100</v>
      </c>
      <c r="AA26" s="88">
        <f t="shared" si="11"/>
        <v>0</v>
      </c>
      <c r="AB26" s="65">
        <v>0</v>
      </c>
      <c r="AC26" s="65">
        <v>100</v>
      </c>
      <c r="AD26" s="88">
        <f t="shared" si="12"/>
        <v>0</v>
      </c>
      <c r="AE26" s="65">
        <v>0</v>
      </c>
      <c r="AF26" s="65">
        <v>100</v>
      </c>
      <c r="AG26" s="88">
        <f t="shared" si="13"/>
        <v>0</v>
      </c>
      <c r="AH26" s="65">
        <v>0</v>
      </c>
      <c r="AI26" s="65">
        <v>100</v>
      </c>
      <c r="AJ26" s="88">
        <f t="shared" si="14"/>
        <v>0</v>
      </c>
      <c r="AK26" s="65" t="b">
        <v>1</v>
      </c>
    </row>
    <row r="27" spans="1:37" s="65" customFormat="1" x14ac:dyDescent="0.3">
      <c r="A27" s="69" t="s">
        <v>29</v>
      </c>
      <c r="B27" s="86">
        <f t="shared" si="1"/>
        <v>0</v>
      </c>
      <c r="C27" s="75">
        <v>0</v>
      </c>
      <c r="D27" s="75">
        <v>600</v>
      </c>
      <c r="E27" s="87">
        <f t="shared" si="2"/>
        <v>0</v>
      </c>
      <c r="F27" s="89">
        <f t="shared" si="3"/>
        <v>0</v>
      </c>
      <c r="G27" s="69">
        <v>1.197792</v>
      </c>
      <c r="H27" s="69">
        <v>2188.75</v>
      </c>
      <c r="I27" s="86">
        <f t="shared" si="4"/>
        <v>0.4</v>
      </c>
      <c r="J27" s="85">
        <f t="shared" si="5"/>
        <v>0.26666666666666666</v>
      </c>
      <c r="K27" s="85">
        <f t="shared" si="6"/>
        <v>0.2</v>
      </c>
      <c r="L27" s="85">
        <f t="shared" si="7"/>
        <v>0.13333333333333333</v>
      </c>
      <c r="M27" s="89">
        <f t="shared" si="8"/>
        <v>0</v>
      </c>
      <c r="N27" s="93">
        <v>1800</v>
      </c>
      <c r="O27" s="75">
        <v>1200</v>
      </c>
      <c r="P27" s="75">
        <v>900</v>
      </c>
      <c r="Q27" s="75">
        <v>600</v>
      </c>
      <c r="R27" s="94">
        <v>0</v>
      </c>
      <c r="S27" s="65">
        <v>0</v>
      </c>
      <c r="T27" s="65">
        <v>100</v>
      </c>
      <c r="U27" s="88">
        <f t="shared" si="9"/>
        <v>0</v>
      </c>
      <c r="V27" s="65">
        <v>0</v>
      </c>
      <c r="W27" s="65">
        <v>100</v>
      </c>
      <c r="X27" s="88">
        <f t="shared" si="10"/>
        <v>0</v>
      </c>
      <c r="Y27" s="65">
        <v>0</v>
      </c>
      <c r="Z27" s="65">
        <v>100</v>
      </c>
      <c r="AA27" s="88">
        <f t="shared" si="11"/>
        <v>0</v>
      </c>
      <c r="AB27" s="65">
        <v>0</v>
      </c>
      <c r="AC27" s="65">
        <v>100</v>
      </c>
      <c r="AD27" s="88">
        <f t="shared" si="12"/>
        <v>0</v>
      </c>
      <c r="AE27" s="65">
        <v>0</v>
      </c>
      <c r="AF27" s="65">
        <v>100</v>
      </c>
      <c r="AG27" s="88">
        <f t="shared" si="13"/>
        <v>0</v>
      </c>
      <c r="AH27" s="65">
        <v>0</v>
      </c>
      <c r="AI27" s="65">
        <v>100</v>
      </c>
      <c r="AJ27" s="88">
        <f t="shared" si="14"/>
        <v>0</v>
      </c>
      <c r="AK27" s="65" t="b">
        <v>1</v>
      </c>
    </row>
    <row r="28" spans="1:37" s="65" customFormat="1" x14ac:dyDescent="0.3">
      <c r="A28" s="69" t="s">
        <v>29</v>
      </c>
      <c r="B28" s="86">
        <f t="shared" si="1"/>
        <v>0</v>
      </c>
      <c r="C28" s="75">
        <v>0</v>
      </c>
      <c r="D28" s="75">
        <v>599</v>
      </c>
      <c r="E28" s="87">
        <f t="shared" si="2"/>
        <v>1</v>
      </c>
      <c r="F28" s="89">
        <f t="shared" si="3"/>
        <v>3.3333333333333335E-3</v>
      </c>
      <c r="G28" s="69">
        <v>1.1946749999999999</v>
      </c>
      <c r="H28" s="69">
        <v>2190.8330000000001</v>
      </c>
      <c r="I28" s="86">
        <f t="shared" si="4"/>
        <v>0.4</v>
      </c>
      <c r="J28" s="85">
        <f t="shared" si="5"/>
        <v>0.26666666666666666</v>
      </c>
      <c r="K28" s="85">
        <f t="shared" si="6"/>
        <v>0.2</v>
      </c>
      <c r="L28" s="85">
        <f t="shared" si="7"/>
        <v>0.13333333333333333</v>
      </c>
      <c r="M28" s="89">
        <f t="shared" si="8"/>
        <v>0</v>
      </c>
      <c r="N28" s="93">
        <v>1800</v>
      </c>
      <c r="O28" s="75">
        <v>1200</v>
      </c>
      <c r="P28" s="75">
        <v>900</v>
      </c>
      <c r="Q28" s="75">
        <v>600</v>
      </c>
      <c r="R28" s="94">
        <v>0</v>
      </c>
      <c r="S28" s="65">
        <v>0</v>
      </c>
      <c r="T28" s="65">
        <v>100</v>
      </c>
      <c r="U28" s="88">
        <f t="shared" si="9"/>
        <v>0</v>
      </c>
      <c r="V28" s="65">
        <v>0</v>
      </c>
      <c r="W28" s="65">
        <v>100</v>
      </c>
      <c r="X28" s="88">
        <f t="shared" si="10"/>
        <v>0</v>
      </c>
      <c r="Y28" s="65">
        <v>0</v>
      </c>
      <c r="Z28" s="65">
        <v>100</v>
      </c>
      <c r="AA28" s="88">
        <f t="shared" si="11"/>
        <v>0</v>
      </c>
      <c r="AB28" s="65">
        <v>0</v>
      </c>
      <c r="AC28" s="65">
        <v>100</v>
      </c>
      <c r="AD28" s="88">
        <f t="shared" si="12"/>
        <v>0</v>
      </c>
      <c r="AE28" s="65">
        <v>0</v>
      </c>
      <c r="AF28" s="65">
        <v>100</v>
      </c>
      <c r="AG28" s="88">
        <f t="shared" si="13"/>
        <v>0</v>
      </c>
      <c r="AH28" s="65">
        <v>0</v>
      </c>
      <c r="AI28" s="65">
        <v>100</v>
      </c>
      <c r="AJ28" s="88">
        <f t="shared" si="14"/>
        <v>0</v>
      </c>
      <c r="AK28" s="65" t="b">
        <v>1</v>
      </c>
    </row>
    <row r="29" spans="1:37" s="25" customFormat="1" x14ac:dyDescent="0.3">
      <c r="A29" s="42" t="s">
        <v>30</v>
      </c>
      <c r="B29" s="86">
        <f t="shared" si="1"/>
        <v>0.87333333333333329</v>
      </c>
      <c r="C29" s="76">
        <v>524</v>
      </c>
      <c r="D29" s="76">
        <v>76</v>
      </c>
      <c r="E29" s="87">
        <f t="shared" si="2"/>
        <v>0</v>
      </c>
      <c r="F29" s="89">
        <f t="shared" si="3"/>
        <v>0</v>
      </c>
      <c r="G29" s="42">
        <v>2.7248079999999999</v>
      </c>
      <c r="H29" s="42">
        <v>2775.7919999999999</v>
      </c>
      <c r="I29" s="86">
        <f t="shared" si="4"/>
        <v>0.28196085346499733</v>
      </c>
      <c r="J29" s="85">
        <f t="shared" si="5"/>
        <v>0.3281608181978487</v>
      </c>
      <c r="K29" s="85">
        <f t="shared" si="6"/>
        <v>0.16734262034914477</v>
      </c>
      <c r="L29" s="85">
        <f t="shared" si="7"/>
        <v>0.22253570798800917</v>
      </c>
      <c r="M29" s="89">
        <f t="shared" si="8"/>
        <v>0</v>
      </c>
      <c r="N29" s="43">
        <v>3198</v>
      </c>
      <c r="O29" s="76">
        <v>3722</v>
      </c>
      <c r="P29" s="76">
        <v>1898</v>
      </c>
      <c r="Q29" s="76">
        <v>2524</v>
      </c>
      <c r="R29" s="44">
        <v>0</v>
      </c>
      <c r="S29" s="25">
        <v>100</v>
      </c>
      <c r="T29" s="25">
        <v>100</v>
      </c>
      <c r="U29" s="88">
        <f t="shared" si="9"/>
        <v>1</v>
      </c>
      <c r="V29" s="25">
        <v>80</v>
      </c>
      <c r="W29" s="25">
        <v>100</v>
      </c>
      <c r="X29" s="88">
        <f t="shared" si="10"/>
        <v>0.8</v>
      </c>
      <c r="Y29" s="25">
        <v>90</v>
      </c>
      <c r="Z29" s="25">
        <v>100</v>
      </c>
      <c r="AA29" s="88">
        <f t="shared" si="11"/>
        <v>0.9</v>
      </c>
      <c r="AB29" s="25">
        <v>10</v>
      </c>
      <c r="AC29" s="25">
        <v>100</v>
      </c>
      <c r="AD29" s="88">
        <f t="shared" si="12"/>
        <v>0.1</v>
      </c>
      <c r="AE29" s="25">
        <v>100</v>
      </c>
      <c r="AF29" s="25">
        <v>100</v>
      </c>
      <c r="AG29" s="88">
        <f t="shared" si="13"/>
        <v>1</v>
      </c>
      <c r="AH29" s="25">
        <v>7</v>
      </c>
      <c r="AI29" s="25">
        <v>100</v>
      </c>
      <c r="AJ29" s="88">
        <f t="shared" si="14"/>
        <v>7.0000000000000007E-2</v>
      </c>
      <c r="AK29" s="25" t="b">
        <v>0</v>
      </c>
    </row>
    <row r="30" spans="1:37" s="25" customFormat="1" x14ac:dyDescent="0.3">
      <c r="A30" s="42" t="s">
        <v>30</v>
      </c>
      <c r="B30" s="86">
        <f t="shared" si="1"/>
        <v>0.875</v>
      </c>
      <c r="C30" s="76">
        <v>525</v>
      </c>
      <c r="D30" s="76">
        <v>75</v>
      </c>
      <c r="E30" s="87">
        <f t="shared" si="2"/>
        <v>0</v>
      </c>
      <c r="F30" s="89">
        <f t="shared" si="3"/>
        <v>0</v>
      </c>
      <c r="G30" s="42">
        <v>2.7264750000000002</v>
      </c>
      <c r="H30" s="42">
        <v>2773.6669999999999</v>
      </c>
      <c r="I30" s="86">
        <f t="shared" si="4"/>
        <v>0.28187031318923689</v>
      </c>
      <c r="J30" s="85">
        <f t="shared" si="5"/>
        <v>0.32818703131892368</v>
      </c>
      <c r="K30" s="85">
        <f t="shared" si="6"/>
        <v>0.16718129686810762</v>
      </c>
      <c r="L30" s="85">
        <f t="shared" si="7"/>
        <v>0.22276135862373181</v>
      </c>
      <c r="M30" s="89">
        <f t="shared" si="8"/>
        <v>0</v>
      </c>
      <c r="N30" s="43">
        <v>3195</v>
      </c>
      <c r="O30" s="76">
        <v>3720</v>
      </c>
      <c r="P30" s="76">
        <v>1895</v>
      </c>
      <c r="Q30" s="76">
        <v>2525</v>
      </c>
      <c r="R30" s="44">
        <v>0</v>
      </c>
      <c r="S30" s="25">
        <v>100</v>
      </c>
      <c r="T30" s="25">
        <v>100</v>
      </c>
      <c r="U30" s="88">
        <f t="shared" si="9"/>
        <v>1</v>
      </c>
      <c r="V30" s="25">
        <v>72</v>
      </c>
      <c r="W30" s="25">
        <v>100</v>
      </c>
      <c r="X30" s="88">
        <f t="shared" si="10"/>
        <v>0.72</v>
      </c>
      <c r="Y30" s="25">
        <v>80</v>
      </c>
      <c r="Z30" s="25">
        <v>100</v>
      </c>
      <c r="AA30" s="88">
        <f t="shared" si="11"/>
        <v>0.8</v>
      </c>
      <c r="AB30" s="25">
        <v>8</v>
      </c>
      <c r="AC30" s="25">
        <v>100</v>
      </c>
      <c r="AD30" s="88">
        <f t="shared" si="12"/>
        <v>0.08</v>
      </c>
      <c r="AE30" s="25">
        <v>100</v>
      </c>
      <c r="AF30" s="25">
        <v>100</v>
      </c>
      <c r="AG30" s="88">
        <f t="shared" si="13"/>
        <v>1</v>
      </c>
      <c r="AH30" s="25">
        <v>4</v>
      </c>
      <c r="AI30" s="25">
        <v>100</v>
      </c>
      <c r="AJ30" s="88">
        <f t="shared" si="14"/>
        <v>0.04</v>
      </c>
      <c r="AK30" s="25" t="b">
        <v>0</v>
      </c>
    </row>
    <row r="31" spans="1:37" s="25" customFormat="1" x14ac:dyDescent="0.3">
      <c r="A31" s="42" t="s">
        <v>30</v>
      </c>
      <c r="B31" s="86">
        <f t="shared" si="1"/>
        <v>0.8666666666666667</v>
      </c>
      <c r="C31" s="76">
        <v>520</v>
      </c>
      <c r="D31" s="76">
        <v>80</v>
      </c>
      <c r="E31" s="87">
        <f t="shared" si="2"/>
        <v>0</v>
      </c>
      <c r="F31" s="89">
        <f t="shared" si="3"/>
        <v>0</v>
      </c>
      <c r="G31" s="42">
        <v>2.7254990000000001</v>
      </c>
      <c r="H31" s="42">
        <v>2772.4580000000001</v>
      </c>
      <c r="I31" s="86">
        <f t="shared" si="4"/>
        <v>0.28219395866454688</v>
      </c>
      <c r="J31" s="85">
        <f t="shared" si="5"/>
        <v>0.32803391626921041</v>
      </c>
      <c r="K31" s="85">
        <f t="shared" si="6"/>
        <v>0.16728493199081435</v>
      </c>
      <c r="L31" s="85">
        <f t="shared" si="7"/>
        <v>0.22248719307542836</v>
      </c>
      <c r="M31" s="89">
        <f t="shared" si="8"/>
        <v>0</v>
      </c>
      <c r="N31" s="43">
        <v>3195</v>
      </c>
      <c r="O31" s="76">
        <v>3714</v>
      </c>
      <c r="P31" s="76">
        <v>1894</v>
      </c>
      <c r="Q31" s="76">
        <v>2519</v>
      </c>
      <c r="R31" s="44">
        <v>0</v>
      </c>
      <c r="S31" s="25">
        <v>100</v>
      </c>
      <c r="T31" s="25">
        <v>100</v>
      </c>
      <c r="U31" s="88">
        <f t="shared" si="9"/>
        <v>1</v>
      </c>
      <c r="V31" s="25">
        <v>71</v>
      </c>
      <c r="W31" s="25">
        <v>100</v>
      </c>
      <c r="X31" s="88">
        <f t="shared" si="10"/>
        <v>0.71</v>
      </c>
      <c r="Y31" s="25">
        <v>76</v>
      </c>
      <c r="Z31" s="25">
        <v>100</v>
      </c>
      <c r="AA31" s="88">
        <f t="shared" si="11"/>
        <v>0.76</v>
      </c>
      <c r="AB31" s="25">
        <v>7</v>
      </c>
      <c r="AC31" s="25">
        <v>100</v>
      </c>
      <c r="AD31" s="88">
        <f t="shared" si="12"/>
        <v>7.0000000000000007E-2</v>
      </c>
      <c r="AE31" s="25">
        <v>100</v>
      </c>
      <c r="AF31" s="25">
        <v>100</v>
      </c>
      <c r="AG31" s="88">
        <f t="shared" si="13"/>
        <v>1</v>
      </c>
      <c r="AH31" s="25">
        <v>12</v>
      </c>
      <c r="AI31" s="25">
        <v>100</v>
      </c>
      <c r="AJ31" s="88">
        <f t="shared" si="14"/>
        <v>0.12</v>
      </c>
      <c r="AK31" s="25" t="b">
        <v>0</v>
      </c>
    </row>
    <row r="32" spans="1:37" s="25" customFormat="1" x14ac:dyDescent="0.3">
      <c r="A32" s="42" t="s">
        <v>30</v>
      </c>
      <c r="B32" s="86">
        <f t="shared" si="1"/>
        <v>0.89166666666666672</v>
      </c>
      <c r="C32" s="76">
        <v>535</v>
      </c>
      <c r="D32" s="76">
        <v>65</v>
      </c>
      <c r="E32" s="87">
        <f t="shared" si="2"/>
        <v>0</v>
      </c>
      <c r="F32" s="89">
        <f t="shared" si="3"/>
        <v>0</v>
      </c>
      <c r="G32" s="42">
        <v>2.7297060000000002</v>
      </c>
      <c r="H32" s="42">
        <v>2776.9169999999999</v>
      </c>
      <c r="I32" s="86">
        <f t="shared" si="4"/>
        <v>0.28159098908834918</v>
      </c>
      <c r="J32" s="85">
        <f t="shared" si="5"/>
        <v>0.32849348820837732</v>
      </c>
      <c r="K32" s="85">
        <f t="shared" si="6"/>
        <v>0.1670186554030271</v>
      </c>
      <c r="L32" s="85">
        <f t="shared" si="7"/>
        <v>0.22289686730024638</v>
      </c>
      <c r="M32" s="89">
        <f t="shared" si="8"/>
        <v>0</v>
      </c>
      <c r="N32" s="43">
        <v>3200</v>
      </c>
      <c r="O32" s="76">
        <v>3733</v>
      </c>
      <c r="P32" s="76">
        <v>1898</v>
      </c>
      <c r="Q32" s="76">
        <v>2533</v>
      </c>
      <c r="R32" s="44">
        <v>0</v>
      </c>
      <c r="S32" s="25">
        <v>100</v>
      </c>
      <c r="T32" s="25">
        <v>100</v>
      </c>
      <c r="U32" s="88">
        <f t="shared" si="9"/>
        <v>1</v>
      </c>
      <c r="V32" s="25">
        <v>79</v>
      </c>
      <c r="W32" s="25">
        <v>100</v>
      </c>
      <c r="X32" s="88">
        <f t="shared" si="10"/>
        <v>0.79</v>
      </c>
      <c r="Y32" s="25">
        <v>81</v>
      </c>
      <c r="Z32" s="25">
        <v>100</v>
      </c>
      <c r="AA32" s="88">
        <f t="shared" si="11"/>
        <v>0.81</v>
      </c>
      <c r="AB32" s="25">
        <v>12</v>
      </c>
      <c r="AC32" s="25">
        <v>100</v>
      </c>
      <c r="AD32" s="88">
        <f t="shared" si="12"/>
        <v>0.12</v>
      </c>
      <c r="AE32" s="25">
        <v>100</v>
      </c>
      <c r="AF32" s="25">
        <v>100</v>
      </c>
      <c r="AG32" s="88">
        <f t="shared" si="13"/>
        <v>1</v>
      </c>
      <c r="AH32" s="25">
        <v>6</v>
      </c>
      <c r="AI32" s="25">
        <v>100</v>
      </c>
      <c r="AJ32" s="88">
        <f t="shared" si="14"/>
        <v>0.06</v>
      </c>
      <c r="AK32" s="25" t="b">
        <v>0</v>
      </c>
    </row>
    <row r="33" spans="1:37" s="25" customFormat="1" x14ac:dyDescent="0.3">
      <c r="A33" s="42" t="s">
        <v>30</v>
      </c>
      <c r="B33" s="86">
        <f t="shared" si="1"/>
        <v>0.875</v>
      </c>
      <c r="C33" s="76">
        <v>525</v>
      </c>
      <c r="D33" s="76">
        <v>75</v>
      </c>
      <c r="E33" s="87">
        <f t="shared" si="2"/>
        <v>0</v>
      </c>
      <c r="F33" s="89">
        <f t="shared" si="3"/>
        <v>0</v>
      </c>
      <c r="G33" s="42">
        <v>2.7278359999999999</v>
      </c>
      <c r="H33" s="42">
        <v>2771.9169999999999</v>
      </c>
      <c r="I33" s="86">
        <f t="shared" si="4"/>
        <v>0.28212142605012352</v>
      </c>
      <c r="J33" s="85">
        <f t="shared" si="5"/>
        <v>0.32818566890222378</v>
      </c>
      <c r="K33" s="85">
        <f t="shared" si="6"/>
        <v>0.16713731027179668</v>
      </c>
      <c r="L33" s="85">
        <f t="shared" si="7"/>
        <v>0.22255559477585599</v>
      </c>
      <c r="M33" s="89">
        <f t="shared" si="8"/>
        <v>0</v>
      </c>
      <c r="N33" s="43">
        <v>3197</v>
      </c>
      <c r="O33" s="76">
        <v>3719</v>
      </c>
      <c r="P33" s="76">
        <v>1894</v>
      </c>
      <c r="Q33" s="76">
        <v>2522</v>
      </c>
      <c r="R33" s="44">
        <v>0</v>
      </c>
      <c r="S33" s="25">
        <v>100</v>
      </c>
      <c r="T33" s="25">
        <v>100</v>
      </c>
      <c r="U33" s="88">
        <f t="shared" si="9"/>
        <v>1</v>
      </c>
      <c r="V33" s="25">
        <v>68</v>
      </c>
      <c r="W33" s="25">
        <v>100</v>
      </c>
      <c r="X33" s="88">
        <f t="shared" si="10"/>
        <v>0.68</v>
      </c>
      <c r="Y33" s="25">
        <v>98</v>
      </c>
      <c r="Z33" s="25">
        <v>100</v>
      </c>
      <c r="AA33" s="88">
        <f t="shared" si="11"/>
        <v>0.98</v>
      </c>
      <c r="AB33" s="25">
        <v>11</v>
      </c>
      <c r="AC33" s="25">
        <v>100</v>
      </c>
      <c r="AD33" s="88">
        <f t="shared" si="12"/>
        <v>0.11</v>
      </c>
      <c r="AE33" s="25">
        <v>100</v>
      </c>
      <c r="AF33" s="25">
        <v>100</v>
      </c>
      <c r="AG33" s="88">
        <f t="shared" si="13"/>
        <v>1</v>
      </c>
      <c r="AH33" s="25">
        <v>3</v>
      </c>
      <c r="AI33" s="25">
        <v>100</v>
      </c>
      <c r="AJ33" s="88">
        <f t="shared" si="14"/>
        <v>0.03</v>
      </c>
      <c r="AK33" s="25" t="b">
        <v>0</v>
      </c>
    </row>
    <row r="34" spans="1:37" s="25" customFormat="1" x14ac:dyDescent="0.3">
      <c r="A34" s="42" t="s">
        <v>30</v>
      </c>
      <c r="B34" s="86">
        <f t="shared" si="1"/>
        <v>0.90166666666666662</v>
      </c>
      <c r="C34" s="76">
        <v>541</v>
      </c>
      <c r="D34" s="76">
        <v>59</v>
      </c>
      <c r="E34" s="87">
        <f t="shared" si="2"/>
        <v>0</v>
      </c>
      <c r="F34" s="89">
        <f t="shared" si="3"/>
        <v>0</v>
      </c>
      <c r="G34" s="42">
        <v>2.728599</v>
      </c>
      <c r="H34" s="42">
        <v>2781.7080000000001</v>
      </c>
      <c r="I34" s="86">
        <f t="shared" si="4"/>
        <v>0.28113190965814217</v>
      </c>
      <c r="J34" s="85">
        <f t="shared" si="5"/>
        <v>0.32867563054749976</v>
      </c>
      <c r="K34" s="85">
        <f t="shared" si="6"/>
        <v>0.16688636962826259</v>
      </c>
      <c r="L34" s="85">
        <f t="shared" si="7"/>
        <v>0.22330609016609543</v>
      </c>
      <c r="M34" s="89">
        <f t="shared" si="8"/>
        <v>0</v>
      </c>
      <c r="N34" s="43">
        <v>3199</v>
      </c>
      <c r="O34" s="76">
        <v>3740</v>
      </c>
      <c r="P34" s="76">
        <v>1899</v>
      </c>
      <c r="Q34" s="76">
        <v>2541</v>
      </c>
      <c r="R34" s="44">
        <v>0</v>
      </c>
      <c r="S34" s="25">
        <v>100</v>
      </c>
      <c r="T34" s="25">
        <v>100</v>
      </c>
      <c r="U34" s="88">
        <f t="shared" si="9"/>
        <v>1</v>
      </c>
      <c r="V34" s="25">
        <v>75</v>
      </c>
      <c r="W34" s="25">
        <v>100</v>
      </c>
      <c r="X34" s="88">
        <f t="shared" si="10"/>
        <v>0.75</v>
      </c>
      <c r="Y34" s="25">
        <v>76</v>
      </c>
      <c r="Z34" s="25">
        <v>100</v>
      </c>
      <c r="AA34" s="88">
        <f t="shared" si="11"/>
        <v>0.76</v>
      </c>
      <c r="AB34" s="25">
        <v>13</v>
      </c>
      <c r="AC34" s="25">
        <v>100</v>
      </c>
      <c r="AD34" s="88">
        <f t="shared" si="12"/>
        <v>0.13</v>
      </c>
      <c r="AE34" s="25">
        <v>100</v>
      </c>
      <c r="AF34" s="25">
        <v>100</v>
      </c>
      <c r="AG34" s="88">
        <f t="shared" si="13"/>
        <v>1</v>
      </c>
      <c r="AH34" s="25">
        <v>2</v>
      </c>
      <c r="AI34" s="25">
        <v>100</v>
      </c>
      <c r="AJ34" s="88">
        <f t="shared" si="14"/>
        <v>0.02</v>
      </c>
      <c r="AK34" s="25" t="b">
        <v>0</v>
      </c>
    </row>
    <row r="35" spans="1:37" s="25" customFormat="1" x14ac:dyDescent="0.3">
      <c r="A35" s="42" t="s">
        <v>30</v>
      </c>
      <c r="B35" s="86">
        <f t="shared" si="1"/>
        <v>0.88</v>
      </c>
      <c r="C35" s="76">
        <v>528</v>
      </c>
      <c r="D35" s="76">
        <v>72</v>
      </c>
      <c r="E35" s="87">
        <f t="shared" si="2"/>
        <v>0</v>
      </c>
      <c r="F35" s="89">
        <f t="shared" si="3"/>
        <v>0</v>
      </c>
      <c r="G35" s="42">
        <v>2.7267269999999999</v>
      </c>
      <c r="H35" s="42">
        <v>2775</v>
      </c>
      <c r="I35" s="86">
        <f t="shared" si="4"/>
        <v>0.28174847977438972</v>
      </c>
      <c r="J35" s="85">
        <f t="shared" si="5"/>
        <v>0.32828060280250287</v>
      </c>
      <c r="K35" s="85">
        <f t="shared" si="6"/>
        <v>0.16718075262183837</v>
      </c>
      <c r="L35" s="85">
        <f t="shared" si="7"/>
        <v>0.22279016480126906</v>
      </c>
      <c r="M35" s="89">
        <f t="shared" si="8"/>
        <v>0</v>
      </c>
      <c r="N35" s="43">
        <v>3197</v>
      </c>
      <c r="O35" s="76">
        <v>3725</v>
      </c>
      <c r="P35" s="76">
        <v>1897</v>
      </c>
      <c r="Q35" s="76">
        <v>2528</v>
      </c>
      <c r="R35" s="44">
        <v>0</v>
      </c>
      <c r="S35" s="25">
        <v>100</v>
      </c>
      <c r="T35" s="25">
        <v>100</v>
      </c>
      <c r="U35" s="88">
        <f t="shared" si="9"/>
        <v>1</v>
      </c>
      <c r="V35" s="25">
        <v>77</v>
      </c>
      <c r="W35" s="25">
        <v>100</v>
      </c>
      <c r="X35" s="88">
        <f t="shared" si="10"/>
        <v>0.77</v>
      </c>
      <c r="Y35" s="25">
        <v>83</v>
      </c>
      <c r="Z35" s="25">
        <v>100</v>
      </c>
      <c r="AA35" s="88">
        <f t="shared" si="11"/>
        <v>0.83</v>
      </c>
      <c r="AB35" s="25">
        <v>6</v>
      </c>
      <c r="AC35" s="25">
        <v>100</v>
      </c>
      <c r="AD35" s="88">
        <f t="shared" si="12"/>
        <v>0.06</v>
      </c>
      <c r="AE35" s="25">
        <v>100</v>
      </c>
      <c r="AF35" s="25">
        <v>100</v>
      </c>
      <c r="AG35" s="88">
        <f t="shared" si="13"/>
        <v>1</v>
      </c>
      <c r="AH35" s="25">
        <v>5</v>
      </c>
      <c r="AI35" s="25">
        <v>100</v>
      </c>
      <c r="AJ35" s="88">
        <f t="shared" si="14"/>
        <v>0.05</v>
      </c>
      <c r="AK35" s="25" t="b">
        <v>0</v>
      </c>
    </row>
    <row r="36" spans="1:37" s="25" customFormat="1" x14ac:dyDescent="0.3">
      <c r="A36" s="42" t="s">
        <v>30</v>
      </c>
      <c r="B36" s="86">
        <f t="shared" si="1"/>
        <v>0.88</v>
      </c>
      <c r="C36" s="76">
        <v>528</v>
      </c>
      <c r="D36" s="76">
        <v>72</v>
      </c>
      <c r="E36" s="87">
        <f t="shared" si="2"/>
        <v>0</v>
      </c>
      <c r="F36" s="89">
        <f t="shared" si="3"/>
        <v>0</v>
      </c>
      <c r="G36" s="42">
        <v>2.7237960000000001</v>
      </c>
      <c r="H36" s="42">
        <v>2778.2919999999999</v>
      </c>
      <c r="I36" s="86">
        <f t="shared" si="4"/>
        <v>0.28183660879527628</v>
      </c>
      <c r="J36" s="85">
        <f t="shared" si="5"/>
        <v>0.32828060280250287</v>
      </c>
      <c r="K36" s="85">
        <f t="shared" si="6"/>
        <v>0.16718075262183837</v>
      </c>
      <c r="L36" s="85">
        <f t="shared" si="7"/>
        <v>0.22270203578038247</v>
      </c>
      <c r="M36" s="89">
        <f t="shared" si="8"/>
        <v>0</v>
      </c>
      <c r="N36" s="43">
        <v>3198</v>
      </c>
      <c r="O36" s="76">
        <v>3725</v>
      </c>
      <c r="P36" s="76">
        <v>1897</v>
      </c>
      <c r="Q36" s="76">
        <v>2527</v>
      </c>
      <c r="R36" s="44">
        <v>0</v>
      </c>
      <c r="S36" s="25">
        <v>100</v>
      </c>
      <c r="T36" s="25">
        <v>100</v>
      </c>
      <c r="U36" s="88">
        <f t="shared" si="9"/>
        <v>1</v>
      </c>
      <c r="V36" s="25">
        <v>78</v>
      </c>
      <c r="W36" s="25">
        <v>100</v>
      </c>
      <c r="X36" s="88">
        <f t="shared" si="10"/>
        <v>0.78</v>
      </c>
      <c r="Y36" s="25">
        <v>86</v>
      </c>
      <c r="Z36" s="25">
        <v>100</v>
      </c>
      <c r="AA36" s="88">
        <f t="shared" si="11"/>
        <v>0.86</v>
      </c>
      <c r="AB36" s="25">
        <v>5</v>
      </c>
      <c r="AC36" s="25">
        <v>100</v>
      </c>
      <c r="AD36" s="88">
        <f t="shared" si="12"/>
        <v>0.05</v>
      </c>
      <c r="AE36" s="25">
        <v>100</v>
      </c>
      <c r="AF36" s="25">
        <v>100</v>
      </c>
      <c r="AG36" s="88">
        <f t="shared" si="13"/>
        <v>1</v>
      </c>
      <c r="AH36" s="25">
        <v>10</v>
      </c>
      <c r="AI36" s="25">
        <v>100</v>
      </c>
      <c r="AJ36" s="88">
        <f t="shared" si="14"/>
        <v>0.1</v>
      </c>
      <c r="AK36" s="25" t="b">
        <v>0</v>
      </c>
    </row>
    <row r="37" spans="1:37" s="25" customFormat="1" x14ac:dyDescent="0.3">
      <c r="A37" s="42" t="s">
        <v>30</v>
      </c>
      <c r="B37" s="86">
        <f t="shared" si="1"/>
        <v>0.8833333333333333</v>
      </c>
      <c r="C37" s="76">
        <v>530</v>
      </c>
      <c r="D37" s="76">
        <v>70</v>
      </c>
      <c r="E37" s="87">
        <f t="shared" si="2"/>
        <v>0</v>
      </c>
      <c r="F37" s="89">
        <f t="shared" si="3"/>
        <v>0</v>
      </c>
      <c r="G37" s="42">
        <v>2.7262029999999999</v>
      </c>
      <c r="H37" s="42">
        <v>2777</v>
      </c>
      <c r="I37" s="86">
        <f t="shared" si="4"/>
        <v>0.28172365174480085</v>
      </c>
      <c r="J37" s="85">
        <f t="shared" si="5"/>
        <v>0.32833979555868875</v>
      </c>
      <c r="K37" s="85">
        <f t="shared" si="6"/>
        <v>0.16707789918928445</v>
      </c>
      <c r="L37" s="85">
        <f t="shared" si="7"/>
        <v>0.22285865350722595</v>
      </c>
      <c r="M37" s="89">
        <f t="shared" si="8"/>
        <v>0</v>
      </c>
      <c r="N37" s="43">
        <v>3197</v>
      </c>
      <c r="O37" s="76">
        <v>3726</v>
      </c>
      <c r="P37" s="76">
        <v>1896</v>
      </c>
      <c r="Q37" s="76">
        <v>2529</v>
      </c>
      <c r="R37" s="44">
        <v>0</v>
      </c>
      <c r="S37" s="25">
        <v>100</v>
      </c>
      <c r="T37" s="25">
        <v>100</v>
      </c>
      <c r="U37" s="88">
        <f t="shared" si="9"/>
        <v>1</v>
      </c>
      <c r="V37" s="25">
        <v>70</v>
      </c>
      <c r="W37" s="25">
        <v>100</v>
      </c>
      <c r="X37" s="88">
        <f t="shared" si="10"/>
        <v>0.7</v>
      </c>
      <c r="Y37" s="25">
        <v>78</v>
      </c>
      <c r="Z37" s="25">
        <v>100</v>
      </c>
      <c r="AA37" s="88">
        <f t="shared" si="11"/>
        <v>0.78</v>
      </c>
      <c r="AB37" s="25">
        <v>9</v>
      </c>
      <c r="AC37" s="25">
        <v>100</v>
      </c>
      <c r="AD37" s="88">
        <f t="shared" si="12"/>
        <v>0.09</v>
      </c>
      <c r="AE37" s="25">
        <v>100</v>
      </c>
      <c r="AF37" s="25">
        <v>100</v>
      </c>
      <c r="AG37" s="88">
        <f t="shared" si="13"/>
        <v>1</v>
      </c>
      <c r="AH37" s="25">
        <v>8</v>
      </c>
      <c r="AI37" s="25">
        <v>100</v>
      </c>
      <c r="AJ37" s="88">
        <f t="shared" si="14"/>
        <v>0.08</v>
      </c>
      <c r="AK37" s="25" t="b">
        <v>0</v>
      </c>
    </row>
    <row r="38" spans="1:37" s="25" customFormat="1" x14ac:dyDescent="0.3">
      <c r="A38" s="42" t="s">
        <v>30</v>
      </c>
      <c r="B38" s="86">
        <f t="shared" si="1"/>
        <v>0.87333333333333329</v>
      </c>
      <c r="C38" s="76">
        <v>524</v>
      </c>
      <c r="D38" s="76">
        <v>76</v>
      </c>
      <c r="E38" s="87">
        <f t="shared" si="2"/>
        <v>0</v>
      </c>
      <c r="F38" s="89">
        <f t="shared" si="3"/>
        <v>0</v>
      </c>
      <c r="G38" s="42">
        <v>2.7245249999999999</v>
      </c>
      <c r="H38" s="42">
        <v>2776.875</v>
      </c>
      <c r="I38" s="86">
        <f t="shared" si="4"/>
        <v>0.28204902133662496</v>
      </c>
      <c r="J38" s="85">
        <f t="shared" si="5"/>
        <v>0.3281608181978487</v>
      </c>
      <c r="K38" s="85">
        <f t="shared" si="6"/>
        <v>0.16734262034914477</v>
      </c>
      <c r="L38" s="85">
        <f t="shared" si="7"/>
        <v>0.2224475401163816</v>
      </c>
      <c r="M38" s="89">
        <f t="shared" si="8"/>
        <v>0</v>
      </c>
      <c r="N38" s="43">
        <v>3199</v>
      </c>
      <c r="O38" s="76">
        <v>3722</v>
      </c>
      <c r="P38" s="76">
        <v>1898</v>
      </c>
      <c r="Q38" s="76">
        <v>2523</v>
      </c>
      <c r="R38" s="44">
        <v>0</v>
      </c>
      <c r="S38" s="25">
        <v>100</v>
      </c>
      <c r="T38" s="25">
        <v>100</v>
      </c>
      <c r="U38" s="88">
        <f t="shared" si="9"/>
        <v>1</v>
      </c>
      <c r="V38" s="25">
        <v>81</v>
      </c>
      <c r="W38" s="25">
        <v>100</v>
      </c>
      <c r="X38" s="88">
        <f t="shared" si="10"/>
        <v>0.81</v>
      </c>
      <c r="Y38" s="25">
        <v>79</v>
      </c>
      <c r="Z38" s="25">
        <v>100</v>
      </c>
      <c r="AA38" s="88">
        <f t="shared" si="11"/>
        <v>0.79</v>
      </c>
      <c r="AB38" s="25">
        <v>8</v>
      </c>
      <c r="AC38" s="25">
        <v>100</v>
      </c>
      <c r="AD38" s="88">
        <f t="shared" si="12"/>
        <v>0.08</v>
      </c>
      <c r="AE38" s="25">
        <v>100</v>
      </c>
      <c r="AF38" s="25">
        <v>100</v>
      </c>
      <c r="AG38" s="88">
        <f t="shared" si="13"/>
        <v>1</v>
      </c>
      <c r="AH38" s="25">
        <v>2</v>
      </c>
      <c r="AI38" s="25">
        <v>100</v>
      </c>
      <c r="AJ38" s="88">
        <f t="shared" si="14"/>
        <v>0.02</v>
      </c>
      <c r="AK38" s="25" t="b">
        <v>0</v>
      </c>
    </row>
    <row r="39" spans="1:37" s="26" customFormat="1" x14ac:dyDescent="0.3">
      <c r="A39" s="39" t="s">
        <v>30</v>
      </c>
      <c r="B39" s="86">
        <f t="shared" si="1"/>
        <v>0.33333333333333331</v>
      </c>
      <c r="C39" s="77">
        <v>200</v>
      </c>
      <c r="D39" s="77">
        <v>400</v>
      </c>
      <c r="E39" s="87">
        <f t="shared" si="2"/>
        <v>0</v>
      </c>
      <c r="F39" s="89">
        <f t="shared" si="3"/>
        <v>0</v>
      </c>
      <c r="G39" s="39">
        <v>2.4305680000000001</v>
      </c>
      <c r="H39" s="39">
        <v>2262.7080000000001</v>
      </c>
      <c r="I39" s="86">
        <f t="shared" si="4"/>
        <v>0.21435832274459973</v>
      </c>
      <c r="J39" s="85">
        <f t="shared" si="5"/>
        <v>0.38818297331639134</v>
      </c>
      <c r="K39" s="85">
        <f t="shared" si="6"/>
        <v>0.21537484116899619</v>
      </c>
      <c r="L39" s="85">
        <f t="shared" si="7"/>
        <v>0.18208386277001271</v>
      </c>
      <c r="M39" s="89">
        <f t="shared" si="8"/>
        <v>6.353240152477764E-2</v>
      </c>
      <c r="N39" s="40">
        <v>1687</v>
      </c>
      <c r="O39" s="77">
        <v>3055</v>
      </c>
      <c r="P39" s="77">
        <v>1695</v>
      </c>
      <c r="Q39" s="77">
        <v>1433</v>
      </c>
      <c r="R39" s="41">
        <v>500</v>
      </c>
      <c r="S39" s="26">
        <v>300</v>
      </c>
      <c r="T39" s="26">
        <v>300</v>
      </c>
      <c r="U39" s="88">
        <f t="shared" si="9"/>
        <v>1</v>
      </c>
      <c r="V39" s="26">
        <v>0</v>
      </c>
      <c r="W39" s="26">
        <v>300</v>
      </c>
      <c r="X39" s="88">
        <f t="shared" si="10"/>
        <v>0</v>
      </c>
      <c r="Y39" s="26">
        <v>0</v>
      </c>
      <c r="Z39" s="26">
        <v>300</v>
      </c>
      <c r="AA39" s="88">
        <f t="shared" si="11"/>
        <v>0</v>
      </c>
      <c r="AB39" s="26">
        <v>0</v>
      </c>
      <c r="AC39" s="26">
        <v>300</v>
      </c>
      <c r="AD39" s="88">
        <f t="shared" si="12"/>
        <v>0</v>
      </c>
      <c r="AE39" s="26">
        <v>300</v>
      </c>
      <c r="AF39" s="26">
        <v>300</v>
      </c>
      <c r="AG39" s="88">
        <f t="shared" si="13"/>
        <v>1</v>
      </c>
      <c r="AH39" s="26">
        <v>0</v>
      </c>
      <c r="AI39" s="26">
        <v>300</v>
      </c>
      <c r="AJ39" s="88">
        <f t="shared" si="14"/>
        <v>0</v>
      </c>
      <c r="AK39" s="26" t="b">
        <v>0</v>
      </c>
    </row>
    <row r="40" spans="1:37" s="26" customFormat="1" x14ac:dyDescent="0.3">
      <c r="A40" s="39" t="s">
        <v>30</v>
      </c>
      <c r="B40" s="86">
        <f t="shared" si="1"/>
        <v>0.33333333333333331</v>
      </c>
      <c r="C40" s="77">
        <v>200</v>
      </c>
      <c r="D40" s="77">
        <v>400</v>
      </c>
      <c r="E40" s="87">
        <f t="shared" si="2"/>
        <v>0</v>
      </c>
      <c r="F40" s="89">
        <f t="shared" si="3"/>
        <v>0</v>
      </c>
      <c r="G40" s="39">
        <v>2.4376370000000001</v>
      </c>
      <c r="H40" s="39">
        <v>2264.625</v>
      </c>
      <c r="I40" s="86">
        <f t="shared" si="4"/>
        <v>0.21441236068895644</v>
      </c>
      <c r="J40" s="85">
        <f t="shared" si="5"/>
        <v>0.3881712259371834</v>
      </c>
      <c r="K40" s="85">
        <f t="shared" si="6"/>
        <v>0.21479229989868287</v>
      </c>
      <c r="L40" s="85">
        <f t="shared" si="7"/>
        <v>0.18262411347517732</v>
      </c>
      <c r="M40" s="89">
        <f t="shared" si="8"/>
        <v>6.3323201621073966E-2</v>
      </c>
      <c r="N40" s="40">
        <v>1693</v>
      </c>
      <c r="O40" s="77">
        <v>3065</v>
      </c>
      <c r="P40" s="77">
        <v>1696</v>
      </c>
      <c r="Q40" s="77">
        <v>1442</v>
      </c>
      <c r="R40" s="41">
        <v>500</v>
      </c>
      <c r="S40" s="26">
        <v>300</v>
      </c>
      <c r="T40" s="26">
        <v>300</v>
      </c>
      <c r="U40" s="88">
        <f t="shared" si="9"/>
        <v>1</v>
      </c>
      <c r="V40" s="26">
        <v>0</v>
      </c>
      <c r="W40" s="26">
        <v>300</v>
      </c>
      <c r="X40" s="88">
        <f t="shared" si="10"/>
        <v>0</v>
      </c>
      <c r="Y40" s="26">
        <v>0</v>
      </c>
      <c r="Z40" s="26">
        <v>300</v>
      </c>
      <c r="AA40" s="88">
        <f t="shared" si="11"/>
        <v>0</v>
      </c>
      <c r="AB40" s="26">
        <v>0</v>
      </c>
      <c r="AC40" s="26">
        <v>300</v>
      </c>
      <c r="AD40" s="88">
        <f t="shared" si="12"/>
        <v>0</v>
      </c>
      <c r="AE40" s="26">
        <v>300</v>
      </c>
      <c r="AF40" s="26">
        <v>300</v>
      </c>
      <c r="AG40" s="88">
        <f t="shared" si="13"/>
        <v>1</v>
      </c>
      <c r="AH40" s="26">
        <v>0</v>
      </c>
      <c r="AI40" s="26">
        <v>300</v>
      </c>
      <c r="AJ40" s="88">
        <f t="shared" si="14"/>
        <v>0</v>
      </c>
      <c r="AK40" s="26" t="b">
        <v>0</v>
      </c>
    </row>
    <row r="41" spans="1:37" s="26" customFormat="1" x14ac:dyDescent="0.3">
      <c r="A41" s="39" t="s">
        <v>30</v>
      </c>
      <c r="B41" s="86">
        <f t="shared" si="1"/>
        <v>0.33333333333333331</v>
      </c>
      <c r="C41" s="77">
        <v>200</v>
      </c>
      <c r="D41" s="77">
        <v>400</v>
      </c>
      <c r="E41" s="87">
        <f t="shared" si="2"/>
        <v>0</v>
      </c>
      <c r="F41" s="89">
        <f t="shared" si="3"/>
        <v>0</v>
      </c>
      <c r="G41" s="39">
        <v>2.4418389999999999</v>
      </c>
      <c r="H41" s="39">
        <v>2260.25</v>
      </c>
      <c r="I41" s="86">
        <f t="shared" si="4"/>
        <v>0.21429476618932961</v>
      </c>
      <c r="J41" s="85">
        <f t="shared" si="5"/>
        <v>0.38791027753136487</v>
      </c>
      <c r="K41" s="85">
        <f t="shared" si="6"/>
        <v>0.21530857939424661</v>
      </c>
      <c r="L41" s="85">
        <f t="shared" si="7"/>
        <v>0.18248637688505892</v>
      </c>
      <c r="M41" s="89">
        <f t="shared" si="8"/>
        <v>6.3363325307312132E-2</v>
      </c>
      <c r="N41" s="40">
        <v>1691</v>
      </c>
      <c r="O41" s="77">
        <v>3061</v>
      </c>
      <c r="P41" s="77">
        <v>1699</v>
      </c>
      <c r="Q41" s="77">
        <v>1440</v>
      </c>
      <c r="R41" s="41">
        <v>500</v>
      </c>
      <c r="S41" s="26">
        <v>300</v>
      </c>
      <c r="T41" s="26">
        <v>300</v>
      </c>
      <c r="U41" s="88">
        <f t="shared" si="9"/>
        <v>1</v>
      </c>
      <c r="V41" s="26">
        <v>0</v>
      </c>
      <c r="W41" s="26">
        <v>300</v>
      </c>
      <c r="X41" s="88">
        <f t="shared" si="10"/>
        <v>0</v>
      </c>
      <c r="Y41" s="26">
        <v>0</v>
      </c>
      <c r="Z41" s="26">
        <v>300</v>
      </c>
      <c r="AA41" s="88">
        <f t="shared" si="11"/>
        <v>0</v>
      </c>
      <c r="AB41" s="26">
        <v>0</v>
      </c>
      <c r="AC41" s="26">
        <v>300</v>
      </c>
      <c r="AD41" s="88">
        <f t="shared" si="12"/>
        <v>0</v>
      </c>
      <c r="AE41" s="26">
        <v>300</v>
      </c>
      <c r="AF41" s="26">
        <v>300</v>
      </c>
      <c r="AG41" s="88">
        <f t="shared" si="13"/>
        <v>1</v>
      </c>
      <c r="AH41" s="26">
        <v>0</v>
      </c>
      <c r="AI41" s="26">
        <v>300</v>
      </c>
      <c r="AJ41" s="88">
        <f t="shared" si="14"/>
        <v>0</v>
      </c>
      <c r="AK41" s="26" t="b">
        <v>0</v>
      </c>
    </row>
    <row r="42" spans="1:37" s="26" customFormat="1" x14ac:dyDescent="0.3">
      <c r="A42" s="39" t="s">
        <v>30</v>
      </c>
      <c r="B42" s="86">
        <f t="shared" si="1"/>
        <v>0.33333333333333331</v>
      </c>
      <c r="C42" s="77">
        <v>200</v>
      </c>
      <c r="D42" s="77">
        <v>400</v>
      </c>
      <c r="E42" s="87">
        <f t="shared" si="2"/>
        <v>0</v>
      </c>
      <c r="F42" s="89">
        <f t="shared" si="3"/>
        <v>0</v>
      </c>
      <c r="G42" s="39">
        <v>2.4344779999999999</v>
      </c>
      <c r="H42" s="39">
        <v>2262.2919999999999</v>
      </c>
      <c r="I42" s="86">
        <f t="shared" si="4"/>
        <v>0.21451224153241152</v>
      </c>
      <c r="J42" s="85">
        <f t="shared" si="5"/>
        <v>0.38843080045667894</v>
      </c>
      <c r="K42" s="85">
        <f t="shared" si="6"/>
        <v>0.21489280730686286</v>
      </c>
      <c r="L42" s="85">
        <f t="shared" si="7"/>
        <v>0.18216415070404668</v>
      </c>
      <c r="M42" s="89">
        <f t="shared" si="8"/>
        <v>6.3427629075225173E-2</v>
      </c>
      <c r="N42" s="40">
        <v>1691</v>
      </c>
      <c r="O42" s="77">
        <v>3062</v>
      </c>
      <c r="P42" s="77">
        <v>1694</v>
      </c>
      <c r="Q42" s="77">
        <v>1436</v>
      </c>
      <c r="R42" s="41">
        <v>500</v>
      </c>
      <c r="S42" s="26">
        <v>300</v>
      </c>
      <c r="T42" s="26">
        <v>300</v>
      </c>
      <c r="U42" s="88">
        <f t="shared" si="9"/>
        <v>1</v>
      </c>
      <c r="V42" s="26">
        <v>0</v>
      </c>
      <c r="W42" s="26">
        <v>300</v>
      </c>
      <c r="X42" s="88">
        <f t="shared" si="10"/>
        <v>0</v>
      </c>
      <c r="Y42" s="26">
        <v>0</v>
      </c>
      <c r="Z42" s="26">
        <v>300</v>
      </c>
      <c r="AA42" s="88">
        <f t="shared" si="11"/>
        <v>0</v>
      </c>
      <c r="AB42" s="26">
        <v>0</v>
      </c>
      <c r="AC42" s="26">
        <v>300</v>
      </c>
      <c r="AD42" s="88">
        <f t="shared" si="12"/>
        <v>0</v>
      </c>
      <c r="AE42" s="26">
        <v>300</v>
      </c>
      <c r="AF42" s="26">
        <v>300</v>
      </c>
      <c r="AG42" s="88">
        <f t="shared" si="13"/>
        <v>1</v>
      </c>
      <c r="AH42" s="26">
        <v>0</v>
      </c>
      <c r="AI42" s="26">
        <v>300</v>
      </c>
      <c r="AJ42" s="88">
        <f t="shared" si="14"/>
        <v>0</v>
      </c>
      <c r="AK42" s="26" t="b">
        <v>0</v>
      </c>
    </row>
    <row r="43" spans="1:37" s="26" customFormat="1" x14ac:dyDescent="0.3">
      <c r="A43" s="39" t="s">
        <v>30</v>
      </c>
      <c r="B43" s="86">
        <f t="shared" si="1"/>
        <v>0.33333333333333331</v>
      </c>
      <c r="C43" s="77">
        <v>200</v>
      </c>
      <c r="D43" s="77">
        <v>400</v>
      </c>
      <c r="E43" s="87">
        <f t="shared" si="2"/>
        <v>0</v>
      </c>
      <c r="F43" s="89">
        <f t="shared" si="3"/>
        <v>0</v>
      </c>
      <c r="G43" s="39">
        <v>2.4308649999999998</v>
      </c>
      <c r="H43" s="39">
        <v>2254.9580000000001</v>
      </c>
      <c r="I43" s="86">
        <f t="shared" si="4"/>
        <v>0.2145769622833843</v>
      </c>
      <c r="J43" s="85">
        <f t="shared" si="5"/>
        <v>0.38863404689092762</v>
      </c>
      <c r="K43" s="85">
        <f t="shared" si="6"/>
        <v>0.21559633027522937</v>
      </c>
      <c r="L43" s="85">
        <f t="shared" si="7"/>
        <v>0.18119266055045871</v>
      </c>
      <c r="M43" s="89">
        <f t="shared" si="8"/>
        <v>6.3710499490316E-2</v>
      </c>
      <c r="N43" s="40">
        <v>1684</v>
      </c>
      <c r="O43" s="77">
        <v>3050</v>
      </c>
      <c r="P43" s="77">
        <v>1692</v>
      </c>
      <c r="Q43" s="77">
        <v>1422</v>
      </c>
      <c r="R43" s="41">
        <v>500</v>
      </c>
      <c r="S43" s="26">
        <v>300</v>
      </c>
      <c r="T43" s="26">
        <v>300</v>
      </c>
      <c r="U43" s="88">
        <f t="shared" si="9"/>
        <v>1</v>
      </c>
      <c r="V43" s="26">
        <v>0</v>
      </c>
      <c r="W43" s="26">
        <v>300</v>
      </c>
      <c r="X43" s="88">
        <f t="shared" si="10"/>
        <v>0</v>
      </c>
      <c r="Y43" s="26">
        <v>0</v>
      </c>
      <c r="Z43" s="26">
        <v>300</v>
      </c>
      <c r="AA43" s="88">
        <f t="shared" si="11"/>
        <v>0</v>
      </c>
      <c r="AB43" s="26">
        <v>0</v>
      </c>
      <c r="AC43" s="26">
        <v>300</v>
      </c>
      <c r="AD43" s="88">
        <f t="shared" si="12"/>
        <v>0</v>
      </c>
      <c r="AE43" s="26">
        <v>300</v>
      </c>
      <c r="AF43" s="26">
        <v>300</v>
      </c>
      <c r="AG43" s="88">
        <f t="shared" si="13"/>
        <v>1</v>
      </c>
      <c r="AH43" s="26">
        <v>0</v>
      </c>
      <c r="AI43" s="26">
        <v>300</v>
      </c>
      <c r="AJ43" s="88">
        <f t="shared" si="14"/>
        <v>0</v>
      </c>
      <c r="AK43" s="26" t="b">
        <v>0</v>
      </c>
    </row>
    <row r="44" spans="1:37" s="26" customFormat="1" x14ac:dyDescent="0.3">
      <c r="A44" s="39" t="s">
        <v>30</v>
      </c>
      <c r="B44" s="86">
        <f t="shared" si="1"/>
        <v>0.33333333333333331</v>
      </c>
      <c r="C44" s="77">
        <v>200</v>
      </c>
      <c r="D44" s="77">
        <v>400</v>
      </c>
      <c r="E44" s="87">
        <f t="shared" si="2"/>
        <v>0</v>
      </c>
      <c r="F44" s="89">
        <f t="shared" si="3"/>
        <v>0</v>
      </c>
      <c r="G44" s="39">
        <v>2.4387240000000001</v>
      </c>
      <c r="H44" s="39">
        <v>2261.2919999999999</v>
      </c>
      <c r="I44" s="86">
        <f t="shared" si="4"/>
        <v>0.2142133265771472</v>
      </c>
      <c r="J44" s="85">
        <f t="shared" si="5"/>
        <v>0.38826957182670385</v>
      </c>
      <c r="K44" s="85">
        <f t="shared" si="6"/>
        <v>0.21497339751710159</v>
      </c>
      <c r="L44" s="85">
        <f t="shared" si="7"/>
        <v>0.18254370407904738</v>
      </c>
      <c r="M44" s="89">
        <f t="shared" si="8"/>
        <v>6.333924499619964E-2</v>
      </c>
      <c r="N44" s="40">
        <v>1691</v>
      </c>
      <c r="O44" s="77">
        <v>3065</v>
      </c>
      <c r="P44" s="77">
        <v>1697</v>
      </c>
      <c r="Q44" s="77">
        <v>1441</v>
      </c>
      <c r="R44" s="41">
        <v>500</v>
      </c>
      <c r="S44" s="26">
        <v>300</v>
      </c>
      <c r="T44" s="26">
        <v>300</v>
      </c>
      <c r="U44" s="88">
        <f t="shared" si="9"/>
        <v>1</v>
      </c>
      <c r="V44" s="26">
        <v>0</v>
      </c>
      <c r="W44" s="26">
        <v>300</v>
      </c>
      <c r="X44" s="88">
        <f t="shared" si="10"/>
        <v>0</v>
      </c>
      <c r="Y44" s="26">
        <v>0</v>
      </c>
      <c r="Z44" s="26">
        <v>300</v>
      </c>
      <c r="AA44" s="88">
        <f t="shared" si="11"/>
        <v>0</v>
      </c>
      <c r="AB44" s="26">
        <v>0</v>
      </c>
      <c r="AC44" s="26">
        <v>300</v>
      </c>
      <c r="AD44" s="88">
        <f t="shared" si="12"/>
        <v>0</v>
      </c>
      <c r="AE44" s="26">
        <v>300</v>
      </c>
      <c r="AF44" s="26">
        <v>300</v>
      </c>
      <c r="AG44" s="88">
        <f t="shared" si="13"/>
        <v>1</v>
      </c>
      <c r="AH44" s="26">
        <v>0</v>
      </c>
      <c r="AI44" s="26">
        <v>300</v>
      </c>
      <c r="AJ44" s="88">
        <f t="shared" si="14"/>
        <v>0</v>
      </c>
      <c r="AK44" s="26" t="b">
        <v>0</v>
      </c>
    </row>
    <row r="45" spans="1:37" s="26" customFormat="1" x14ac:dyDescent="0.3">
      <c r="A45" s="39" t="s">
        <v>30</v>
      </c>
      <c r="B45" s="86">
        <f t="shared" si="1"/>
        <v>0.33333333333333331</v>
      </c>
      <c r="C45" s="77">
        <v>200</v>
      </c>
      <c r="D45" s="77">
        <v>400</v>
      </c>
      <c r="E45" s="87">
        <f t="shared" si="2"/>
        <v>0</v>
      </c>
      <c r="F45" s="89">
        <f t="shared" si="3"/>
        <v>0</v>
      </c>
      <c r="G45" s="39">
        <v>2.4330919999999998</v>
      </c>
      <c r="H45" s="39">
        <v>2259.3330000000001</v>
      </c>
      <c r="I45" s="86">
        <f t="shared" si="4"/>
        <v>0.21478559613182338</v>
      </c>
      <c r="J45" s="85">
        <f t="shared" si="5"/>
        <v>0.38783560249395599</v>
      </c>
      <c r="K45" s="85">
        <f t="shared" si="6"/>
        <v>0.21554905204224456</v>
      </c>
      <c r="L45" s="85">
        <f t="shared" si="7"/>
        <v>0.18182974933197607</v>
      </c>
      <c r="M45" s="89">
        <f t="shared" si="8"/>
        <v>6.3621325868431097E-2</v>
      </c>
      <c r="N45" s="40">
        <v>1688</v>
      </c>
      <c r="O45" s="77">
        <v>3048</v>
      </c>
      <c r="P45" s="77">
        <v>1694</v>
      </c>
      <c r="Q45" s="77">
        <v>1429</v>
      </c>
      <c r="R45" s="41">
        <v>500</v>
      </c>
      <c r="S45" s="26">
        <v>300</v>
      </c>
      <c r="T45" s="26">
        <v>300</v>
      </c>
      <c r="U45" s="88">
        <f t="shared" si="9"/>
        <v>1</v>
      </c>
      <c r="V45" s="26">
        <v>0</v>
      </c>
      <c r="W45" s="26">
        <v>300</v>
      </c>
      <c r="X45" s="88">
        <f t="shared" si="10"/>
        <v>0</v>
      </c>
      <c r="Y45" s="26">
        <v>0</v>
      </c>
      <c r="Z45" s="26">
        <v>300</v>
      </c>
      <c r="AA45" s="88">
        <f t="shared" si="11"/>
        <v>0</v>
      </c>
      <c r="AB45" s="26">
        <v>0</v>
      </c>
      <c r="AC45" s="26">
        <v>300</v>
      </c>
      <c r="AD45" s="88">
        <f t="shared" si="12"/>
        <v>0</v>
      </c>
      <c r="AE45" s="26">
        <v>300</v>
      </c>
      <c r="AF45" s="26">
        <v>300</v>
      </c>
      <c r="AG45" s="88">
        <f t="shared" si="13"/>
        <v>1</v>
      </c>
      <c r="AH45" s="26">
        <v>0</v>
      </c>
      <c r="AI45" s="26">
        <v>300</v>
      </c>
      <c r="AJ45" s="88">
        <f t="shared" si="14"/>
        <v>0</v>
      </c>
      <c r="AK45" s="26" t="b">
        <v>0</v>
      </c>
    </row>
    <row r="46" spans="1:37" s="26" customFormat="1" x14ac:dyDescent="0.3">
      <c r="A46" s="39" t="s">
        <v>30</v>
      </c>
      <c r="B46" s="86">
        <f t="shared" si="1"/>
        <v>0.33333333333333331</v>
      </c>
      <c r="C46" s="77">
        <v>200</v>
      </c>
      <c r="D46" s="77">
        <v>400</v>
      </c>
      <c r="E46" s="87">
        <f t="shared" si="2"/>
        <v>0</v>
      </c>
      <c r="F46" s="89">
        <f t="shared" si="3"/>
        <v>0</v>
      </c>
      <c r="G46" s="39">
        <v>2.4390589999999999</v>
      </c>
      <c r="H46" s="39">
        <v>2260.7080000000001</v>
      </c>
      <c r="I46" s="86">
        <f t="shared" si="4"/>
        <v>0.21512732801216267</v>
      </c>
      <c r="J46" s="85">
        <f t="shared" si="5"/>
        <v>0.3880653743823641</v>
      </c>
      <c r="K46" s="85">
        <f t="shared" si="6"/>
        <v>0.21436716077537057</v>
      </c>
      <c r="L46" s="85">
        <f t="shared" si="7"/>
        <v>0.18244013683010263</v>
      </c>
      <c r="M46" s="89">
        <f t="shared" si="8"/>
        <v>6.3347269732674516E-2</v>
      </c>
      <c r="N46" s="40">
        <v>1698</v>
      </c>
      <c r="O46" s="77">
        <v>3063</v>
      </c>
      <c r="P46" s="77">
        <v>1692</v>
      </c>
      <c r="Q46" s="77">
        <v>1440</v>
      </c>
      <c r="R46" s="41">
        <v>500</v>
      </c>
      <c r="S46" s="26">
        <v>300</v>
      </c>
      <c r="T46" s="26">
        <v>300</v>
      </c>
      <c r="U46" s="88">
        <f t="shared" si="9"/>
        <v>1</v>
      </c>
      <c r="V46" s="26">
        <v>0</v>
      </c>
      <c r="W46" s="26">
        <v>300</v>
      </c>
      <c r="X46" s="88">
        <f t="shared" si="10"/>
        <v>0</v>
      </c>
      <c r="Y46" s="26">
        <v>0</v>
      </c>
      <c r="Z46" s="26">
        <v>300</v>
      </c>
      <c r="AA46" s="88">
        <f t="shared" si="11"/>
        <v>0</v>
      </c>
      <c r="AB46" s="26">
        <v>0</v>
      </c>
      <c r="AC46" s="26">
        <v>300</v>
      </c>
      <c r="AD46" s="88">
        <f t="shared" si="12"/>
        <v>0</v>
      </c>
      <c r="AE46" s="26">
        <v>300</v>
      </c>
      <c r="AF46" s="26">
        <v>300</v>
      </c>
      <c r="AG46" s="88">
        <f t="shared" si="13"/>
        <v>1</v>
      </c>
      <c r="AH46" s="26">
        <v>0</v>
      </c>
      <c r="AI46" s="26">
        <v>300</v>
      </c>
      <c r="AJ46" s="88">
        <f t="shared" si="14"/>
        <v>0</v>
      </c>
      <c r="AK46" s="26" t="b">
        <v>0</v>
      </c>
    </row>
    <row r="47" spans="1:37" s="26" customFormat="1" x14ac:dyDescent="0.3">
      <c r="A47" s="39" t="s">
        <v>30</v>
      </c>
      <c r="B47" s="86">
        <f t="shared" si="1"/>
        <v>0.33333333333333331</v>
      </c>
      <c r="C47" s="77">
        <v>200</v>
      </c>
      <c r="D47" s="77">
        <v>400</v>
      </c>
      <c r="E47" s="87">
        <f t="shared" si="2"/>
        <v>0</v>
      </c>
      <c r="F47" s="89">
        <f t="shared" si="3"/>
        <v>0</v>
      </c>
      <c r="G47" s="39">
        <v>2.431565</v>
      </c>
      <c r="H47" s="39">
        <v>2263.0830000000001</v>
      </c>
      <c r="I47" s="86">
        <f t="shared" si="4"/>
        <v>0.2136057875364894</v>
      </c>
      <c r="J47" s="85">
        <f t="shared" si="5"/>
        <v>0.38862799847696411</v>
      </c>
      <c r="K47" s="85">
        <f t="shared" si="6"/>
        <v>0.21538266277446377</v>
      </c>
      <c r="L47" s="85">
        <f t="shared" si="7"/>
        <v>0.18238355121208275</v>
      </c>
      <c r="M47" s="89">
        <f t="shared" si="8"/>
        <v>6.3459829927655795E-2</v>
      </c>
      <c r="N47" s="40">
        <v>1683</v>
      </c>
      <c r="O47" s="77">
        <v>3062</v>
      </c>
      <c r="P47" s="77">
        <v>1697</v>
      </c>
      <c r="Q47" s="77">
        <v>1437</v>
      </c>
      <c r="R47" s="41">
        <v>500</v>
      </c>
      <c r="S47" s="26">
        <v>300</v>
      </c>
      <c r="T47" s="26">
        <v>300</v>
      </c>
      <c r="U47" s="88">
        <f t="shared" si="9"/>
        <v>1</v>
      </c>
      <c r="V47" s="26">
        <v>0</v>
      </c>
      <c r="W47" s="26">
        <v>300</v>
      </c>
      <c r="X47" s="88">
        <f t="shared" si="10"/>
        <v>0</v>
      </c>
      <c r="Y47" s="26">
        <v>0</v>
      </c>
      <c r="Z47" s="26">
        <v>300</v>
      </c>
      <c r="AA47" s="88">
        <f t="shared" si="11"/>
        <v>0</v>
      </c>
      <c r="AB47" s="26">
        <v>0</v>
      </c>
      <c r="AC47" s="26">
        <v>300</v>
      </c>
      <c r="AD47" s="88">
        <f t="shared" si="12"/>
        <v>0</v>
      </c>
      <c r="AE47" s="26">
        <v>300</v>
      </c>
      <c r="AF47" s="26">
        <v>300</v>
      </c>
      <c r="AG47" s="88">
        <f t="shared" si="13"/>
        <v>1</v>
      </c>
      <c r="AH47" s="26">
        <v>0</v>
      </c>
      <c r="AI47" s="26">
        <v>300</v>
      </c>
      <c r="AJ47" s="88">
        <f t="shared" si="14"/>
        <v>0</v>
      </c>
      <c r="AK47" s="26" t="b">
        <v>0</v>
      </c>
    </row>
    <row r="48" spans="1:37" s="26" customFormat="1" x14ac:dyDescent="0.3">
      <c r="A48" s="39" t="s">
        <v>30</v>
      </c>
      <c r="B48" s="86">
        <f t="shared" si="1"/>
        <v>0.33333333333333331</v>
      </c>
      <c r="C48" s="77">
        <v>200</v>
      </c>
      <c r="D48" s="77">
        <v>400</v>
      </c>
      <c r="E48" s="87">
        <f t="shared" si="2"/>
        <v>0</v>
      </c>
      <c r="F48" s="89">
        <f t="shared" si="3"/>
        <v>0</v>
      </c>
      <c r="G48" s="39">
        <v>2.4312719999999999</v>
      </c>
      <c r="H48" s="39">
        <v>2264.0419999999999</v>
      </c>
      <c r="I48" s="86">
        <f t="shared" si="4"/>
        <v>0.21335194821677878</v>
      </c>
      <c r="J48" s="85">
        <f t="shared" si="5"/>
        <v>0.38888183779667468</v>
      </c>
      <c r="K48" s="85">
        <f t="shared" si="6"/>
        <v>0.21525574311460846</v>
      </c>
      <c r="L48" s="85">
        <f t="shared" si="7"/>
        <v>0.18251047087193806</v>
      </c>
      <c r="M48" s="89">
        <f t="shared" si="8"/>
        <v>6.3459829927655795E-2</v>
      </c>
      <c r="N48" s="40">
        <v>1681</v>
      </c>
      <c r="O48" s="77">
        <v>3064</v>
      </c>
      <c r="P48" s="77">
        <v>1696</v>
      </c>
      <c r="Q48" s="77">
        <v>1438</v>
      </c>
      <c r="R48" s="41">
        <v>500</v>
      </c>
      <c r="S48" s="26">
        <v>300</v>
      </c>
      <c r="T48" s="26">
        <v>300</v>
      </c>
      <c r="U48" s="88">
        <f t="shared" si="9"/>
        <v>1</v>
      </c>
      <c r="V48" s="26">
        <v>0</v>
      </c>
      <c r="W48" s="26">
        <v>300</v>
      </c>
      <c r="X48" s="88">
        <f t="shared" si="10"/>
        <v>0</v>
      </c>
      <c r="Y48" s="26">
        <v>0</v>
      </c>
      <c r="Z48" s="26">
        <v>300</v>
      </c>
      <c r="AA48" s="88">
        <f t="shared" si="11"/>
        <v>0</v>
      </c>
      <c r="AB48" s="26">
        <v>0</v>
      </c>
      <c r="AC48" s="26">
        <v>300</v>
      </c>
      <c r="AD48" s="88">
        <f t="shared" si="12"/>
        <v>0</v>
      </c>
      <c r="AE48" s="26">
        <v>300</v>
      </c>
      <c r="AF48" s="26">
        <v>300</v>
      </c>
      <c r="AG48" s="88">
        <f t="shared" si="13"/>
        <v>1</v>
      </c>
      <c r="AH48" s="26">
        <v>0</v>
      </c>
      <c r="AI48" s="26">
        <v>300</v>
      </c>
      <c r="AJ48" s="88">
        <f t="shared" si="14"/>
        <v>0</v>
      </c>
      <c r="AK48" s="26" t="b">
        <v>0</v>
      </c>
    </row>
    <row r="49" spans="1:37" s="66" customFormat="1" x14ac:dyDescent="0.3">
      <c r="A49" s="70" t="s">
        <v>30</v>
      </c>
      <c r="B49" s="86">
        <f t="shared" si="1"/>
        <v>0.495</v>
      </c>
      <c r="C49" s="78">
        <v>297</v>
      </c>
      <c r="D49" s="78">
        <v>285</v>
      </c>
      <c r="E49" s="87">
        <f t="shared" si="2"/>
        <v>18</v>
      </c>
      <c r="F49" s="89">
        <f t="shared" si="3"/>
        <v>0.06</v>
      </c>
      <c r="G49" s="70">
        <v>2.492327</v>
      </c>
      <c r="H49" s="70">
        <v>3820.125</v>
      </c>
      <c r="I49" s="86">
        <f t="shared" si="4"/>
        <v>0.23416930205192321</v>
      </c>
      <c r="J49" s="85">
        <f t="shared" si="5"/>
        <v>0.36500698683533134</v>
      </c>
      <c r="K49" s="85">
        <f t="shared" si="6"/>
        <v>0.19070383172758698</v>
      </c>
      <c r="L49" s="85">
        <f t="shared" si="7"/>
        <v>0.2101198793851585</v>
      </c>
      <c r="M49" s="89">
        <f t="shared" si="8"/>
        <v>4.4127381039935278E-2</v>
      </c>
      <c r="N49" s="95">
        <v>3184</v>
      </c>
      <c r="O49" s="78">
        <v>4963</v>
      </c>
      <c r="P49" s="78">
        <v>2593</v>
      </c>
      <c r="Q49" s="78">
        <v>2857</v>
      </c>
      <c r="R49" s="96">
        <v>600</v>
      </c>
      <c r="S49" s="66">
        <v>100</v>
      </c>
      <c r="T49" s="66">
        <v>100</v>
      </c>
      <c r="U49" s="88">
        <f t="shared" si="9"/>
        <v>1</v>
      </c>
      <c r="V49" s="66">
        <v>100</v>
      </c>
      <c r="W49" s="66">
        <v>100</v>
      </c>
      <c r="X49" s="88">
        <f t="shared" si="10"/>
        <v>1</v>
      </c>
      <c r="Y49" s="66">
        <v>0</v>
      </c>
      <c r="Z49" s="66">
        <v>100</v>
      </c>
      <c r="AA49" s="88">
        <f t="shared" si="11"/>
        <v>0</v>
      </c>
      <c r="AB49" s="66">
        <v>54</v>
      </c>
      <c r="AC49" s="66">
        <v>100</v>
      </c>
      <c r="AD49" s="88">
        <f t="shared" si="12"/>
        <v>0.54</v>
      </c>
      <c r="AE49" s="66">
        <v>0</v>
      </c>
      <c r="AF49" s="66">
        <v>100</v>
      </c>
      <c r="AG49" s="88">
        <f t="shared" si="13"/>
        <v>0</v>
      </c>
      <c r="AH49" s="66">
        <v>43</v>
      </c>
      <c r="AI49" s="66">
        <v>100</v>
      </c>
      <c r="AJ49" s="88">
        <f t="shared" si="14"/>
        <v>0.43</v>
      </c>
      <c r="AK49" s="66" t="b">
        <v>1</v>
      </c>
    </row>
    <row r="50" spans="1:37" s="66" customFormat="1" x14ac:dyDescent="0.3">
      <c r="A50" s="70" t="s">
        <v>30</v>
      </c>
      <c r="B50" s="86">
        <f t="shared" si="1"/>
        <v>0.54166666666666663</v>
      </c>
      <c r="C50" s="78">
        <v>325</v>
      </c>
      <c r="D50" s="78">
        <v>266</v>
      </c>
      <c r="E50" s="87">
        <f t="shared" si="2"/>
        <v>9</v>
      </c>
      <c r="F50" s="89">
        <f t="shared" si="3"/>
        <v>0.03</v>
      </c>
      <c r="G50" s="70">
        <v>2.4942709999999999</v>
      </c>
      <c r="H50" s="70">
        <v>3829.375</v>
      </c>
      <c r="I50" s="86">
        <f t="shared" si="4"/>
        <v>0.23316516779995614</v>
      </c>
      <c r="J50" s="85">
        <f t="shared" si="5"/>
        <v>0.36550413102288515</v>
      </c>
      <c r="K50" s="85">
        <f t="shared" si="6"/>
        <v>0.19207428529648315</v>
      </c>
      <c r="L50" s="85">
        <f t="shared" si="7"/>
        <v>0.20925641588067559</v>
      </c>
      <c r="M50" s="89">
        <f t="shared" si="8"/>
        <v>4.3869269576661547E-2</v>
      </c>
      <c r="N50" s="95">
        <v>3189</v>
      </c>
      <c r="O50" s="78">
        <v>4999</v>
      </c>
      <c r="P50" s="78">
        <v>2627</v>
      </c>
      <c r="Q50" s="78">
        <v>2862</v>
      </c>
      <c r="R50" s="96">
        <v>600</v>
      </c>
      <c r="S50" s="66">
        <v>100</v>
      </c>
      <c r="T50" s="66">
        <v>100</v>
      </c>
      <c r="U50" s="88">
        <f t="shared" si="9"/>
        <v>1</v>
      </c>
      <c r="V50" s="66">
        <v>100</v>
      </c>
      <c r="W50" s="66">
        <v>100</v>
      </c>
      <c r="X50" s="88">
        <f t="shared" si="10"/>
        <v>1</v>
      </c>
      <c r="Y50" s="66">
        <v>0</v>
      </c>
      <c r="Z50" s="66">
        <v>100</v>
      </c>
      <c r="AA50" s="88">
        <f t="shared" si="11"/>
        <v>0</v>
      </c>
      <c r="AB50" s="66">
        <v>59</v>
      </c>
      <c r="AC50" s="66">
        <v>100</v>
      </c>
      <c r="AD50" s="88">
        <f t="shared" si="12"/>
        <v>0.59</v>
      </c>
      <c r="AE50" s="66">
        <v>0</v>
      </c>
      <c r="AF50" s="66">
        <v>100</v>
      </c>
      <c r="AG50" s="88">
        <f t="shared" si="13"/>
        <v>0</v>
      </c>
      <c r="AH50" s="66">
        <v>66</v>
      </c>
      <c r="AI50" s="66">
        <v>100</v>
      </c>
      <c r="AJ50" s="88">
        <f t="shared" si="14"/>
        <v>0.66</v>
      </c>
      <c r="AK50" s="66" t="b">
        <v>1</v>
      </c>
    </row>
    <row r="51" spans="1:37" s="66" customFormat="1" x14ac:dyDescent="0.3">
      <c r="A51" s="70" t="s">
        <v>30</v>
      </c>
      <c r="B51" s="86">
        <f t="shared" si="1"/>
        <v>0.505</v>
      </c>
      <c r="C51" s="78">
        <v>303</v>
      </c>
      <c r="D51" s="78">
        <v>283</v>
      </c>
      <c r="E51" s="87">
        <f t="shared" si="2"/>
        <v>14</v>
      </c>
      <c r="F51" s="89">
        <f t="shared" si="3"/>
        <v>4.6666666666666669E-2</v>
      </c>
      <c r="G51" s="70">
        <v>2.4955159999999998</v>
      </c>
      <c r="H51" s="70">
        <v>3814.375</v>
      </c>
      <c r="I51" s="86">
        <f t="shared" si="4"/>
        <v>0.23359541479903007</v>
      </c>
      <c r="J51" s="85">
        <f t="shared" si="5"/>
        <v>0.36512601954588875</v>
      </c>
      <c r="K51" s="85">
        <f t="shared" si="6"/>
        <v>0.19127048276875597</v>
      </c>
      <c r="L51" s="85">
        <f t="shared" si="7"/>
        <v>0.21000808288632522</v>
      </c>
      <c r="M51" s="89">
        <f t="shared" si="8"/>
        <v>4.4088470864868834E-2</v>
      </c>
      <c r="N51" s="95">
        <v>3179</v>
      </c>
      <c r="O51" s="78">
        <v>4969</v>
      </c>
      <c r="P51" s="78">
        <v>2603</v>
      </c>
      <c r="Q51" s="78">
        <v>2858</v>
      </c>
      <c r="R51" s="96">
        <v>600</v>
      </c>
      <c r="S51" s="66">
        <v>100</v>
      </c>
      <c r="T51" s="66">
        <v>100</v>
      </c>
      <c r="U51" s="88">
        <f t="shared" si="9"/>
        <v>1</v>
      </c>
      <c r="V51" s="66">
        <v>99</v>
      </c>
      <c r="W51" s="66">
        <v>100</v>
      </c>
      <c r="X51" s="88">
        <f t="shared" si="10"/>
        <v>0.99</v>
      </c>
      <c r="Y51" s="66">
        <v>0</v>
      </c>
      <c r="Z51" s="66">
        <v>100</v>
      </c>
      <c r="AA51" s="88">
        <f t="shared" si="11"/>
        <v>0</v>
      </c>
      <c r="AB51" s="66">
        <v>54</v>
      </c>
      <c r="AC51" s="66">
        <v>100</v>
      </c>
      <c r="AD51" s="88">
        <f t="shared" si="12"/>
        <v>0.54</v>
      </c>
      <c r="AE51" s="66">
        <v>0</v>
      </c>
      <c r="AF51" s="66">
        <v>100</v>
      </c>
      <c r="AG51" s="88">
        <f t="shared" si="13"/>
        <v>0</v>
      </c>
      <c r="AH51" s="66">
        <v>50</v>
      </c>
      <c r="AI51" s="66">
        <v>100</v>
      </c>
      <c r="AJ51" s="88">
        <f t="shared" si="14"/>
        <v>0.5</v>
      </c>
      <c r="AK51" s="66" t="b">
        <v>1</v>
      </c>
    </row>
    <row r="52" spans="1:37" s="66" customFormat="1" x14ac:dyDescent="0.3">
      <c r="A52" s="70" t="s">
        <v>30</v>
      </c>
      <c r="B52" s="86">
        <f t="shared" si="1"/>
        <v>0.52</v>
      </c>
      <c r="C52" s="78">
        <v>312</v>
      </c>
      <c r="D52" s="78">
        <v>278</v>
      </c>
      <c r="E52" s="87">
        <f t="shared" si="2"/>
        <v>10</v>
      </c>
      <c r="F52" s="89">
        <f t="shared" si="3"/>
        <v>3.3333333333333333E-2</v>
      </c>
      <c r="G52" s="70">
        <v>2.4979300000000002</v>
      </c>
      <c r="H52" s="70">
        <v>3823.5</v>
      </c>
      <c r="I52" s="86">
        <f t="shared" si="4"/>
        <v>0.23349695948421129</v>
      </c>
      <c r="J52" s="85">
        <f t="shared" si="5"/>
        <v>0.36522822184775444</v>
      </c>
      <c r="K52" s="85">
        <f t="shared" si="6"/>
        <v>0.19166239284929298</v>
      </c>
      <c r="L52" s="85">
        <f t="shared" si="7"/>
        <v>0.20961242581874129</v>
      </c>
      <c r="M52" s="89">
        <f t="shared" si="8"/>
        <v>4.3959264414975455E-2</v>
      </c>
      <c r="N52" s="95">
        <v>3187</v>
      </c>
      <c r="O52" s="78">
        <v>4985</v>
      </c>
      <c r="P52" s="78">
        <v>2616</v>
      </c>
      <c r="Q52" s="78">
        <v>2861</v>
      </c>
      <c r="R52" s="96">
        <v>600</v>
      </c>
      <c r="S52" s="66">
        <v>100</v>
      </c>
      <c r="T52" s="66">
        <v>100</v>
      </c>
      <c r="U52" s="88">
        <f t="shared" si="9"/>
        <v>1</v>
      </c>
      <c r="V52" s="66">
        <v>100</v>
      </c>
      <c r="W52" s="66">
        <v>100</v>
      </c>
      <c r="X52" s="88">
        <f t="shared" si="10"/>
        <v>1</v>
      </c>
      <c r="Y52" s="66">
        <v>0</v>
      </c>
      <c r="Z52" s="66">
        <v>100</v>
      </c>
      <c r="AA52" s="88">
        <f t="shared" si="11"/>
        <v>0</v>
      </c>
      <c r="AB52" s="66">
        <v>54</v>
      </c>
      <c r="AC52" s="66">
        <v>100</v>
      </c>
      <c r="AD52" s="88">
        <f t="shared" si="12"/>
        <v>0.54</v>
      </c>
      <c r="AE52" s="66">
        <v>0</v>
      </c>
      <c r="AF52" s="66">
        <v>100</v>
      </c>
      <c r="AG52" s="88">
        <f t="shared" si="13"/>
        <v>0</v>
      </c>
      <c r="AH52" s="66">
        <v>58</v>
      </c>
      <c r="AI52" s="66">
        <v>100</v>
      </c>
      <c r="AJ52" s="88">
        <f t="shared" si="14"/>
        <v>0.57999999999999996</v>
      </c>
      <c r="AK52" s="66" t="b">
        <v>1</v>
      </c>
    </row>
    <row r="53" spans="1:37" s="66" customFormat="1" x14ac:dyDescent="0.3">
      <c r="A53" s="70" t="s">
        <v>30</v>
      </c>
      <c r="B53" s="86">
        <f t="shared" si="1"/>
        <v>0.5083333333333333</v>
      </c>
      <c r="C53" s="78">
        <v>305</v>
      </c>
      <c r="D53" s="78">
        <v>286</v>
      </c>
      <c r="E53" s="87">
        <f t="shared" si="2"/>
        <v>9</v>
      </c>
      <c r="F53" s="89">
        <f t="shared" si="3"/>
        <v>0.03</v>
      </c>
      <c r="G53" s="70">
        <v>2.4918670000000001</v>
      </c>
      <c r="H53" s="70">
        <v>3824.375</v>
      </c>
      <c r="I53" s="86">
        <f t="shared" si="4"/>
        <v>0.23355094256583289</v>
      </c>
      <c r="J53" s="85">
        <f t="shared" si="5"/>
        <v>0.36514340203916967</v>
      </c>
      <c r="K53" s="85">
        <f t="shared" si="6"/>
        <v>0.19137387222181471</v>
      </c>
      <c r="L53" s="85">
        <f t="shared" si="7"/>
        <v>0.20993178317318273</v>
      </c>
      <c r="M53" s="89">
        <f t="shared" si="8"/>
        <v>4.4010856011149416E-2</v>
      </c>
      <c r="N53" s="95">
        <v>3184</v>
      </c>
      <c r="O53" s="78">
        <v>4978</v>
      </c>
      <c r="P53" s="78">
        <v>2609</v>
      </c>
      <c r="Q53" s="78">
        <v>2862</v>
      </c>
      <c r="R53" s="96">
        <v>600</v>
      </c>
      <c r="S53" s="66">
        <v>100</v>
      </c>
      <c r="T53" s="66">
        <v>100</v>
      </c>
      <c r="U53" s="88">
        <f t="shared" si="9"/>
        <v>1</v>
      </c>
      <c r="V53" s="66">
        <v>100</v>
      </c>
      <c r="W53" s="66">
        <v>100</v>
      </c>
      <c r="X53" s="88">
        <f t="shared" si="10"/>
        <v>1</v>
      </c>
      <c r="Y53" s="66">
        <v>0</v>
      </c>
      <c r="Z53" s="66">
        <v>100</v>
      </c>
      <c r="AA53" s="88">
        <f t="shared" si="11"/>
        <v>0</v>
      </c>
      <c r="AB53" s="66">
        <v>53</v>
      </c>
      <c r="AC53" s="66">
        <v>100</v>
      </c>
      <c r="AD53" s="88">
        <f t="shared" si="12"/>
        <v>0.53</v>
      </c>
      <c r="AE53" s="66">
        <v>0</v>
      </c>
      <c r="AF53" s="66">
        <v>100</v>
      </c>
      <c r="AG53" s="88">
        <f t="shared" si="13"/>
        <v>0</v>
      </c>
      <c r="AH53" s="66">
        <v>52</v>
      </c>
      <c r="AI53" s="66">
        <v>100</v>
      </c>
      <c r="AJ53" s="88">
        <f t="shared" si="14"/>
        <v>0.52</v>
      </c>
      <c r="AK53" s="66" t="b">
        <v>1</v>
      </c>
    </row>
    <row r="54" spans="1:37" s="66" customFormat="1" x14ac:dyDescent="0.3">
      <c r="A54" s="70" t="s">
        <v>30</v>
      </c>
      <c r="B54" s="86">
        <f t="shared" si="1"/>
        <v>0.49833333333333335</v>
      </c>
      <c r="C54" s="78">
        <v>299</v>
      </c>
      <c r="D54" s="78">
        <v>294</v>
      </c>
      <c r="E54" s="87">
        <f t="shared" si="2"/>
        <v>7</v>
      </c>
      <c r="F54" s="89">
        <f t="shared" si="3"/>
        <v>2.3333333333333334E-2</v>
      </c>
      <c r="G54" s="70">
        <v>2.5002409999999999</v>
      </c>
      <c r="H54" s="70">
        <v>3808.1669999999999</v>
      </c>
      <c r="I54" s="86">
        <f t="shared" si="4"/>
        <v>0.23374043555032373</v>
      </c>
      <c r="J54" s="85">
        <f t="shared" si="5"/>
        <v>0.36506768687463215</v>
      </c>
      <c r="K54" s="85">
        <f t="shared" si="6"/>
        <v>0.19136256621542083</v>
      </c>
      <c r="L54" s="85">
        <f t="shared" si="7"/>
        <v>0.20982931135962332</v>
      </c>
      <c r="M54" s="89">
        <f t="shared" si="8"/>
        <v>4.414361389052384E-2</v>
      </c>
      <c r="N54" s="95">
        <v>3177</v>
      </c>
      <c r="O54" s="78">
        <v>4962</v>
      </c>
      <c r="P54" s="78">
        <v>2601</v>
      </c>
      <c r="Q54" s="78">
        <v>2852</v>
      </c>
      <c r="R54" s="96">
        <v>600</v>
      </c>
      <c r="S54" s="66">
        <v>100</v>
      </c>
      <c r="T54" s="66">
        <v>100</v>
      </c>
      <c r="U54" s="88">
        <f t="shared" si="9"/>
        <v>1</v>
      </c>
      <c r="V54" s="66">
        <v>100</v>
      </c>
      <c r="W54" s="66">
        <v>100</v>
      </c>
      <c r="X54" s="88">
        <f t="shared" si="10"/>
        <v>1</v>
      </c>
      <c r="Y54" s="66">
        <v>0</v>
      </c>
      <c r="Z54" s="66">
        <v>100</v>
      </c>
      <c r="AA54" s="88">
        <f t="shared" si="11"/>
        <v>0</v>
      </c>
      <c r="AB54" s="66">
        <v>42</v>
      </c>
      <c r="AC54" s="66">
        <v>100</v>
      </c>
      <c r="AD54" s="88">
        <f t="shared" si="12"/>
        <v>0.42</v>
      </c>
      <c r="AE54" s="66">
        <v>0</v>
      </c>
      <c r="AF54" s="66">
        <v>100</v>
      </c>
      <c r="AG54" s="88">
        <f t="shared" si="13"/>
        <v>0</v>
      </c>
      <c r="AH54" s="66">
        <v>57</v>
      </c>
      <c r="AI54" s="66">
        <v>100</v>
      </c>
      <c r="AJ54" s="88">
        <f t="shared" si="14"/>
        <v>0.56999999999999995</v>
      </c>
      <c r="AK54" s="66" t="b">
        <v>1</v>
      </c>
    </row>
    <row r="55" spans="1:37" s="66" customFormat="1" x14ac:dyDescent="0.3">
      <c r="A55" s="70" t="s">
        <v>30</v>
      </c>
      <c r="B55" s="86">
        <f t="shared" si="1"/>
        <v>0.48499999999999999</v>
      </c>
      <c r="C55" s="78">
        <v>291</v>
      </c>
      <c r="D55" s="78">
        <v>294</v>
      </c>
      <c r="E55" s="87">
        <f t="shared" si="2"/>
        <v>15</v>
      </c>
      <c r="F55" s="89">
        <f t="shared" si="3"/>
        <v>0.05</v>
      </c>
      <c r="G55" s="70">
        <v>2.495393</v>
      </c>
      <c r="H55" s="70">
        <v>3811.9580000000001</v>
      </c>
      <c r="I55" s="86">
        <f t="shared" si="4"/>
        <v>0.23440606819353413</v>
      </c>
      <c r="J55" s="85">
        <f t="shared" si="5"/>
        <v>0.36482804330215773</v>
      </c>
      <c r="K55" s="85">
        <f t="shared" si="6"/>
        <v>0.19103026732454526</v>
      </c>
      <c r="L55" s="85">
        <f t="shared" si="7"/>
        <v>0.20973562117976288</v>
      </c>
      <c r="M55" s="89">
        <f t="shared" si="8"/>
        <v>4.4185875248545552E-2</v>
      </c>
      <c r="N55" s="95">
        <v>3183</v>
      </c>
      <c r="O55" s="78">
        <v>4954</v>
      </c>
      <c r="P55" s="78">
        <v>2594</v>
      </c>
      <c r="Q55" s="78">
        <v>2848</v>
      </c>
      <c r="R55" s="96">
        <v>600</v>
      </c>
      <c r="S55" s="66">
        <v>100</v>
      </c>
      <c r="T55" s="66">
        <v>100</v>
      </c>
      <c r="U55" s="88">
        <f t="shared" si="9"/>
        <v>1</v>
      </c>
      <c r="V55" s="66">
        <v>100</v>
      </c>
      <c r="W55" s="66">
        <v>100</v>
      </c>
      <c r="X55" s="88">
        <f t="shared" si="10"/>
        <v>1</v>
      </c>
      <c r="Y55" s="66">
        <v>0</v>
      </c>
      <c r="Z55" s="66">
        <v>100</v>
      </c>
      <c r="AA55" s="88">
        <f t="shared" si="11"/>
        <v>0</v>
      </c>
      <c r="AB55" s="66">
        <v>44</v>
      </c>
      <c r="AC55" s="66">
        <v>100</v>
      </c>
      <c r="AD55" s="88">
        <f t="shared" si="12"/>
        <v>0.44</v>
      </c>
      <c r="AE55" s="66">
        <v>0</v>
      </c>
      <c r="AF55" s="66">
        <v>100</v>
      </c>
      <c r="AG55" s="88">
        <f t="shared" si="13"/>
        <v>0</v>
      </c>
      <c r="AH55" s="66">
        <v>47</v>
      </c>
      <c r="AI55" s="66">
        <v>100</v>
      </c>
      <c r="AJ55" s="88">
        <f t="shared" si="14"/>
        <v>0.47</v>
      </c>
      <c r="AK55" s="66" t="b">
        <v>1</v>
      </c>
    </row>
    <row r="56" spans="1:37" s="66" customFormat="1" x14ac:dyDescent="0.3">
      <c r="A56" s="70" t="s">
        <v>30</v>
      </c>
      <c r="B56" s="86">
        <f t="shared" si="1"/>
        <v>0.5033333333333333</v>
      </c>
      <c r="C56" s="78">
        <v>302</v>
      </c>
      <c r="D56" s="78">
        <v>289</v>
      </c>
      <c r="E56" s="87">
        <f t="shared" si="2"/>
        <v>9</v>
      </c>
      <c r="F56" s="89">
        <f t="shared" si="3"/>
        <v>0.03</v>
      </c>
      <c r="G56" s="70">
        <v>2.491412</v>
      </c>
      <c r="H56" s="70">
        <v>3820.7919999999999</v>
      </c>
      <c r="I56" s="86">
        <f t="shared" si="4"/>
        <v>0.23416139938262531</v>
      </c>
      <c r="J56" s="85">
        <f t="shared" si="5"/>
        <v>0.36513302954578863</v>
      </c>
      <c r="K56" s="85">
        <f t="shared" si="6"/>
        <v>0.19094517124797883</v>
      </c>
      <c r="L56" s="85">
        <f t="shared" si="7"/>
        <v>0.20976039982360722</v>
      </c>
      <c r="M56" s="89">
        <f t="shared" si="8"/>
        <v>4.4098191974129064E-2</v>
      </c>
      <c r="N56" s="95">
        <v>3186</v>
      </c>
      <c r="O56" s="78">
        <v>4968</v>
      </c>
      <c r="P56" s="78">
        <v>2598</v>
      </c>
      <c r="Q56" s="78">
        <v>2854</v>
      </c>
      <c r="R56" s="96">
        <v>600</v>
      </c>
      <c r="S56" s="66">
        <v>100</v>
      </c>
      <c r="T56" s="66">
        <v>100</v>
      </c>
      <c r="U56" s="88">
        <f t="shared" si="9"/>
        <v>1</v>
      </c>
      <c r="V56" s="66">
        <v>100</v>
      </c>
      <c r="W56" s="66">
        <v>100</v>
      </c>
      <c r="X56" s="88">
        <f t="shared" si="10"/>
        <v>1</v>
      </c>
      <c r="Y56" s="66">
        <v>0</v>
      </c>
      <c r="Z56" s="66">
        <v>100</v>
      </c>
      <c r="AA56" s="88">
        <f t="shared" si="11"/>
        <v>0</v>
      </c>
      <c r="AB56" s="66">
        <v>51</v>
      </c>
      <c r="AC56" s="66">
        <v>100</v>
      </c>
      <c r="AD56" s="88">
        <f t="shared" si="12"/>
        <v>0.51</v>
      </c>
      <c r="AE56" s="66">
        <v>0</v>
      </c>
      <c r="AF56" s="66">
        <v>100</v>
      </c>
      <c r="AG56" s="88">
        <f t="shared" si="13"/>
        <v>0</v>
      </c>
      <c r="AH56" s="66">
        <v>51</v>
      </c>
      <c r="AI56" s="66">
        <v>100</v>
      </c>
      <c r="AJ56" s="88">
        <f t="shared" si="14"/>
        <v>0.51</v>
      </c>
      <c r="AK56" s="66" t="b">
        <v>1</v>
      </c>
    </row>
    <row r="57" spans="1:37" s="66" customFormat="1" x14ac:dyDescent="0.3">
      <c r="A57" s="70" t="s">
        <v>30</v>
      </c>
      <c r="B57" s="86">
        <f t="shared" si="1"/>
        <v>0.50666666666666671</v>
      </c>
      <c r="C57" s="78">
        <v>304</v>
      </c>
      <c r="D57" s="78">
        <v>286</v>
      </c>
      <c r="E57" s="87">
        <f t="shared" si="2"/>
        <v>10</v>
      </c>
      <c r="F57" s="89">
        <f t="shared" si="3"/>
        <v>3.3333333333333333E-2</v>
      </c>
      <c r="G57" s="70">
        <v>2.4952000000000001</v>
      </c>
      <c r="H57" s="70">
        <v>3823.5419999999999</v>
      </c>
      <c r="I57" s="86">
        <f t="shared" si="4"/>
        <v>0.23366815748955203</v>
      </c>
      <c r="J57" s="85">
        <f t="shared" si="5"/>
        <v>0.36512940831439256</v>
      </c>
      <c r="K57" s="85">
        <f t="shared" si="6"/>
        <v>0.19136300315272381</v>
      </c>
      <c r="L57" s="85">
        <f t="shared" si="7"/>
        <v>0.20983943104333161</v>
      </c>
      <c r="M57" s="89">
        <f t="shared" si="8"/>
        <v>4.3991494977637657E-2</v>
      </c>
      <c r="N57" s="95">
        <v>3187</v>
      </c>
      <c r="O57" s="78">
        <v>4980</v>
      </c>
      <c r="P57" s="78">
        <v>2610</v>
      </c>
      <c r="Q57" s="78">
        <v>2862</v>
      </c>
      <c r="R57" s="96">
        <v>600</v>
      </c>
      <c r="S57" s="66">
        <v>100</v>
      </c>
      <c r="T57" s="66">
        <v>100</v>
      </c>
      <c r="U57" s="88">
        <f t="shared" si="9"/>
        <v>1</v>
      </c>
      <c r="V57" s="66">
        <v>100</v>
      </c>
      <c r="W57" s="66">
        <v>100</v>
      </c>
      <c r="X57" s="88">
        <f t="shared" si="10"/>
        <v>1</v>
      </c>
      <c r="Y57" s="66">
        <v>0</v>
      </c>
      <c r="Z57" s="66">
        <v>100</v>
      </c>
      <c r="AA57" s="88">
        <f t="shared" si="11"/>
        <v>0</v>
      </c>
      <c r="AB57" s="66">
        <v>56</v>
      </c>
      <c r="AC57" s="66">
        <v>100</v>
      </c>
      <c r="AD57" s="88">
        <f t="shared" si="12"/>
        <v>0.56000000000000005</v>
      </c>
      <c r="AE57" s="66">
        <v>0</v>
      </c>
      <c r="AF57" s="66">
        <v>100</v>
      </c>
      <c r="AG57" s="88">
        <f t="shared" si="13"/>
        <v>0</v>
      </c>
      <c r="AH57" s="66">
        <v>48</v>
      </c>
      <c r="AI57" s="66">
        <v>100</v>
      </c>
      <c r="AJ57" s="88">
        <f t="shared" si="14"/>
        <v>0.48</v>
      </c>
      <c r="AK57" s="66" t="b">
        <v>1</v>
      </c>
    </row>
    <row r="58" spans="1:37" s="66" customFormat="1" x14ac:dyDescent="0.3">
      <c r="A58" s="70" t="s">
        <v>30</v>
      </c>
      <c r="B58" s="86">
        <f t="shared" si="1"/>
        <v>0.48666666666666669</v>
      </c>
      <c r="C58" s="78">
        <v>292</v>
      </c>
      <c r="D58" s="78">
        <v>299</v>
      </c>
      <c r="E58" s="87">
        <f t="shared" si="2"/>
        <v>9</v>
      </c>
      <c r="F58" s="89">
        <f t="shared" si="3"/>
        <v>0.03</v>
      </c>
      <c r="G58" s="70">
        <v>2.4989949999999999</v>
      </c>
      <c r="H58" s="70">
        <v>3812.3330000000001</v>
      </c>
      <c r="I58" s="86">
        <f t="shared" si="4"/>
        <v>0.23399087295745621</v>
      </c>
      <c r="J58" s="85">
        <f t="shared" si="5"/>
        <v>0.36478728102458413</v>
      </c>
      <c r="K58" s="85">
        <f t="shared" si="6"/>
        <v>0.19115265714706314</v>
      </c>
      <c r="L58" s="85">
        <f t="shared" si="7"/>
        <v>0.21006918887089651</v>
      </c>
      <c r="M58" s="89">
        <f t="shared" si="8"/>
        <v>4.4163109082879431E-2</v>
      </c>
      <c r="N58" s="95">
        <v>3179</v>
      </c>
      <c r="O58" s="78">
        <v>4956</v>
      </c>
      <c r="P58" s="78">
        <v>2597</v>
      </c>
      <c r="Q58" s="78">
        <v>2854</v>
      </c>
      <c r="R58" s="96">
        <v>600</v>
      </c>
      <c r="S58" s="66">
        <v>100</v>
      </c>
      <c r="T58" s="66">
        <v>100</v>
      </c>
      <c r="U58" s="88">
        <f t="shared" si="9"/>
        <v>1</v>
      </c>
      <c r="V58" s="66">
        <v>100</v>
      </c>
      <c r="W58" s="66">
        <v>100</v>
      </c>
      <c r="X58" s="88">
        <f t="shared" si="10"/>
        <v>1</v>
      </c>
      <c r="Y58" s="66">
        <v>0</v>
      </c>
      <c r="Z58" s="66">
        <v>100</v>
      </c>
      <c r="AA58" s="88">
        <f t="shared" si="11"/>
        <v>0</v>
      </c>
      <c r="AB58" s="66">
        <v>39</v>
      </c>
      <c r="AC58" s="66">
        <v>100</v>
      </c>
      <c r="AD58" s="88">
        <f t="shared" si="12"/>
        <v>0.39</v>
      </c>
      <c r="AE58" s="66">
        <v>0</v>
      </c>
      <c r="AF58" s="66">
        <v>100</v>
      </c>
      <c r="AG58" s="88">
        <f t="shared" si="13"/>
        <v>0</v>
      </c>
      <c r="AH58" s="66">
        <v>53</v>
      </c>
      <c r="AI58" s="66">
        <v>100</v>
      </c>
      <c r="AJ58" s="88">
        <f t="shared" si="14"/>
        <v>0.53</v>
      </c>
      <c r="AK58" s="66" t="b">
        <v>1</v>
      </c>
    </row>
    <row r="59" spans="1:37" s="27" customFormat="1" x14ac:dyDescent="0.3">
      <c r="A59" s="54" t="s">
        <v>23</v>
      </c>
      <c r="B59" s="86">
        <f t="shared" si="1"/>
        <v>0</v>
      </c>
      <c r="C59" s="79">
        <v>0</v>
      </c>
      <c r="D59" s="79">
        <v>398</v>
      </c>
      <c r="E59" s="87">
        <f t="shared" si="2"/>
        <v>202</v>
      </c>
      <c r="F59" s="89">
        <f t="shared" si="3"/>
        <v>0.67333333333333334</v>
      </c>
      <c r="G59" s="54">
        <v>0</v>
      </c>
      <c r="H59" s="54">
        <v>12892.67</v>
      </c>
      <c r="I59" s="86" t="e">
        <f t="shared" si="4"/>
        <v>#DIV/0!</v>
      </c>
      <c r="J59" s="85" t="e">
        <f t="shared" si="5"/>
        <v>#DIV/0!</v>
      </c>
      <c r="K59" s="85" t="e">
        <f t="shared" si="6"/>
        <v>#DIV/0!</v>
      </c>
      <c r="L59" s="85" t="e">
        <f t="shared" si="7"/>
        <v>#DIV/0!</v>
      </c>
      <c r="M59" s="89" t="e">
        <f t="shared" si="8"/>
        <v>#DIV/0!</v>
      </c>
      <c r="N59" s="55">
        <v>0</v>
      </c>
      <c r="O59" s="79">
        <v>0</v>
      </c>
      <c r="P59" s="79">
        <v>0</v>
      </c>
      <c r="Q59" s="79">
        <v>0</v>
      </c>
      <c r="R59" s="56">
        <v>0</v>
      </c>
      <c r="S59" s="27">
        <v>0</v>
      </c>
      <c r="T59" s="27">
        <v>100</v>
      </c>
      <c r="U59" s="88">
        <f t="shared" si="9"/>
        <v>0</v>
      </c>
      <c r="V59" s="27">
        <v>0</v>
      </c>
      <c r="W59" s="27">
        <v>100</v>
      </c>
      <c r="X59" s="88">
        <f t="shared" si="10"/>
        <v>0</v>
      </c>
      <c r="Y59" s="27">
        <v>0</v>
      </c>
      <c r="Z59" s="27">
        <v>100</v>
      </c>
      <c r="AA59" s="88">
        <f t="shared" si="11"/>
        <v>0</v>
      </c>
      <c r="AB59" s="27">
        <v>0</v>
      </c>
      <c r="AC59" s="27">
        <v>100</v>
      </c>
      <c r="AD59" s="88">
        <f t="shared" si="12"/>
        <v>0</v>
      </c>
      <c r="AE59" s="27">
        <v>0</v>
      </c>
      <c r="AF59" s="27">
        <v>100</v>
      </c>
      <c r="AG59" s="88">
        <f t="shared" si="13"/>
        <v>0</v>
      </c>
      <c r="AH59" s="27">
        <v>0</v>
      </c>
      <c r="AI59" s="27">
        <v>100</v>
      </c>
      <c r="AJ59" s="88">
        <f t="shared" si="14"/>
        <v>0</v>
      </c>
      <c r="AK59" s="27" t="b">
        <v>0</v>
      </c>
    </row>
    <row r="60" spans="1:37" s="27" customFormat="1" x14ac:dyDescent="0.3">
      <c r="A60" s="54" t="s">
        <v>23</v>
      </c>
      <c r="B60" s="86">
        <f t="shared" si="1"/>
        <v>0</v>
      </c>
      <c r="C60" s="79">
        <v>0</v>
      </c>
      <c r="D60" s="79">
        <v>394</v>
      </c>
      <c r="E60" s="87">
        <f t="shared" si="2"/>
        <v>206</v>
      </c>
      <c r="F60" s="89">
        <f t="shared" si="3"/>
        <v>0.68666666666666665</v>
      </c>
      <c r="G60" s="54">
        <v>0</v>
      </c>
      <c r="H60" s="54">
        <v>12899.29</v>
      </c>
      <c r="I60" s="86" t="e">
        <f t="shared" si="4"/>
        <v>#DIV/0!</v>
      </c>
      <c r="J60" s="85" t="e">
        <f t="shared" si="5"/>
        <v>#DIV/0!</v>
      </c>
      <c r="K60" s="85" t="e">
        <f t="shared" si="6"/>
        <v>#DIV/0!</v>
      </c>
      <c r="L60" s="85" t="e">
        <f t="shared" si="7"/>
        <v>#DIV/0!</v>
      </c>
      <c r="M60" s="89" t="e">
        <f t="shared" si="8"/>
        <v>#DIV/0!</v>
      </c>
      <c r="N60" s="55">
        <v>0</v>
      </c>
      <c r="O60" s="79">
        <v>0</v>
      </c>
      <c r="P60" s="79">
        <v>0</v>
      </c>
      <c r="Q60" s="79">
        <v>0</v>
      </c>
      <c r="R60" s="56">
        <v>0</v>
      </c>
      <c r="S60" s="27">
        <v>0</v>
      </c>
      <c r="T60" s="27">
        <v>100</v>
      </c>
      <c r="U60" s="88">
        <f t="shared" si="9"/>
        <v>0</v>
      </c>
      <c r="V60" s="27">
        <v>0</v>
      </c>
      <c r="W60" s="27">
        <v>100</v>
      </c>
      <c r="X60" s="88">
        <f t="shared" si="10"/>
        <v>0</v>
      </c>
      <c r="Y60" s="27">
        <v>0</v>
      </c>
      <c r="Z60" s="27">
        <v>100</v>
      </c>
      <c r="AA60" s="88">
        <f t="shared" si="11"/>
        <v>0</v>
      </c>
      <c r="AB60" s="27">
        <v>0</v>
      </c>
      <c r="AC60" s="27">
        <v>100</v>
      </c>
      <c r="AD60" s="88">
        <f t="shared" si="12"/>
        <v>0</v>
      </c>
      <c r="AE60" s="27">
        <v>0</v>
      </c>
      <c r="AF60" s="27">
        <v>100</v>
      </c>
      <c r="AG60" s="88">
        <f t="shared" si="13"/>
        <v>0</v>
      </c>
      <c r="AH60" s="27">
        <v>0</v>
      </c>
      <c r="AI60" s="27">
        <v>100</v>
      </c>
      <c r="AJ60" s="88">
        <f t="shared" si="14"/>
        <v>0</v>
      </c>
      <c r="AK60" s="27" t="b">
        <v>0</v>
      </c>
    </row>
    <row r="61" spans="1:37" s="27" customFormat="1" x14ac:dyDescent="0.3">
      <c r="A61" s="54" t="s">
        <v>23</v>
      </c>
      <c r="B61" s="86">
        <f t="shared" si="1"/>
        <v>0</v>
      </c>
      <c r="C61" s="79">
        <v>0</v>
      </c>
      <c r="D61" s="79">
        <v>398</v>
      </c>
      <c r="E61" s="87">
        <f t="shared" si="2"/>
        <v>202</v>
      </c>
      <c r="F61" s="89">
        <f t="shared" si="3"/>
        <v>0.67333333333333334</v>
      </c>
      <c r="G61" s="54">
        <v>0</v>
      </c>
      <c r="H61" s="54">
        <v>12895.75</v>
      </c>
      <c r="I61" s="86" t="e">
        <f t="shared" si="4"/>
        <v>#DIV/0!</v>
      </c>
      <c r="J61" s="85" t="e">
        <f t="shared" si="5"/>
        <v>#DIV/0!</v>
      </c>
      <c r="K61" s="85" t="e">
        <f t="shared" si="6"/>
        <v>#DIV/0!</v>
      </c>
      <c r="L61" s="85" t="e">
        <f t="shared" si="7"/>
        <v>#DIV/0!</v>
      </c>
      <c r="M61" s="89" t="e">
        <f t="shared" si="8"/>
        <v>#DIV/0!</v>
      </c>
      <c r="N61" s="55">
        <v>0</v>
      </c>
      <c r="O61" s="79">
        <v>0</v>
      </c>
      <c r="P61" s="79">
        <v>0</v>
      </c>
      <c r="Q61" s="79">
        <v>0</v>
      </c>
      <c r="R61" s="56">
        <v>0</v>
      </c>
      <c r="S61" s="27">
        <v>0</v>
      </c>
      <c r="T61" s="27">
        <v>100</v>
      </c>
      <c r="U61" s="88">
        <f t="shared" si="9"/>
        <v>0</v>
      </c>
      <c r="V61" s="27">
        <v>0</v>
      </c>
      <c r="W61" s="27">
        <v>100</v>
      </c>
      <c r="X61" s="88">
        <f t="shared" si="10"/>
        <v>0</v>
      </c>
      <c r="Y61" s="27">
        <v>0</v>
      </c>
      <c r="Z61" s="27">
        <v>100</v>
      </c>
      <c r="AA61" s="88">
        <f t="shared" si="11"/>
        <v>0</v>
      </c>
      <c r="AB61" s="27">
        <v>0</v>
      </c>
      <c r="AC61" s="27">
        <v>100</v>
      </c>
      <c r="AD61" s="88">
        <f t="shared" si="12"/>
        <v>0</v>
      </c>
      <c r="AE61" s="27">
        <v>0</v>
      </c>
      <c r="AF61" s="27">
        <v>100</v>
      </c>
      <c r="AG61" s="88">
        <f t="shared" si="13"/>
        <v>0</v>
      </c>
      <c r="AH61" s="27">
        <v>0</v>
      </c>
      <c r="AI61" s="27">
        <v>100</v>
      </c>
      <c r="AJ61" s="88">
        <f t="shared" si="14"/>
        <v>0</v>
      </c>
      <c r="AK61" s="27" t="b">
        <v>0</v>
      </c>
    </row>
    <row r="62" spans="1:37" s="27" customFormat="1" x14ac:dyDescent="0.3">
      <c r="A62" s="54" t="s">
        <v>23</v>
      </c>
      <c r="B62" s="86">
        <f t="shared" si="1"/>
        <v>0</v>
      </c>
      <c r="C62" s="79">
        <v>0</v>
      </c>
      <c r="D62" s="79">
        <v>399</v>
      </c>
      <c r="E62" s="87">
        <f t="shared" si="2"/>
        <v>201</v>
      </c>
      <c r="F62" s="89">
        <f t="shared" si="3"/>
        <v>0.67</v>
      </c>
      <c r="G62" s="54">
        <v>0</v>
      </c>
      <c r="H62" s="54">
        <v>12900.71</v>
      </c>
      <c r="I62" s="86" t="e">
        <f t="shared" si="4"/>
        <v>#DIV/0!</v>
      </c>
      <c r="J62" s="85" t="e">
        <f t="shared" si="5"/>
        <v>#DIV/0!</v>
      </c>
      <c r="K62" s="85" t="e">
        <f t="shared" si="6"/>
        <v>#DIV/0!</v>
      </c>
      <c r="L62" s="85" t="e">
        <f t="shared" si="7"/>
        <v>#DIV/0!</v>
      </c>
      <c r="M62" s="89" t="e">
        <f t="shared" si="8"/>
        <v>#DIV/0!</v>
      </c>
      <c r="N62" s="55">
        <v>0</v>
      </c>
      <c r="O62" s="79">
        <v>0</v>
      </c>
      <c r="P62" s="79">
        <v>0</v>
      </c>
      <c r="Q62" s="79">
        <v>0</v>
      </c>
      <c r="R62" s="56">
        <v>0</v>
      </c>
      <c r="S62" s="27">
        <v>0</v>
      </c>
      <c r="T62" s="27">
        <v>100</v>
      </c>
      <c r="U62" s="88">
        <f t="shared" si="9"/>
        <v>0</v>
      </c>
      <c r="V62" s="27">
        <v>0</v>
      </c>
      <c r="W62" s="27">
        <v>100</v>
      </c>
      <c r="X62" s="88">
        <f t="shared" si="10"/>
        <v>0</v>
      </c>
      <c r="Y62" s="27">
        <v>0</v>
      </c>
      <c r="Z62" s="27">
        <v>100</v>
      </c>
      <c r="AA62" s="88">
        <f t="shared" si="11"/>
        <v>0</v>
      </c>
      <c r="AB62" s="27">
        <v>0</v>
      </c>
      <c r="AC62" s="27">
        <v>100</v>
      </c>
      <c r="AD62" s="88">
        <f t="shared" si="12"/>
        <v>0</v>
      </c>
      <c r="AE62" s="27">
        <v>0</v>
      </c>
      <c r="AF62" s="27">
        <v>100</v>
      </c>
      <c r="AG62" s="88">
        <f t="shared" si="13"/>
        <v>0</v>
      </c>
      <c r="AH62" s="27">
        <v>0</v>
      </c>
      <c r="AI62" s="27">
        <v>100</v>
      </c>
      <c r="AJ62" s="88">
        <f t="shared" si="14"/>
        <v>0</v>
      </c>
      <c r="AK62" s="27" t="b">
        <v>0</v>
      </c>
    </row>
    <row r="63" spans="1:37" s="27" customFormat="1" x14ac:dyDescent="0.3">
      <c r="A63" s="54" t="s">
        <v>23</v>
      </c>
      <c r="B63" s="86">
        <f t="shared" si="1"/>
        <v>0</v>
      </c>
      <c r="C63" s="79">
        <v>0</v>
      </c>
      <c r="D63" s="79">
        <v>394</v>
      </c>
      <c r="E63" s="87">
        <f t="shared" si="2"/>
        <v>206</v>
      </c>
      <c r="F63" s="89">
        <f t="shared" si="3"/>
        <v>0.68666666666666665</v>
      </c>
      <c r="G63" s="54">
        <v>0</v>
      </c>
      <c r="H63" s="54">
        <v>12891.25</v>
      </c>
      <c r="I63" s="86" t="e">
        <f t="shared" si="4"/>
        <v>#DIV/0!</v>
      </c>
      <c r="J63" s="85" t="e">
        <f t="shared" si="5"/>
        <v>#DIV/0!</v>
      </c>
      <c r="K63" s="85" t="e">
        <f t="shared" si="6"/>
        <v>#DIV/0!</v>
      </c>
      <c r="L63" s="85" t="e">
        <f t="shared" si="7"/>
        <v>#DIV/0!</v>
      </c>
      <c r="M63" s="89" t="e">
        <f t="shared" si="8"/>
        <v>#DIV/0!</v>
      </c>
      <c r="N63" s="55">
        <v>0</v>
      </c>
      <c r="O63" s="79">
        <v>0</v>
      </c>
      <c r="P63" s="79">
        <v>0</v>
      </c>
      <c r="Q63" s="79">
        <v>0</v>
      </c>
      <c r="R63" s="56">
        <v>0</v>
      </c>
      <c r="S63" s="27">
        <v>0</v>
      </c>
      <c r="T63" s="27">
        <v>100</v>
      </c>
      <c r="U63" s="88">
        <f t="shared" si="9"/>
        <v>0</v>
      </c>
      <c r="V63" s="27">
        <v>0</v>
      </c>
      <c r="W63" s="27">
        <v>100</v>
      </c>
      <c r="X63" s="88">
        <f t="shared" si="10"/>
        <v>0</v>
      </c>
      <c r="Y63" s="27">
        <v>0</v>
      </c>
      <c r="Z63" s="27">
        <v>100</v>
      </c>
      <c r="AA63" s="88">
        <f t="shared" si="11"/>
        <v>0</v>
      </c>
      <c r="AB63" s="27">
        <v>0</v>
      </c>
      <c r="AC63" s="27">
        <v>100</v>
      </c>
      <c r="AD63" s="88">
        <f t="shared" si="12"/>
        <v>0</v>
      </c>
      <c r="AE63" s="27">
        <v>0</v>
      </c>
      <c r="AF63" s="27">
        <v>100</v>
      </c>
      <c r="AG63" s="88">
        <f t="shared" si="13"/>
        <v>0</v>
      </c>
      <c r="AH63" s="27">
        <v>0</v>
      </c>
      <c r="AI63" s="27">
        <v>100</v>
      </c>
      <c r="AJ63" s="88">
        <f t="shared" si="14"/>
        <v>0</v>
      </c>
      <c r="AK63" s="27" t="b">
        <v>0</v>
      </c>
    </row>
    <row r="64" spans="1:37" s="27" customFormat="1" x14ac:dyDescent="0.3">
      <c r="A64" s="54" t="s">
        <v>23</v>
      </c>
      <c r="B64" s="86">
        <f t="shared" si="1"/>
        <v>0</v>
      </c>
      <c r="C64" s="79">
        <v>0</v>
      </c>
      <c r="D64" s="79">
        <v>393</v>
      </c>
      <c r="E64" s="87">
        <f t="shared" si="2"/>
        <v>207</v>
      </c>
      <c r="F64" s="89">
        <f t="shared" si="3"/>
        <v>0.69</v>
      </c>
      <c r="G64" s="54">
        <v>0</v>
      </c>
      <c r="H64" s="54">
        <v>12893.63</v>
      </c>
      <c r="I64" s="86" t="e">
        <f t="shared" si="4"/>
        <v>#DIV/0!</v>
      </c>
      <c r="J64" s="85" t="e">
        <f t="shared" si="5"/>
        <v>#DIV/0!</v>
      </c>
      <c r="K64" s="85" t="e">
        <f t="shared" si="6"/>
        <v>#DIV/0!</v>
      </c>
      <c r="L64" s="85" t="e">
        <f t="shared" si="7"/>
        <v>#DIV/0!</v>
      </c>
      <c r="M64" s="89" t="e">
        <f t="shared" si="8"/>
        <v>#DIV/0!</v>
      </c>
      <c r="N64" s="55">
        <v>0</v>
      </c>
      <c r="O64" s="79">
        <v>0</v>
      </c>
      <c r="P64" s="79">
        <v>0</v>
      </c>
      <c r="Q64" s="79">
        <v>0</v>
      </c>
      <c r="R64" s="56">
        <v>0</v>
      </c>
      <c r="S64" s="27">
        <v>0</v>
      </c>
      <c r="T64" s="27">
        <v>100</v>
      </c>
      <c r="U64" s="88">
        <f t="shared" si="9"/>
        <v>0</v>
      </c>
      <c r="V64" s="27">
        <v>0</v>
      </c>
      <c r="W64" s="27">
        <v>100</v>
      </c>
      <c r="X64" s="88">
        <f t="shared" si="10"/>
        <v>0</v>
      </c>
      <c r="Y64" s="27">
        <v>0</v>
      </c>
      <c r="Z64" s="27">
        <v>100</v>
      </c>
      <c r="AA64" s="88">
        <f t="shared" si="11"/>
        <v>0</v>
      </c>
      <c r="AB64" s="27">
        <v>0</v>
      </c>
      <c r="AC64" s="27">
        <v>100</v>
      </c>
      <c r="AD64" s="88">
        <f t="shared" si="12"/>
        <v>0</v>
      </c>
      <c r="AE64" s="27">
        <v>0</v>
      </c>
      <c r="AF64" s="27">
        <v>100</v>
      </c>
      <c r="AG64" s="88">
        <f t="shared" si="13"/>
        <v>0</v>
      </c>
      <c r="AH64" s="27">
        <v>0</v>
      </c>
      <c r="AI64" s="27">
        <v>100</v>
      </c>
      <c r="AJ64" s="88">
        <f t="shared" si="14"/>
        <v>0</v>
      </c>
      <c r="AK64" s="27" t="b">
        <v>0</v>
      </c>
    </row>
    <row r="65" spans="1:37" s="27" customFormat="1" x14ac:dyDescent="0.3">
      <c r="A65" s="54" t="s">
        <v>23</v>
      </c>
      <c r="B65" s="86">
        <f t="shared" si="1"/>
        <v>0</v>
      </c>
      <c r="C65" s="79">
        <v>0</v>
      </c>
      <c r="D65" s="79">
        <v>395</v>
      </c>
      <c r="E65" s="87">
        <f t="shared" si="2"/>
        <v>205</v>
      </c>
      <c r="F65" s="89">
        <f t="shared" si="3"/>
        <v>0.68333333333333335</v>
      </c>
      <c r="G65" s="54">
        <v>0</v>
      </c>
      <c r="H65" s="54">
        <v>12898.54</v>
      </c>
      <c r="I65" s="86" t="e">
        <f t="shared" si="4"/>
        <v>#DIV/0!</v>
      </c>
      <c r="J65" s="85" t="e">
        <f t="shared" si="5"/>
        <v>#DIV/0!</v>
      </c>
      <c r="K65" s="85" t="e">
        <f t="shared" si="6"/>
        <v>#DIV/0!</v>
      </c>
      <c r="L65" s="85" t="e">
        <f t="shared" si="7"/>
        <v>#DIV/0!</v>
      </c>
      <c r="M65" s="89" t="e">
        <f t="shared" si="8"/>
        <v>#DIV/0!</v>
      </c>
      <c r="N65" s="55">
        <v>0</v>
      </c>
      <c r="O65" s="79">
        <v>0</v>
      </c>
      <c r="P65" s="79">
        <v>0</v>
      </c>
      <c r="Q65" s="79">
        <v>0</v>
      </c>
      <c r="R65" s="56">
        <v>0</v>
      </c>
      <c r="S65" s="27">
        <v>0</v>
      </c>
      <c r="T65" s="27">
        <v>100</v>
      </c>
      <c r="U65" s="88">
        <f t="shared" si="9"/>
        <v>0</v>
      </c>
      <c r="V65" s="27">
        <v>0</v>
      </c>
      <c r="W65" s="27">
        <v>100</v>
      </c>
      <c r="X65" s="88">
        <f t="shared" si="10"/>
        <v>0</v>
      </c>
      <c r="Y65" s="27">
        <v>0</v>
      </c>
      <c r="Z65" s="27">
        <v>100</v>
      </c>
      <c r="AA65" s="88">
        <f t="shared" si="11"/>
        <v>0</v>
      </c>
      <c r="AB65" s="27">
        <v>0</v>
      </c>
      <c r="AC65" s="27">
        <v>100</v>
      </c>
      <c r="AD65" s="88">
        <f t="shared" si="12"/>
        <v>0</v>
      </c>
      <c r="AE65" s="27">
        <v>0</v>
      </c>
      <c r="AF65" s="27">
        <v>100</v>
      </c>
      <c r="AG65" s="88">
        <f t="shared" si="13"/>
        <v>0</v>
      </c>
      <c r="AH65" s="27">
        <v>0</v>
      </c>
      <c r="AI65" s="27">
        <v>100</v>
      </c>
      <c r="AJ65" s="88">
        <f t="shared" si="14"/>
        <v>0</v>
      </c>
      <c r="AK65" s="27" t="b">
        <v>0</v>
      </c>
    </row>
    <row r="66" spans="1:37" s="27" customFormat="1" x14ac:dyDescent="0.3">
      <c r="A66" s="54" t="s">
        <v>23</v>
      </c>
      <c r="B66" s="86">
        <f t="shared" si="1"/>
        <v>0</v>
      </c>
      <c r="C66" s="79">
        <v>0</v>
      </c>
      <c r="D66" s="79">
        <v>396</v>
      </c>
      <c r="E66" s="87">
        <f t="shared" si="2"/>
        <v>204</v>
      </c>
      <c r="F66" s="89">
        <f t="shared" si="3"/>
        <v>0.68</v>
      </c>
      <c r="G66" s="54">
        <v>0</v>
      </c>
      <c r="H66" s="54">
        <v>12900.63</v>
      </c>
      <c r="I66" s="86" t="e">
        <f t="shared" si="4"/>
        <v>#DIV/0!</v>
      </c>
      <c r="J66" s="85" t="e">
        <f t="shared" si="5"/>
        <v>#DIV/0!</v>
      </c>
      <c r="K66" s="85" t="e">
        <f t="shared" si="6"/>
        <v>#DIV/0!</v>
      </c>
      <c r="L66" s="85" t="e">
        <f t="shared" si="7"/>
        <v>#DIV/0!</v>
      </c>
      <c r="M66" s="89" t="e">
        <f t="shared" si="8"/>
        <v>#DIV/0!</v>
      </c>
      <c r="N66" s="55">
        <v>0</v>
      </c>
      <c r="O66" s="79">
        <v>0</v>
      </c>
      <c r="P66" s="79">
        <v>0</v>
      </c>
      <c r="Q66" s="79">
        <v>0</v>
      </c>
      <c r="R66" s="56">
        <v>0</v>
      </c>
      <c r="S66" s="27">
        <v>0</v>
      </c>
      <c r="T66" s="27">
        <v>100</v>
      </c>
      <c r="U66" s="88">
        <f t="shared" si="9"/>
        <v>0</v>
      </c>
      <c r="V66" s="27">
        <v>0</v>
      </c>
      <c r="W66" s="27">
        <v>100</v>
      </c>
      <c r="X66" s="88">
        <f t="shared" si="10"/>
        <v>0</v>
      </c>
      <c r="Y66" s="27">
        <v>0</v>
      </c>
      <c r="Z66" s="27">
        <v>100</v>
      </c>
      <c r="AA66" s="88">
        <f t="shared" si="11"/>
        <v>0</v>
      </c>
      <c r="AB66" s="27">
        <v>0</v>
      </c>
      <c r="AC66" s="27">
        <v>100</v>
      </c>
      <c r="AD66" s="88">
        <f t="shared" si="12"/>
        <v>0</v>
      </c>
      <c r="AE66" s="27">
        <v>0</v>
      </c>
      <c r="AF66" s="27">
        <v>100</v>
      </c>
      <c r="AG66" s="88">
        <f t="shared" si="13"/>
        <v>0</v>
      </c>
      <c r="AH66" s="27">
        <v>0</v>
      </c>
      <c r="AI66" s="27">
        <v>100</v>
      </c>
      <c r="AJ66" s="88">
        <f t="shared" si="14"/>
        <v>0</v>
      </c>
      <c r="AK66" s="27" t="b">
        <v>0</v>
      </c>
    </row>
    <row r="67" spans="1:37" s="27" customFormat="1" x14ac:dyDescent="0.3">
      <c r="A67" s="54" t="s">
        <v>23</v>
      </c>
      <c r="B67" s="86">
        <f t="shared" ref="B67:B130" si="15">C67/600</f>
        <v>0</v>
      </c>
      <c r="C67" s="79">
        <v>0</v>
      </c>
      <c r="D67" s="79">
        <v>400</v>
      </c>
      <c r="E67" s="87">
        <f t="shared" ref="E67:E130" si="16">600-D67-C67</f>
        <v>200</v>
      </c>
      <c r="F67" s="89">
        <f t="shared" ref="F67:F130" si="17">E67/300</f>
        <v>0.66666666666666663</v>
      </c>
      <c r="G67" s="54">
        <v>0</v>
      </c>
      <c r="H67" s="54">
        <v>12901.88</v>
      </c>
      <c r="I67" s="86" t="e">
        <f t="shared" ref="I67:I130" si="18">N67/(SUM($N67:$Q67))</f>
        <v>#DIV/0!</v>
      </c>
      <c r="J67" s="85" t="e">
        <f t="shared" ref="J67:J130" si="19">O67/(SUM($N67:$Q67))</f>
        <v>#DIV/0!</v>
      </c>
      <c r="K67" s="85" t="e">
        <f t="shared" ref="K67:K130" si="20">P67/(SUM($N67:$Q67))</f>
        <v>#DIV/0!</v>
      </c>
      <c r="L67" s="85" t="e">
        <f t="shared" ref="L67:L130" si="21">Q67/(SUM($N67:$Q67))</f>
        <v>#DIV/0!</v>
      </c>
      <c r="M67" s="89" t="e">
        <f t="shared" ref="M67:M130" si="22">R67/(SUM($N67:$Q67))</f>
        <v>#DIV/0!</v>
      </c>
      <c r="N67" s="55">
        <v>0</v>
      </c>
      <c r="O67" s="79">
        <v>0</v>
      </c>
      <c r="P67" s="79">
        <v>0</v>
      </c>
      <c r="Q67" s="79">
        <v>0</v>
      </c>
      <c r="R67" s="56">
        <v>0</v>
      </c>
      <c r="S67" s="27">
        <v>0</v>
      </c>
      <c r="T67" s="27">
        <v>100</v>
      </c>
      <c r="U67" s="88">
        <f t="shared" ref="U67:U130" si="23">S67/T67</f>
        <v>0</v>
      </c>
      <c r="V67" s="27">
        <v>0</v>
      </c>
      <c r="W67" s="27">
        <v>100</v>
      </c>
      <c r="X67" s="88">
        <f t="shared" ref="X67:X130" si="24">V67/W67</f>
        <v>0</v>
      </c>
      <c r="Y67" s="27">
        <v>0</v>
      </c>
      <c r="Z67" s="27">
        <v>100</v>
      </c>
      <c r="AA67" s="88">
        <f t="shared" ref="AA67:AA130" si="25">Y67/Z67</f>
        <v>0</v>
      </c>
      <c r="AB67" s="27">
        <v>0</v>
      </c>
      <c r="AC67" s="27">
        <v>100</v>
      </c>
      <c r="AD67" s="88">
        <f t="shared" ref="AD67:AD130" si="26">AB67/AC67</f>
        <v>0</v>
      </c>
      <c r="AE67" s="27">
        <v>0</v>
      </c>
      <c r="AF67" s="27">
        <v>100</v>
      </c>
      <c r="AG67" s="88">
        <f t="shared" ref="AG67:AG130" si="27">AE67/AF67</f>
        <v>0</v>
      </c>
      <c r="AH67" s="27">
        <v>0</v>
      </c>
      <c r="AI67" s="27">
        <v>100</v>
      </c>
      <c r="AJ67" s="88">
        <f t="shared" ref="AJ67:AJ130" si="28">AH67/AI67</f>
        <v>0</v>
      </c>
      <c r="AK67" s="27" t="b">
        <v>0</v>
      </c>
    </row>
    <row r="68" spans="1:37" s="28" customFormat="1" x14ac:dyDescent="0.3">
      <c r="A68" s="51" t="s">
        <v>23</v>
      </c>
      <c r="B68" s="86">
        <f t="shared" si="15"/>
        <v>0</v>
      </c>
      <c r="C68" s="80">
        <v>0</v>
      </c>
      <c r="D68" s="80">
        <v>300</v>
      </c>
      <c r="E68" s="87">
        <f t="shared" si="16"/>
        <v>300</v>
      </c>
      <c r="F68" s="89">
        <f t="shared" si="17"/>
        <v>1</v>
      </c>
      <c r="G68" s="51">
        <v>0</v>
      </c>
      <c r="H68" s="51">
        <v>13842.13</v>
      </c>
      <c r="I68" s="86" t="e">
        <f t="shared" si="18"/>
        <v>#DIV/0!</v>
      </c>
      <c r="J68" s="85" t="e">
        <f t="shared" si="19"/>
        <v>#DIV/0!</v>
      </c>
      <c r="K68" s="85" t="e">
        <f t="shared" si="20"/>
        <v>#DIV/0!</v>
      </c>
      <c r="L68" s="85" t="e">
        <f t="shared" si="21"/>
        <v>#DIV/0!</v>
      </c>
      <c r="M68" s="89" t="e">
        <f t="shared" si="22"/>
        <v>#DIV/0!</v>
      </c>
      <c r="N68" s="52">
        <v>0</v>
      </c>
      <c r="O68" s="80">
        <v>0</v>
      </c>
      <c r="P68" s="80">
        <v>0</v>
      </c>
      <c r="Q68" s="80">
        <v>0</v>
      </c>
      <c r="R68" s="53">
        <v>0</v>
      </c>
      <c r="S68" s="28">
        <v>0</v>
      </c>
      <c r="T68" s="28">
        <v>300</v>
      </c>
      <c r="U68" s="88">
        <f t="shared" si="23"/>
        <v>0</v>
      </c>
      <c r="V68" s="28">
        <v>0</v>
      </c>
      <c r="W68" s="28">
        <v>300</v>
      </c>
      <c r="X68" s="88">
        <f t="shared" si="24"/>
        <v>0</v>
      </c>
      <c r="Y68" s="28">
        <v>0</v>
      </c>
      <c r="Z68" s="28">
        <v>300</v>
      </c>
      <c r="AA68" s="88">
        <f t="shared" si="25"/>
        <v>0</v>
      </c>
      <c r="AB68" s="28">
        <v>0</v>
      </c>
      <c r="AC68" s="28">
        <v>300</v>
      </c>
      <c r="AD68" s="88">
        <f t="shared" si="26"/>
        <v>0</v>
      </c>
      <c r="AE68" s="28">
        <v>0</v>
      </c>
      <c r="AF68" s="28">
        <v>300</v>
      </c>
      <c r="AG68" s="88">
        <f t="shared" si="27"/>
        <v>0</v>
      </c>
      <c r="AH68" s="28">
        <v>0</v>
      </c>
      <c r="AI68" s="28">
        <v>300</v>
      </c>
      <c r="AJ68" s="88">
        <f t="shared" si="28"/>
        <v>0</v>
      </c>
      <c r="AK68" s="28" t="b">
        <v>0</v>
      </c>
    </row>
    <row r="69" spans="1:37" s="28" customFormat="1" x14ac:dyDescent="0.3">
      <c r="A69" s="51" t="s">
        <v>23</v>
      </c>
      <c r="B69" s="86">
        <f t="shared" si="15"/>
        <v>0</v>
      </c>
      <c r="C69" s="80">
        <v>0</v>
      </c>
      <c r="D69" s="80">
        <v>300</v>
      </c>
      <c r="E69" s="87">
        <f t="shared" si="16"/>
        <v>300</v>
      </c>
      <c r="F69" s="89">
        <f t="shared" si="17"/>
        <v>1</v>
      </c>
      <c r="G69" s="51">
        <v>0</v>
      </c>
      <c r="H69" s="51">
        <v>13842.25</v>
      </c>
      <c r="I69" s="86" t="e">
        <f t="shared" si="18"/>
        <v>#DIV/0!</v>
      </c>
      <c r="J69" s="85" t="e">
        <f t="shared" si="19"/>
        <v>#DIV/0!</v>
      </c>
      <c r="K69" s="85" t="e">
        <f t="shared" si="20"/>
        <v>#DIV/0!</v>
      </c>
      <c r="L69" s="85" t="e">
        <f t="shared" si="21"/>
        <v>#DIV/0!</v>
      </c>
      <c r="M69" s="89" t="e">
        <f t="shared" si="22"/>
        <v>#DIV/0!</v>
      </c>
      <c r="N69" s="52">
        <v>0</v>
      </c>
      <c r="O69" s="80">
        <v>0</v>
      </c>
      <c r="P69" s="80">
        <v>0</v>
      </c>
      <c r="Q69" s="80">
        <v>0</v>
      </c>
      <c r="R69" s="53">
        <v>0</v>
      </c>
      <c r="S69" s="28">
        <v>0</v>
      </c>
      <c r="T69" s="28">
        <v>300</v>
      </c>
      <c r="U69" s="88">
        <f t="shared" si="23"/>
        <v>0</v>
      </c>
      <c r="V69" s="28">
        <v>0</v>
      </c>
      <c r="W69" s="28">
        <v>300</v>
      </c>
      <c r="X69" s="88">
        <f t="shared" si="24"/>
        <v>0</v>
      </c>
      <c r="Y69" s="28">
        <v>0</v>
      </c>
      <c r="Z69" s="28">
        <v>300</v>
      </c>
      <c r="AA69" s="88">
        <f t="shared" si="25"/>
        <v>0</v>
      </c>
      <c r="AB69" s="28">
        <v>0</v>
      </c>
      <c r="AC69" s="28">
        <v>300</v>
      </c>
      <c r="AD69" s="88">
        <f t="shared" si="26"/>
        <v>0</v>
      </c>
      <c r="AE69" s="28">
        <v>0</v>
      </c>
      <c r="AF69" s="28">
        <v>300</v>
      </c>
      <c r="AG69" s="88">
        <f t="shared" si="27"/>
        <v>0</v>
      </c>
      <c r="AH69" s="28">
        <v>0</v>
      </c>
      <c r="AI69" s="28">
        <v>300</v>
      </c>
      <c r="AJ69" s="88">
        <f t="shared" si="28"/>
        <v>0</v>
      </c>
      <c r="AK69" s="28" t="b">
        <v>0</v>
      </c>
    </row>
    <row r="70" spans="1:37" s="28" customFormat="1" x14ac:dyDescent="0.3">
      <c r="A70" s="51" t="s">
        <v>23</v>
      </c>
      <c r="B70" s="86">
        <f t="shared" si="15"/>
        <v>0</v>
      </c>
      <c r="C70" s="80">
        <v>0</v>
      </c>
      <c r="D70" s="80">
        <v>300</v>
      </c>
      <c r="E70" s="87">
        <f t="shared" si="16"/>
        <v>300</v>
      </c>
      <c r="F70" s="89">
        <f t="shared" si="17"/>
        <v>1</v>
      </c>
      <c r="G70" s="51">
        <v>0</v>
      </c>
      <c r="H70" s="51">
        <v>13840.67</v>
      </c>
      <c r="I70" s="86" t="e">
        <f t="shared" si="18"/>
        <v>#DIV/0!</v>
      </c>
      <c r="J70" s="85" t="e">
        <f t="shared" si="19"/>
        <v>#DIV/0!</v>
      </c>
      <c r="K70" s="85" t="e">
        <f t="shared" si="20"/>
        <v>#DIV/0!</v>
      </c>
      <c r="L70" s="85" t="e">
        <f t="shared" si="21"/>
        <v>#DIV/0!</v>
      </c>
      <c r="M70" s="89" t="e">
        <f t="shared" si="22"/>
        <v>#DIV/0!</v>
      </c>
      <c r="N70" s="52">
        <v>0</v>
      </c>
      <c r="O70" s="80">
        <v>0</v>
      </c>
      <c r="P70" s="80">
        <v>0</v>
      </c>
      <c r="Q70" s="80">
        <v>0</v>
      </c>
      <c r="R70" s="53">
        <v>0</v>
      </c>
      <c r="S70" s="28">
        <v>0</v>
      </c>
      <c r="T70" s="28">
        <v>300</v>
      </c>
      <c r="U70" s="88">
        <f t="shared" si="23"/>
        <v>0</v>
      </c>
      <c r="V70" s="28">
        <v>0</v>
      </c>
      <c r="W70" s="28">
        <v>300</v>
      </c>
      <c r="X70" s="88">
        <f t="shared" si="24"/>
        <v>0</v>
      </c>
      <c r="Y70" s="28">
        <v>0</v>
      </c>
      <c r="Z70" s="28">
        <v>300</v>
      </c>
      <c r="AA70" s="88">
        <f t="shared" si="25"/>
        <v>0</v>
      </c>
      <c r="AB70" s="28">
        <v>0</v>
      </c>
      <c r="AC70" s="28">
        <v>300</v>
      </c>
      <c r="AD70" s="88">
        <f t="shared" si="26"/>
        <v>0</v>
      </c>
      <c r="AE70" s="28">
        <v>0</v>
      </c>
      <c r="AF70" s="28">
        <v>300</v>
      </c>
      <c r="AG70" s="88">
        <f t="shared" si="27"/>
        <v>0</v>
      </c>
      <c r="AH70" s="28">
        <v>0</v>
      </c>
      <c r="AI70" s="28">
        <v>300</v>
      </c>
      <c r="AJ70" s="88">
        <f t="shared" si="28"/>
        <v>0</v>
      </c>
      <c r="AK70" s="28" t="b">
        <v>0</v>
      </c>
    </row>
    <row r="71" spans="1:37" s="28" customFormat="1" x14ac:dyDescent="0.3">
      <c r="A71" s="51" t="s">
        <v>23</v>
      </c>
      <c r="B71" s="86">
        <f t="shared" si="15"/>
        <v>0</v>
      </c>
      <c r="C71" s="80">
        <v>0</v>
      </c>
      <c r="D71" s="80">
        <v>300</v>
      </c>
      <c r="E71" s="87">
        <f t="shared" si="16"/>
        <v>300</v>
      </c>
      <c r="F71" s="89">
        <f t="shared" si="17"/>
        <v>1</v>
      </c>
      <c r="G71" s="51">
        <v>0</v>
      </c>
      <c r="H71" s="51">
        <v>13842.38</v>
      </c>
      <c r="I71" s="86" t="e">
        <f t="shared" si="18"/>
        <v>#DIV/0!</v>
      </c>
      <c r="J71" s="85" t="e">
        <f t="shared" si="19"/>
        <v>#DIV/0!</v>
      </c>
      <c r="K71" s="85" t="e">
        <f t="shared" si="20"/>
        <v>#DIV/0!</v>
      </c>
      <c r="L71" s="85" t="e">
        <f t="shared" si="21"/>
        <v>#DIV/0!</v>
      </c>
      <c r="M71" s="89" t="e">
        <f t="shared" si="22"/>
        <v>#DIV/0!</v>
      </c>
      <c r="N71" s="52">
        <v>0</v>
      </c>
      <c r="O71" s="80">
        <v>0</v>
      </c>
      <c r="P71" s="80">
        <v>0</v>
      </c>
      <c r="Q71" s="80">
        <v>0</v>
      </c>
      <c r="R71" s="53">
        <v>0</v>
      </c>
      <c r="S71" s="28">
        <v>0</v>
      </c>
      <c r="T71" s="28">
        <v>300</v>
      </c>
      <c r="U71" s="88">
        <f t="shared" si="23"/>
        <v>0</v>
      </c>
      <c r="V71" s="28">
        <v>0</v>
      </c>
      <c r="W71" s="28">
        <v>300</v>
      </c>
      <c r="X71" s="88">
        <f t="shared" si="24"/>
        <v>0</v>
      </c>
      <c r="Y71" s="28">
        <v>0</v>
      </c>
      <c r="Z71" s="28">
        <v>300</v>
      </c>
      <c r="AA71" s="88">
        <f t="shared" si="25"/>
        <v>0</v>
      </c>
      <c r="AB71" s="28">
        <v>0</v>
      </c>
      <c r="AC71" s="28">
        <v>300</v>
      </c>
      <c r="AD71" s="88">
        <f t="shared" si="26"/>
        <v>0</v>
      </c>
      <c r="AE71" s="28">
        <v>0</v>
      </c>
      <c r="AF71" s="28">
        <v>300</v>
      </c>
      <c r="AG71" s="88">
        <f t="shared" si="27"/>
        <v>0</v>
      </c>
      <c r="AH71" s="28">
        <v>0</v>
      </c>
      <c r="AI71" s="28">
        <v>300</v>
      </c>
      <c r="AJ71" s="88">
        <f t="shared" si="28"/>
        <v>0</v>
      </c>
      <c r="AK71" s="28" t="b">
        <v>0</v>
      </c>
    </row>
    <row r="72" spans="1:37" s="28" customFormat="1" x14ac:dyDescent="0.3">
      <c r="A72" s="51" t="s">
        <v>23</v>
      </c>
      <c r="B72" s="86">
        <f t="shared" si="15"/>
        <v>0</v>
      </c>
      <c r="C72" s="80">
        <v>0</v>
      </c>
      <c r="D72" s="80">
        <v>300</v>
      </c>
      <c r="E72" s="87">
        <f t="shared" si="16"/>
        <v>300</v>
      </c>
      <c r="F72" s="89">
        <f t="shared" si="17"/>
        <v>1</v>
      </c>
      <c r="G72" s="51">
        <v>0</v>
      </c>
      <c r="H72" s="51">
        <v>13842.63</v>
      </c>
      <c r="I72" s="86" t="e">
        <f t="shared" si="18"/>
        <v>#DIV/0!</v>
      </c>
      <c r="J72" s="85" t="e">
        <f t="shared" si="19"/>
        <v>#DIV/0!</v>
      </c>
      <c r="K72" s="85" t="e">
        <f t="shared" si="20"/>
        <v>#DIV/0!</v>
      </c>
      <c r="L72" s="85" t="e">
        <f t="shared" si="21"/>
        <v>#DIV/0!</v>
      </c>
      <c r="M72" s="89" t="e">
        <f t="shared" si="22"/>
        <v>#DIV/0!</v>
      </c>
      <c r="N72" s="52">
        <v>0</v>
      </c>
      <c r="O72" s="80">
        <v>0</v>
      </c>
      <c r="P72" s="80">
        <v>0</v>
      </c>
      <c r="Q72" s="80">
        <v>0</v>
      </c>
      <c r="R72" s="53">
        <v>0</v>
      </c>
      <c r="S72" s="28">
        <v>0</v>
      </c>
      <c r="T72" s="28">
        <v>300</v>
      </c>
      <c r="U72" s="88">
        <f t="shared" si="23"/>
        <v>0</v>
      </c>
      <c r="V72" s="28">
        <v>0</v>
      </c>
      <c r="W72" s="28">
        <v>300</v>
      </c>
      <c r="X72" s="88">
        <f t="shared" si="24"/>
        <v>0</v>
      </c>
      <c r="Y72" s="28">
        <v>0</v>
      </c>
      <c r="Z72" s="28">
        <v>300</v>
      </c>
      <c r="AA72" s="88">
        <f t="shared" si="25"/>
        <v>0</v>
      </c>
      <c r="AB72" s="28">
        <v>0</v>
      </c>
      <c r="AC72" s="28">
        <v>300</v>
      </c>
      <c r="AD72" s="88">
        <f t="shared" si="26"/>
        <v>0</v>
      </c>
      <c r="AE72" s="28">
        <v>0</v>
      </c>
      <c r="AF72" s="28">
        <v>300</v>
      </c>
      <c r="AG72" s="88">
        <f t="shared" si="27"/>
        <v>0</v>
      </c>
      <c r="AH72" s="28">
        <v>0</v>
      </c>
      <c r="AI72" s="28">
        <v>300</v>
      </c>
      <c r="AJ72" s="88">
        <f t="shared" si="28"/>
        <v>0</v>
      </c>
      <c r="AK72" s="28" t="b">
        <v>0</v>
      </c>
    </row>
    <row r="73" spans="1:37" s="28" customFormat="1" x14ac:dyDescent="0.3">
      <c r="A73" s="51" t="s">
        <v>23</v>
      </c>
      <c r="B73" s="86">
        <f t="shared" si="15"/>
        <v>0</v>
      </c>
      <c r="C73" s="80">
        <v>0</v>
      </c>
      <c r="D73" s="80">
        <v>300</v>
      </c>
      <c r="E73" s="87">
        <f t="shared" si="16"/>
        <v>300</v>
      </c>
      <c r="F73" s="89">
        <f t="shared" si="17"/>
        <v>1</v>
      </c>
      <c r="G73" s="51">
        <v>0</v>
      </c>
      <c r="H73" s="51">
        <v>13841.96</v>
      </c>
      <c r="I73" s="86" t="e">
        <f t="shared" si="18"/>
        <v>#DIV/0!</v>
      </c>
      <c r="J73" s="85" t="e">
        <f t="shared" si="19"/>
        <v>#DIV/0!</v>
      </c>
      <c r="K73" s="85" t="e">
        <f t="shared" si="20"/>
        <v>#DIV/0!</v>
      </c>
      <c r="L73" s="85" t="e">
        <f t="shared" si="21"/>
        <v>#DIV/0!</v>
      </c>
      <c r="M73" s="89" t="e">
        <f t="shared" si="22"/>
        <v>#DIV/0!</v>
      </c>
      <c r="N73" s="52">
        <v>0</v>
      </c>
      <c r="O73" s="80">
        <v>0</v>
      </c>
      <c r="P73" s="80">
        <v>0</v>
      </c>
      <c r="Q73" s="80">
        <v>0</v>
      </c>
      <c r="R73" s="53">
        <v>0</v>
      </c>
      <c r="S73" s="28">
        <v>0</v>
      </c>
      <c r="T73" s="28">
        <v>300</v>
      </c>
      <c r="U73" s="88">
        <f t="shared" si="23"/>
        <v>0</v>
      </c>
      <c r="V73" s="28">
        <v>0</v>
      </c>
      <c r="W73" s="28">
        <v>300</v>
      </c>
      <c r="X73" s="88">
        <f t="shared" si="24"/>
        <v>0</v>
      </c>
      <c r="Y73" s="28">
        <v>0</v>
      </c>
      <c r="Z73" s="28">
        <v>300</v>
      </c>
      <c r="AA73" s="88">
        <f t="shared" si="25"/>
        <v>0</v>
      </c>
      <c r="AB73" s="28">
        <v>0</v>
      </c>
      <c r="AC73" s="28">
        <v>300</v>
      </c>
      <c r="AD73" s="88">
        <f t="shared" si="26"/>
        <v>0</v>
      </c>
      <c r="AE73" s="28">
        <v>0</v>
      </c>
      <c r="AF73" s="28">
        <v>300</v>
      </c>
      <c r="AG73" s="88">
        <f t="shared" si="27"/>
        <v>0</v>
      </c>
      <c r="AH73" s="28">
        <v>0</v>
      </c>
      <c r="AI73" s="28">
        <v>300</v>
      </c>
      <c r="AJ73" s="88">
        <f t="shared" si="28"/>
        <v>0</v>
      </c>
      <c r="AK73" s="28" t="b">
        <v>0</v>
      </c>
    </row>
    <row r="74" spans="1:37" s="28" customFormat="1" x14ac:dyDescent="0.3">
      <c r="A74" s="51" t="s">
        <v>23</v>
      </c>
      <c r="B74" s="86">
        <f t="shared" si="15"/>
        <v>0</v>
      </c>
      <c r="C74" s="80">
        <v>0</v>
      </c>
      <c r="D74" s="80">
        <v>300</v>
      </c>
      <c r="E74" s="87">
        <f t="shared" si="16"/>
        <v>300</v>
      </c>
      <c r="F74" s="89">
        <f t="shared" si="17"/>
        <v>1</v>
      </c>
      <c r="G74" s="51">
        <v>0</v>
      </c>
      <c r="H74" s="51">
        <v>13842.17</v>
      </c>
      <c r="I74" s="86" t="e">
        <f t="shared" si="18"/>
        <v>#DIV/0!</v>
      </c>
      <c r="J74" s="85" t="e">
        <f t="shared" si="19"/>
        <v>#DIV/0!</v>
      </c>
      <c r="K74" s="85" t="e">
        <f t="shared" si="20"/>
        <v>#DIV/0!</v>
      </c>
      <c r="L74" s="85" t="e">
        <f t="shared" si="21"/>
        <v>#DIV/0!</v>
      </c>
      <c r="M74" s="89" t="e">
        <f t="shared" si="22"/>
        <v>#DIV/0!</v>
      </c>
      <c r="N74" s="52">
        <v>0</v>
      </c>
      <c r="O74" s="80">
        <v>0</v>
      </c>
      <c r="P74" s="80">
        <v>0</v>
      </c>
      <c r="Q74" s="80">
        <v>0</v>
      </c>
      <c r="R74" s="53">
        <v>0</v>
      </c>
      <c r="S74" s="28">
        <v>0</v>
      </c>
      <c r="T74" s="28">
        <v>300</v>
      </c>
      <c r="U74" s="88">
        <f t="shared" si="23"/>
        <v>0</v>
      </c>
      <c r="V74" s="28">
        <v>0</v>
      </c>
      <c r="W74" s="28">
        <v>300</v>
      </c>
      <c r="X74" s="88">
        <f t="shared" si="24"/>
        <v>0</v>
      </c>
      <c r="Y74" s="28">
        <v>0</v>
      </c>
      <c r="Z74" s="28">
        <v>300</v>
      </c>
      <c r="AA74" s="88">
        <f t="shared" si="25"/>
        <v>0</v>
      </c>
      <c r="AB74" s="28">
        <v>0</v>
      </c>
      <c r="AC74" s="28">
        <v>300</v>
      </c>
      <c r="AD74" s="88">
        <f t="shared" si="26"/>
        <v>0</v>
      </c>
      <c r="AE74" s="28">
        <v>0</v>
      </c>
      <c r="AF74" s="28">
        <v>300</v>
      </c>
      <c r="AG74" s="88">
        <f t="shared" si="27"/>
        <v>0</v>
      </c>
      <c r="AH74" s="28">
        <v>0</v>
      </c>
      <c r="AI74" s="28">
        <v>300</v>
      </c>
      <c r="AJ74" s="88">
        <f t="shared" si="28"/>
        <v>0</v>
      </c>
      <c r="AK74" s="28" t="b">
        <v>0</v>
      </c>
    </row>
    <row r="75" spans="1:37" s="28" customFormat="1" x14ac:dyDescent="0.3">
      <c r="A75" s="51" t="s">
        <v>23</v>
      </c>
      <c r="B75" s="86">
        <f t="shared" si="15"/>
        <v>0</v>
      </c>
      <c r="C75" s="80">
        <v>0</v>
      </c>
      <c r="D75" s="80">
        <v>300</v>
      </c>
      <c r="E75" s="87">
        <f t="shared" si="16"/>
        <v>300</v>
      </c>
      <c r="F75" s="89">
        <f t="shared" si="17"/>
        <v>1</v>
      </c>
      <c r="G75" s="51">
        <v>0</v>
      </c>
      <c r="H75" s="51">
        <v>13842.13</v>
      </c>
      <c r="I75" s="86" t="e">
        <f t="shared" si="18"/>
        <v>#DIV/0!</v>
      </c>
      <c r="J75" s="85" t="e">
        <f t="shared" si="19"/>
        <v>#DIV/0!</v>
      </c>
      <c r="K75" s="85" t="e">
        <f t="shared" si="20"/>
        <v>#DIV/0!</v>
      </c>
      <c r="L75" s="85" t="e">
        <f t="shared" si="21"/>
        <v>#DIV/0!</v>
      </c>
      <c r="M75" s="89" t="e">
        <f t="shared" si="22"/>
        <v>#DIV/0!</v>
      </c>
      <c r="N75" s="52">
        <v>0</v>
      </c>
      <c r="O75" s="80">
        <v>0</v>
      </c>
      <c r="P75" s="80">
        <v>0</v>
      </c>
      <c r="Q75" s="80">
        <v>0</v>
      </c>
      <c r="R75" s="53">
        <v>0</v>
      </c>
      <c r="S75" s="28">
        <v>0</v>
      </c>
      <c r="T75" s="28">
        <v>300</v>
      </c>
      <c r="U75" s="88">
        <f t="shared" si="23"/>
        <v>0</v>
      </c>
      <c r="V75" s="28">
        <v>0</v>
      </c>
      <c r="W75" s="28">
        <v>300</v>
      </c>
      <c r="X75" s="88">
        <f t="shared" si="24"/>
        <v>0</v>
      </c>
      <c r="Y75" s="28">
        <v>0</v>
      </c>
      <c r="Z75" s="28">
        <v>300</v>
      </c>
      <c r="AA75" s="88">
        <f t="shared" si="25"/>
        <v>0</v>
      </c>
      <c r="AB75" s="28">
        <v>0</v>
      </c>
      <c r="AC75" s="28">
        <v>300</v>
      </c>
      <c r="AD75" s="88">
        <f t="shared" si="26"/>
        <v>0</v>
      </c>
      <c r="AE75" s="28">
        <v>0</v>
      </c>
      <c r="AF75" s="28">
        <v>300</v>
      </c>
      <c r="AG75" s="88">
        <f t="shared" si="27"/>
        <v>0</v>
      </c>
      <c r="AH75" s="28">
        <v>0</v>
      </c>
      <c r="AI75" s="28">
        <v>300</v>
      </c>
      <c r="AJ75" s="88">
        <f t="shared" si="28"/>
        <v>0</v>
      </c>
      <c r="AK75" s="28" t="b">
        <v>0</v>
      </c>
    </row>
    <row r="76" spans="1:37" s="28" customFormat="1" x14ac:dyDescent="0.3">
      <c r="A76" s="51" t="s">
        <v>23</v>
      </c>
      <c r="B76" s="86">
        <f t="shared" si="15"/>
        <v>0</v>
      </c>
      <c r="C76" s="80">
        <v>0</v>
      </c>
      <c r="D76" s="80">
        <v>300</v>
      </c>
      <c r="E76" s="87">
        <f t="shared" si="16"/>
        <v>300</v>
      </c>
      <c r="F76" s="89">
        <f t="shared" si="17"/>
        <v>1</v>
      </c>
      <c r="G76" s="51">
        <v>0</v>
      </c>
      <c r="H76" s="51">
        <v>13841.5</v>
      </c>
      <c r="I76" s="86" t="e">
        <f t="shared" si="18"/>
        <v>#DIV/0!</v>
      </c>
      <c r="J76" s="85" t="e">
        <f t="shared" si="19"/>
        <v>#DIV/0!</v>
      </c>
      <c r="K76" s="85" t="e">
        <f t="shared" si="20"/>
        <v>#DIV/0!</v>
      </c>
      <c r="L76" s="85" t="e">
        <f t="shared" si="21"/>
        <v>#DIV/0!</v>
      </c>
      <c r="M76" s="89" t="e">
        <f t="shared" si="22"/>
        <v>#DIV/0!</v>
      </c>
      <c r="N76" s="52">
        <v>0</v>
      </c>
      <c r="O76" s="80">
        <v>0</v>
      </c>
      <c r="P76" s="80">
        <v>0</v>
      </c>
      <c r="Q76" s="80">
        <v>0</v>
      </c>
      <c r="R76" s="53">
        <v>0</v>
      </c>
      <c r="S76" s="28">
        <v>0</v>
      </c>
      <c r="T76" s="28">
        <v>300</v>
      </c>
      <c r="U76" s="88">
        <f t="shared" si="23"/>
        <v>0</v>
      </c>
      <c r="V76" s="28">
        <v>0</v>
      </c>
      <c r="W76" s="28">
        <v>300</v>
      </c>
      <c r="X76" s="88">
        <f t="shared" si="24"/>
        <v>0</v>
      </c>
      <c r="Y76" s="28">
        <v>0</v>
      </c>
      <c r="Z76" s="28">
        <v>300</v>
      </c>
      <c r="AA76" s="88">
        <f t="shared" si="25"/>
        <v>0</v>
      </c>
      <c r="AB76" s="28">
        <v>0</v>
      </c>
      <c r="AC76" s="28">
        <v>300</v>
      </c>
      <c r="AD76" s="88">
        <f t="shared" si="26"/>
        <v>0</v>
      </c>
      <c r="AE76" s="28">
        <v>0</v>
      </c>
      <c r="AF76" s="28">
        <v>300</v>
      </c>
      <c r="AG76" s="88">
        <f t="shared" si="27"/>
        <v>0</v>
      </c>
      <c r="AH76" s="28">
        <v>0</v>
      </c>
      <c r="AI76" s="28">
        <v>300</v>
      </c>
      <c r="AJ76" s="88">
        <f t="shared" si="28"/>
        <v>0</v>
      </c>
      <c r="AK76" s="28" t="b">
        <v>0</v>
      </c>
    </row>
    <row r="77" spans="1:37" s="67" customFormat="1" x14ac:dyDescent="0.3">
      <c r="A77" s="71" t="s">
        <v>23</v>
      </c>
      <c r="B77" s="86">
        <f t="shared" si="15"/>
        <v>0</v>
      </c>
      <c r="C77" s="81">
        <v>0</v>
      </c>
      <c r="D77" s="81">
        <v>399</v>
      </c>
      <c r="E77" s="87">
        <f t="shared" si="16"/>
        <v>201</v>
      </c>
      <c r="F77" s="89">
        <f t="shared" si="17"/>
        <v>0.67</v>
      </c>
      <c r="G77" s="71">
        <v>0</v>
      </c>
      <c r="H77" s="71">
        <v>10513.71</v>
      </c>
      <c r="I77" s="86" t="e">
        <f t="shared" si="18"/>
        <v>#DIV/0!</v>
      </c>
      <c r="J77" s="85" t="e">
        <f t="shared" si="19"/>
        <v>#DIV/0!</v>
      </c>
      <c r="K77" s="85" t="e">
        <f t="shared" si="20"/>
        <v>#DIV/0!</v>
      </c>
      <c r="L77" s="85" t="e">
        <f t="shared" si="21"/>
        <v>#DIV/0!</v>
      </c>
      <c r="M77" s="89" t="e">
        <f t="shared" si="22"/>
        <v>#DIV/0!</v>
      </c>
      <c r="N77" s="97">
        <v>0</v>
      </c>
      <c r="O77" s="81">
        <v>0</v>
      </c>
      <c r="P77" s="81">
        <v>0</v>
      </c>
      <c r="Q77" s="81">
        <v>0</v>
      </c>
      <c r="R77" s="98">
        <v>0</v>
      </c>
      <c r="S77" s="67">
        <v>0</v>
      </c>
      <c r="T77" s="67">
        <v>100</v>
      </c>
      <c r="U77" s="88">
        <f t="shared" si="23"/>
        <v>0</v>
      </c>
      <c r="V77" s="67">
        <v>0</v>
      </c>
      <c r="W77" s="67">
        <v>100</v>
      </c>
      <c r="X77" s="88">
        <f t="shared" si="24"/>
        <v>0</v>
      </c>
      <c r="Y77" s="67">
        <v>0</v>
      </c>
      <c r="Z77" s="67">
        <v>100</v>
      </c>
      <c r="AA77" s="88">
        <f t="shared" si="25"/>
        <v>0</v>
      </c>
      <c r="AB77" s="67">
        <v>0</v>
      </c>
      <c r="AC77" s="67">
        <v>100</v>
      </c>
      <c r="AD77" s="88">
        <f t="shared" si="26"/>
        <v>0</v>
      </c>
      <c r="AE77" s="67">
        <v>0</v>
      </c>
      <c r="AF77" s="67">
        <v>100</v>
      </c>
      <c r="AG77" s="88">
        <f t="shared" si="27"/>
        <v>0</v>
      </c>
      <c r="AH77" s="67">
        <v>0</v>
      </c>
      <c r="AI77" s="67">
        <v>100</v>
      </c>
      <c r="AJ77" s="88">
        <f t="shared" si="28"/>
        <v>0</v>
      </c>
      <c r="AK77" s="67" t="b">
        <v>1</v>
      </c>
    </row>
    <row r="78" spans="1:37" s="67" customFormat="1" x14ac:dyDescent="0.3">
      <c r="A78" s="71" t="s">
        <v>23</v>
      </c>
      <c r="B78" s="86">
        <f t="shared" si="15"/>
        <v>0</v>
      </c>
      <c r="C78" s="81">
        <v>0</v>
      </c>
      <c r="D78" s="81">
        <v>398</v>
      </c>
      <c r="E78" s="87">
        <f t="shared" si="16"/>
        <v>202</v>
      </c>
      <c r="F78" s="89">
        <f t="shared" si="17"/>
        <v>0.67333333333333334</v>
      </c>
      <c r="G78" s="71">
        <v>0</v>
      </c>
      <c r="H78" s="71">
        <v>10514.79</v>
      </c>
      <c r="I78" s="86" t="e">
        <f t="shared" si="18"/>
        <v>#DIV/0!</v>
      </c>
      <c r="J78" s="85" t="e">
        <f t="shared" si="19"/>
        <v>#DIV/0!</v>
      </c>
      <c r="K78" s="85" t="e">
        <f t="shared" si="20"/>
        <v>#DIV/0!</v>
      </c>
      <c r="L78" s="85" t="e">
        <f t="shared" si="21"/>
        <v>#DIV/0!</v>
      </c>
      <c r="M78" s="89" t="e">
        <f t="shared" si="22"/>
        <v>#DIV/0!</v>
      </c>
      <c r="N78" s="97">
        <v>0</v>
      </c>
      <c r="O78" s="81">
        <v>0</v>
      </c>
      <c r="P78" s="81">
        <v>0</v>
      </c>
      <c r="Q78" s="81">
        <v>0</v>
      </c>
      <c r="R78" s="98">
        <v>0</v>
      </c>
      <c r="S78" s="67">
        <v>0</v>
      </c>
      <c r="T78" s="67">
        <v>100</v>
      </c>
      <c r="U78" s="88">
        <f t="shared" si="23"/>
        <v>0</v>
      </c>
      <c r="V78" s="67">
        <v>0</v>
      </c>
      <c r="W78" s="67">
        <v>100</v>
      </c>
      <c r="X78" s="88">
        <f t="shared" si="24"/>
        <v>0</v>
      </c>
      <c r="Y78" s="67">
        <v>0</v>
      </c>
      <c r="Z78" s="67">
        <v>100</v>
      </c>
      <c r="AA78" s="88">
        <f t="shared" si="25"/>
        <v>0</v>
      </c>
      <c r="AB78" s="67">
        <v>0</v>
      </c>
      <c r="AC78" s="67">
        <v>100</v>
      </c>
      <c r="AD78" s="88">
        <f t="shared" si="26"/>
        <v>0</v>
      </c>
      <c r="AE78" s="67">
        <v>0</v>
      </c>
      <c r="AF78" s="67">
        <v>100</v>
      </c>
      <c r="AG78" s="88">
        <f t="shared" si="27"/>
        <v>0</v>
      </c>
      <c r="AH78" s="67">
        <v>0</v>
      </c>
      <c r="AI78" s="67">
        <v>100</v>
      </c>
      <c r="AJ78" s="88">
        <f t="shared" si="28"/>
        <v>0</v>
      </c>
      <c r="AK78" s="67" t="b">
        <v>1</v>
      </c>
    </row>
    <row r="79" spans="1:37" s="67" customFormat="1" x14ac:dyDescent="0.3">
      <c r="A79" s="71" t="s">
        <v>23</v>
      </c>
      <c r="B79" s="86">
        <f t="shared" si="15"/>
        <v>0</v>
      </c>
      <c r="C79" s="81">
        <v>0</v>
      </c>
      <c r="D79" s="81">
        <v>396</v>
      </c>
      <c r="E79" s="87">
        <f t="shared" si="16"/>
        <v>204</v>
      </c>
      <c r="F79" s="89">
        <f t="shared" si="17"/>
        <v>0.68</v>
      </c>
      <c r="G79" s="71">
        <v>0</v>
      </c>
      <c r="H79" s="71">
        <v>10520.38</v>
      </c>
      <c r="I79" s="86" t="e">
        <f t="shared" si="18"/>
        <v>#DIV/0!</v>
      </c>
      <c r="J79" s="85" t="e">
        <f t="shared" si="19"/>
        <v>#DIV/0!</v>
      </c>
      <c r="K79" s="85" t="e">
        <f t="shared" si="20"/>
        <v>#DIV/0!</v>
      </c>
      <c r="L79" s="85" t="e">
        <f t="shared" si="21"/>
        <v>#DIV/0!</v>
      </c>
      <c r="M79" s="89" t="e">
        <f t="shared" si="22"/>
        <v>#DIV/0!</v>
      </c>
      <c r="N79" s="97">
        <v>0</v>
      </c>
      <c r="O79" s="81">
        <v>0</v>
      </c>
      <c r="P79" s="81">
        <v>0</v>
      </c>
      <c r="Q79" s="81">
        <v>0</v>
      </c>
      <c r="R79" s="98">
        <v>0</v>
      </c>
      <c r="S79" s="67">
        <v>0</v>
      </c>
      <c r="T79" s="67">
        <v>100</v>
      </c>
      <c r="U79" s="88">
        <f t="shared" si="23"/>
        <v>0</v>
      </c>
      <c r="V79" s="67">
        <v>0</v>
      </c>
      <c r="W79" s="67">
        <v>100</v>
      </c>
      <c r="X79" s="88">
        <f t="shared" si="24"/>
        <v>0</v>
      </c>
      <c r="Y79" s="67">
        <v>0</v>
      </c>
      <c r="Z79" s="67">
        <v>100</v>
      </c>
      <c r="AA79" s="88">
        <f t="shared" si="25"/>
        <v>0</v>
      </c>
      <c r="AB79" s="67">
        <v>0</v>
      </c>
      <c r="AC79" s="67">
        <v>100</v>
      </c>
      <c r="AD79" s="88">
        <f t="shared" si="26"/>
        <v>0</v>
      </c>
      <c r="AE79" s="67">
        <v>0</v>
      </c>
      <c r="AF79" s="67">
        <v>100</v>
      </c>
      <c r="AG79" s="88">
        <f t="shared" si="27"/>
        <v>0</v>
      </c>
      <c r="AH79" s="67">
        <v>0</v>
      </c>
      <c r="AI79" s="67">
        <v>100</v>
      </c>
      <c r="AJ79" s="88">
        <f t="shared" si="28"/>
        <v>0</v>
      </c>
      <c r="AK79" s="67" t="b">
        <v>1</v>
      </c>
    </row>
    <row r="80" spans="1:37" s="67" customFormat="1" x14ac:dyDescent="0.3">
      <c r="A80" s="71" t="s">
        <v>23</v>
      </c>
      <c r="B80" s="86">
        <f t="shared" si="15"/>
        <v>0</v>
      </c>
      <c r="C80" s="81">
        <v>0</v>
      </c>
      <c r="D80" s="81">
        <v>394</v>
      </c>
      <c r="E80" s="87">
        <f t="shared" si="16"/>
        <v>206</v>
      </c>
      <c r="F80" s="89">
        <f t="shared" si="17"/>
        <v>0.68666666666666665</v>
      </c>
      <c r="G80" s="71">
        <v>0</v>
      </c>
      <c r="H80" s="71">
        <v>10507.46</v>
      </c>
      <c r="I80" s="86" t="e">
        <f t="shared" si="18"/>
        <v>#DIV/0!</v>
      </c>
      <c r="J80" s="85" t="e">
        <f t="shared" si="19"/>
        <v>#DIV/0!</v>
      </c>
      <c r="K80" s="85" t="e">
        <f t="shared" si="20"/>
        <v>#DIV/0!</v>
      </c>
      <c r="L80" s="85" t="e">
        <f t="shared" si="21"/>
        <v>#DIV/0!</v>
      </c>
      <c r="M80" s="89" t="e">
        <f t="shared" si="22"/>
        <v>#DIV/0!</v>
      </c>
      <c r="N80" s="97">
        <v>0</v>
      </c>
      <c r="O80" s="81">
        <v>0</v>
      </c>
      <c r="P80" s="81">
        <v>0</v>
      </c>
      <c r="Q80" s="81">
        <v>0</v>
      </c>
      <c r="R80" s="98">
        <v>0</v>
      </c>
      <c r="S80" s="67">
        <v>0</v>
      </c>
      <c r="T80" s="67">
        <v>100</v>
      </c>
      <c r="U80" s="88">
        <f t="shared" si="23"/>
        <v>0</v>
      </c>
      <c r="V80" s="67">
        <v>0</v>
      </c>
      <c r="W80" s="67">
        <v>100</v>
      </c>
      <c r="X80" s="88">
        <f t="shared" si="24"/>
        <v>0</v>
      </c>
      <c r="Y80" s="67">
        <v>0</v>
      </c>
      <c r="Z80" s="67">
        <v>100</v>
      </c>
      <c r="AA80" s="88">
        <f t="shared" si="25"/>
        <v>0</v>
      </c>
      <c r="AB80" s="67">
        <v>0</v>
      </c>
      <c r="AC80" s="67">
        <v>100</v>
      </c>
      <c r="AD80" s="88">
        <f t="shared" si="26"/>
        <v>0</v>
      </c>
      <c r="AE80" s="67">
        <v>0</v>
      </c>
      <c r="AF80" s="67">
        <v>100</v>
      </c>
      <c r="AG80" s="88">
        <f t="shared" si="27"/>
        <v>0</v>
      </c>
      <c r="AH80" s="67">
        <v>0</v>
      </c>
      <c r="AI80" s="67">
        <v>100</v>
      </c>
      <c r="AJ80" s="88">
        <f t="shared" si="28"/>
        <v>0</v>
      </c>
      <c r="AK80" s="67" t="b">
        <v>1</v>
      </c>
    </row>
    <row r="81" spans="1:37" s="67" customFormat="1" x14ac:dyDescent="0.3">
      <c r="A81" s="71" t="s">
        <v>23</v>
      </c>
      <c r="B81" s="86">
        <f t="shared" si="15"/>
        <v>0</v>
      </c>
      <c r="C81" s="81">
        <v>0</v>
      </c>
      <c r="D81" s="81">
        <v>398</v>
      </c>
      <c r="E81" s="87">
        <f t="shared" si="16"/>
        <v>202</v>
      </c>
      <c r="F81" s="89">
        <f t="shared" si="17"/>
        <v>0.67333333333333334</v>
      </c>
      <c r="G81" s="71">
        <v>0</v>
      </c>
      <c r="H81" s="71">
        <v>10517.75</v>
      </c>
      <c r="I81" s="86" t="e">
        <f t="shared" si="18"/>
        <v>#DIV/0!</v>
      </c>
      <c r="J81" s="85" t="e">
        <f t="shared" si="19"/>
        <v>#DIV/0!</v>
      </c>
      <c r="K81" s="85" t="e">
        <f t="shared" si="20"/>
        <v>#DIV/0!</v>
      </c>
      <c r="L81" s="85" t="e">
        <f t="shared" si="21"/>
        <v>#DIV/0!</v>
      </c>
      <c r="M81" s="89" t="e">
        <f t="shared" si="22"/>
        <v>#DIV/0!</v>
      </c>
      <c r="N81" s="97">
        <v>0</v>
      </c>
      <c r="O81" s="81">
        <v>0</v>
      </c>
      <c r="P81" s="81">
        <v>0</v>
      </c>
      <c r="Q81" s="81">
        <v>0</v>
      </c>
      <c r="R81" s="98">
        <v>0</v>
      </c>
      <c r="S81" s="67">
        <v>0</v>
      </c>
      <c r="T81" s="67">
        <v>100</v>
      </c>
      <c r="U81" s="88">
        <f t="shared" si="23"/>
        <v>0</v>
      </c>
      <c r="V81" s="67">
        <v>0</v>
      </c>
      <c r="W81" s="67">
        <v>100</v>
      </c>
      <c r="X81" s="88">
        <f t="shared" si="24"/>
        <v>0</v>
      </c>
      <c r="Y81" s="67">
        <v>0</v>
      </c>
      <c r="Z81" s="67">
        <v>100</v>
      </c>
      <c r="AA81" s="88">
        <f t="shared" si="25"/>
        <v>0</v>
      </c>
      <c r="AB81" s="67">
        <v>0</v>
      </c>
      <c r="AC81" s="67">
        <v>100</v>
      </c>
      <c r="AD81" s="88">
        <f t="shared" si="26"/>
        <v>0</v>
      </c>
      <c r="AE81" s="67">
        <v>0</v>
      </c>
      <c r="AF81" s="67">
        <v>100</v>
      </c>
      <c r="AG81" s="88">
        <f t="shared" si="27"/>
        <v>0</v>
      </c>
      <c r="AH81" s="67">
        <v>0</v>
      </c>
      <c r="AI81" s="67">
        <v>100</v>
      </c>
      <c r="AJ81" s="88">
        <f t="shared" si="28"/>
        <v>0</v>
      </c>
      <c r="AK81" s="67" t="b">
        <v>1</v>
      </c>
    </row>
    <row r="82" spans="1:37" s="67" customFormat="1" x14ac:dyDescent="0.3">
      <c r="A82" s="71" t="s">
        <v>23</v>
      </c>
      <c r="B82" s="86">
        <f t="shared" si="15"/>
        <v>0</v>
      </c>
      <c r="C82" s="81">
        <v>0</v>
      </c>
      <c r="D82" s="81">
        <v>397</v>
      </c>
      <c r="E82" s="87">
        <f t="shared" si="16"/>
        <v>203</v>
      </c>
      <c r="F82" s="89">
        <f t="shared" si="17"/>
        <v>0.67666666666666664</v>
      </c>
      <c r="G82" s="71">
        <v>0</v>
      </c>
      <c r="H82" s="71">
        <v>10516.88</v>
      </c>
      <c r="I82" s="86" t="e">
        <f t="shared" si="18"/>
        <v>#DIV/0!</v>
      </c>
      <c r="J82" s="85" t="e">
        <f t="shared" si="19"/>
        <v>#DIV/0!</v>
      </c>
      <c r="K82" s="85" t="e">
        <f t="shared" si="20"/>
        <v>#DIV/0!</v>
      </c>
      <c r="L82" s="85" t="e">
        <f t="shared" si="21"/>
        <v>#DIV/0!</v>
      </c>
      <c r="M82" s="89" t="e">
        <f t="shared" si="22"/>
        <v>#DIV/0!</v>
      </c>
      <c r="N82" s="97">
        <v>0</v>
      </c>
      <c r="O82" s="81">
        <v>0</v>
      </c>
      <c r="P82" s="81">
        <v>0</v>
      </c>
      <c r="Q82" s="81">
        <v>0</v>
      </c>
      <c r="R82" s="98">
        <v>0</v>
      </c>
      <c r="S82" s="67">
        <v>0</v>
      </c>
      <c r="T82" s="67">
        <v>100</v>
      </c>
      <c r="U82" s="88">
        <f t="shared" si="23"/>
        <v>0</v>
      </c>
      <c r="V82" s="67">
        <v>0</v>
      </c>
      <c r="W82" s="67">
        <v>100</v>
      </c>
      <c r="X82" s="88">
        <f t="shared" si="24"/>
        <v>0</v>
      </c>
      <c r="Y82" s="67">
        <v>0</v>
      </c>
      <c r="Z82" s="67">
        <v>100</v>
      </c>
      <c r="AA82" s="88">
        <f t="shared" si="25"/>
        <v>0</v>
      </c>
      <c r="AB82" s="67">
        <v>0</v>
      </c>
      <c r="AC82" s="67">
        <v>100</v>
      </c>
      <c r="AD82" s="88">
        <f t="shared" si="26"/>
        <v>0</v>
      </c>
      <c r="AE82" s="67">
        <v>0</v>
      </c>
      <c r="AF82" s="67">
        <v>100</v>
      </c>
      <c r="AG82" s="88">
        <f t="shared" si="27"/>
        <v>0</v>
      </c>
      <c r="AH82" s="67">
        <v>0</v>
      </c>
      <c r="AI82" s="67">
        <v>100</v>
      </c>
      <c r="AJ82" s="88">
        <f t="shared" si="28"/>
        <v>0</v>
      </c>
      <c r="AK82" s="67" t="b">
        <v>1</v>
      </c>
    </row>
    <row r="83" spans="1:37" s="67" customFormat="1" x14ac:dyDescent="0.3">
      <c r="A83" s="71" t="s">
        <v>23</v>
      </c>
      <c r="B83" s="86">
        <f t="shared" si="15"/>
        <v>0</v>
      </c>
      <c r="C83" s="81">
        <v>0</v>
      </c>
      <c r="D83" s="81">
        <v>397</v>
      </c>
      <c r="E83" s="87">
        <f t="shared" si="16"/>
        <v>203</v>
      </c>
      <c r="F83" s="89">
        <f t="shared" si="17"/>
        <v>0.67666666666666664</v>
      </c>
      <c r="G83" s="71">
        <v>0</v>
      </c>
      <c r="H83" s="71">
        <v>10516.71</v>
      </c>
      <c r="I83" s="86" t="e">
        <f t="shared" si="18"/>
        <v>#DIV/0!</v>
      </c>
      <c r="J83" s="85" t="e">
        <f t="shared" si="19"/>
        <v>#DIV/0!</v>
      </c>
      <c r="K83" s="85" t="e">
        <f t="shared" si="20"/>
        <v>#DIV/0!</v>
      </c>
      <c r="L83" s="85" t="e">
        <f t="shared" si="21"/>
        <v>#DIV/0!</v>
      </c>
      <c r="M83" s="89" t="e">
        <f t="shared" si="22"/>
        <v>#DIV/0!</v>
      </c>
      <c r="N83" s="97">
        <v>0</v>
      </c>
      <c r="O83" s="81">
        <v>0</v>
      </c>
      <c r="P83" s="81">
        <v>0</v>
      </c>
      <c r="Q83" s="81">
        <v>0</v>
      </c>
      <c r="R83" s="98">
        <v>0</v>
      </c>
      <c r="S83" s="67">
        <v>0</v>
      </c>
      <c r="T83" s="67">
        <v>100</v>
      </c>
      <c r="U83" s="88">
        <f t="shared" si="23"/>
        <v>0</v>
      </c>
      <c r="V83" s="67">
        <v>0</v>
      </c>
      <c r="W83" s="67">
        <v>100</v>
      </c>
      <c r="X83" s="88">
        <f t="shared" si="24"/>
        <v>0</v>
      </c>
      <c r="Y83" s="67">
        <v>0</v>
      </c>
      <c r="Z83" s="67">
        <v>100</v>
      </c>
      <c r="AA83" s="88">
        <f t="shared" si="25"/>
        <v>0</v>
      </c>
      <c r="AB83" s="67">
        <v>0</v>
      </c>
      <c r="AC83" s="67">
        <v>100</v>
      </c>
      <c r="AD83" s="88">
        <f t="shared" si="26"/>
        <v>0</v>
      </c>
      <c r="AE83" s="67">
        <v>0</v>
      </c>
      <c r="AF83" s="67">
        <v>100</v>
      </c>
      <c r="AG83" s="88">
        <f t="shared" si="27"/>
        <v>0</v>
      </c>
      <c r="AH83" s="67">
        <v>0</v>
      </c>
      <c r="AI83" s="67">
        <v>100</v>
      </c>
      <c r="AJ83" s="88">
        <f t="shared" si="28"/>
        <v>0</v>
      </c>
      <c r="AK83" s="67" t="b">
        <v>1</v>
      </c>
    </row>
    <row r="84" spans="1:37" s="67" customFormat="1" x14ac:dyDescent="0.3">
      <c r="A84" s="71" t="s">
        <v>23</v>
      </c>
      <c r="B84" s="86">
        <f t="shared" si="15"/>
        <v>0</v>
      </c>
      <c r="C84" s="81">
        <v>0</v>
      </c>
      <c r="D84" s="81">
        <v>395</v>
      </c>
      <c r="E84" s="87">
        <f t="shared" si="16"/>
        <v>205</v>
      </c>
      <c r="F84" s="89">
        <f t="shared" si="17"/>
        <v>0.68333333333333335</v>
      </c>
      <c r="G84" s="71">
        <v>0</v>
      </c>
      <c r="H84" s="71">
        <v>10512.75</v>
      </c>
      <c r="I84" s="86" t="e">
        <f t="shared" si="18"/>
        <v>#DIV/0!</v>
      </c>
      <c r="J84" s="85" t="e">
        <f t="shared" si="19"/>
        <v>#DIV/0!</v>
      </c>
      <c r="K84" s="85" t="e">
        <f t="shared" si="20"/>
        <v>#DIV/0!</v>
      </c>
      <c r="L84" s="85" t="e">
        <f t="shared" si="21"/>
        <v>#DIV/0!</v>
      </c>
      <c r="M84" s="89" t="e">
        <f t="shared" si="22"/>
        <v>#DIV/0!</v>
      </c>
      <c r="N84" s="97">
        <v>0</v>
      </c>
      <c r="O84" s="81">
        <v>0</v>
      </c>
      <c r="P84" s="81">
        <v>0</v>
      </c>
      <c r="Q84" s="81">
        <v>0</v>
      </c>
      <c r="R84" s="98">
        <v>0</v>
      </c>
      <c r="S84" s="67">
        <v>0</v>
      </c>
      <c r="T84" s="67">
        <v>100</v>
      </c>
      <c r="U84" s="88">
        <f t="shared" si="23"/>
        <v>0</v>
      </c>
      <c r="V84" s="67">
        <v>0</v>
      </c>
      <c r="W84" s="67">
        <v>100</v>
      </c>
      <c r="X84" s="88">
        <f t="shared" si="24"/>
        <v>0</v>
      </c>
      <c r="Y84" s="67">
        <v>0</v>
      </c>
      <c r="Z84" s="67">
        <v>100</v>
      </c>
      <c r="AA84" s="88">
        <f t="shared" si="25"/>
        <v>0</v>
      </c>
      <c r="AB84" s="67">
        <v>0</v>
      </c>
      <c r="AC84" s="67">
        <v>100</v>
      </c>
      <c r="AD84" s="88">
        <f t="shared" si="26"/>
        <v>0</v>
      </c>
      <c r="AE84" s="67">
        <v>0</v>
      </c>
      <c r="AF84" s="67">
        <v>100</v>
      </c>
      <c r="AG84" s="88">
        <f t="shared" si="27"/>
        <v>0</v>
      </c>
      <c r="AH84" s="67">
        <v>0</v>
      </c>
      <c r="AI84" s="67">
        <v>100</v>
      </c>
      <c r="AJ84" s="88">
        <f t="shared" si="28"/>
        <v>0</v>
      </c>
      <c r="AK84" s="67" t="b">
        <v>1</v>
      </c>
    </row>
    <row r="85" spans="1:37" s="67" customFormat="1" x14ac:dyDescent="0.3">
      <c r="A85" s="71" t="s">
        <v>23</v>
      </c>
      <c r="B85" s="86">
        <f t="shared" si="15"/>
        <v>0</v>
      </c>
      <c r="C85" s="81">
        <v>0</v>
      </c>
      <c r="D85" s="81">
        <v>396</v>
      </c>
      <c r="E85" s="87">
        <f t="shared" si="16"/>
        <v>204</v>
      </c>
      <c r="F85" s="89">
        <f t="shared" si="17"/>
        <v>0.68</v>
      </c>
      <c r="G85" s="71">
        <v>0</v>
      </c>
      <c r="H85" s="71">
        <v>10522.25</v>
      </c>
      <c r="I85" s="86" t="e">
        <f t="shared" si="18"/>
        <v>#DIV/0!</v>
      </c>
      <c r="J85" s="85" t="e">
        <f t="shared" si="19"/>
        <v>#DIV/0!</v>
      </c>
      <c r="K85" s="85" t="e">
        <f t="shared" si="20"/>
        <v>#DIV/0!</v>
      </c>
      <c r="L85" s="85" t="e">
        <f t="shared" si="21"/>
        <v>#DIV/0!</v>
      </c>
      <c r="M85" s="89" t="e">
        <f t="shared" si="22"/>
        <v>#DIV/0!</v>
      </c>
      <c r="N85" s="97">
        <v>0</v>
      </c>
      <c r="O85" s="81">
        <v>0</v>
      </c>
      <c r="P85" s="81">
        <v>0</v>
      </c>
      <c r="Q85" s="81">
        <v>0</v>
      </c>
      <c r="R85" s="98">
        <v>0</v>
      </c>
      <c r="S85" s="67">
        <v>0</v>
      </c>
      <c r="T85" s="67">
        <v>100</v>
      </c>
      <c r="U85" s="88">
        <f t="shared" si="23"/>
        <v>0</v>
      </c>
      <c r="V85" s="67">
        <v>0</v>
      </c>
      <c r="W85" s="67">
        <v>100</v>
      </c>
      <c r="X85" s="88">
        <f t="shared" si="24"/>
        <v>0</v>
      </c>
      <c r="Y85" s="67">
        <v>0</v>
      </c>
      <c r="Z85" s="67">
        <v>100</v>
      </c>
      <c r="AA85" s="88">
        <f t="shared" si="25"/>
        <v>0</v>
      </c>
      <c r="AB85" s="67">
        <v>0</v>
      </c>
      <c r="AC85" s="67">
        <v>100</v>
      </c>
      <c r="AD85" s="88">
        <f t="shared" si="26"/>
        <v>0</v>
      </c>
      <c r="AE85" s="67">
        <v>0</v>
      </c>
      <c r="AF85" s="67">
        <v>100</v>
      </c>
      <c r="AG85" s="88">
        <f t="shared" si="27"/>
        <v>0</v>
      </c>
      <c r="AH85" s="67">
        <v>0</v>
      </c>
      <c r="AI85" s="67">
        <v>100</v>
      </c>
      <c r="AJ85" s="88">
        <f t="shared" si="28"/>
        <v>0</v>
      </c>
      <c r="AK85" s="67" t="b">
        <v>1</v>
      </c>
    </row>
    <row r="86" spans="1:37" s="33" customFormat="1" x14ac:dyDescent="0.3">
      <c r="A86" s="60" t="s">
        <v>22</v>
      </c>
      <c r="B86" s="86">
        <f t="shared" si="15"/>
        <v>0.58166666666666667</v>
      </c>
      <c r="C86" s="82">
        <v>349</v>
      </c>
      <c r="D86" s="82">
        <v>239</v>
      </c>
      <c r="E86" s="87">
        <f t="shared" si="16"/>
        <v>12</v>
      </c>
      <c r="F86" s="89">
        <f t="shared" si="17"/>
        <v>0.04</v>
      </c>
      <c r="G86" s="60">
        <v>2.1333510000000002</v>
      </c>
      <c r="H86" s="60">
        <v>3107.7080000000001</v>
      </c>
      <c r="I86" s="86">
        <f t="shared" si="18"/>
        <v>0.2883022774327122</v>
      </c>
      <c r="J86" s="85">
        <f t="shared" si="19"/>
        <v>0.34813664596273292</v>
      </c>
      <c r="K86" s="85">
        <f t="shared" si="20"/>
        <v>0.17163561076604555</v>
      </c>
      <c r="L86" s="85">
        <f t="shared" si="21"/>
        <v>0.19192546583850931</v>
      </c>
      <c r="M86" s="89">
        <f t="shared" si="22"/>
        <v>3.5921325051759836E-2</v>
      </c>
      <c r="N86" s="61">
        <v>2785</v>
      </c>
      <c r="O86" s="82">
        <v>3363</v>
      </c>
      <c r="P86" s="82">
        <v>1658</v>
      </c>
      <c r="Q86" s="82">
        <v>1854</v>
      </c>
      <c r="R86" s="62">
        <v>347</v>
      </c>
      <c r="S86" s="33">
        <v>100</v>
      </c>
      <c r="T86" s="33">
        <v>100</v>
      </c>
      <c r="U86" s="88">
        <f t="shared" si="23"/>
        <v>1</v>
      </c>
      <c r="V86" s="33">
        <v>44</v>
      </c>
      <c r="W86" s="33">
        <v>100</v>
      </c>
      <c r="X86" s="88">
        <f t="shared" si="24"/>
        <v>0.44</v>
      </c>
      <c r="Y86" s="33">
        <v>60</v>
      </c>
      <c r="Z86" s="33">
        <v>100</v>
      </c>
      <c r="AA86" s="88">
        <f t="shared" si="25"/>
        <v>0.6</v>
      </c>
      <c r="AB86" s="33">
        <v>7</v>
      </c>
      <c r="AC86" s="33">
        <v>100</v>
      </c>
      <c r="AD86" s="88">
        <f t="shared" si="26"/>
        <v>7.0000000000000007E-2</v>
      </c>
      <c r="AE86" s="33">
        <v>100</v>
      </c>
      <c r="AF86" s="33">
        <v>100</v>
      </c>
      <c r="AG86" s="88">
        <f t="shared" si="27"/>
        <v>1</v>
      </c>
      <c r="AH86" s="33">
        <v>2</v>
      </c>
      <c r="AI86" s="33">
        <v>100</v>
      </c>
      <c r="AJ86" s="88">
        <f t="shared" si="28"/>
        <v>0.02</v>
      </c>
      <c r="AK86" s="33" t="b">
        <v>0</v>
      </c>
    </row>
    <row r="87" spans="1:37" s="33" customFormat="1" x14ac:dyDescent="0.3">
      <c r="A87" s="60" t="s">
        <v>22</v>
      </c>
      <c r="B87" s="86">
        <f t="shared" si="15"/>
        <v>0.60833333333333328</v>
      </c>
      <c r="C87" s="82">
        <v>365</v>
      </c>
      <c r="D87" s="82">
        <v>225</v>
      </c>
      <c r="E87" s="87">
        <f t="shared" si="16"/>
        <v>10</v>
      </c>
      <c r="F87" s="89">
        <f t="shared" si="17"/>
        <v>3.3333333333333333E-2</v>
      </c>
      <c r="G87" s="60">
        <v>2.1239699999999999</v>
      </c>
      <c r="H87" s="60">
        <v>3170.7919999999999</v>
      </c>
      <c r="I87" s="86">
        <f t="shared" si="18"/>
        <v>0.28916151272432322</v>
      </c>
      <c r="J87" s="85">
        <f t="shared" si="19"/>
        <v>0.34999493054851466</v>
      </c>
      <c r="K87" s="85">
        <f t="shared" si="20"/>
        <v>0.17195579438304776</v>
      </c>
      <c r="L87" s="85">
        <f t="shared" si="21"/>
        <v>0.18888776234411436</v>
      </c>
      <c r="M87" s="89">
        <f t="shared" si="22"/>
        <v>3.7006995843049784E-2</v>
      </c>
      <c r="N87" s="61">
        <v>2852</v>
      </c>
      <c r="O87" s="82">
        <v>3452</v>
      </c>
      <c r="P87" s="82">
        <v>1696</v>
      </c>
      <c r="Q87" s="82">
        <v>1863</v>
      </c>
      <c r="R87" s="62">
        <v>365</v>
      </c>
      <c r="S87" s="33">
        <v>100</v>
      </c>
      <c r="T87" s="33">
        <v>100</v>
      </c>
      <c r="U87" s="88">
        <f t="shared" si="23"/>
        <v>1</v>
      </c>
      <c r="V87" s="33">
        <v>53</v>
      </c>
      <c r="W87" s="33">
        <v>100</v>
      </c>
      <c r="X87" s="88">
        <f t="shared" si="24"/>
        <v>0.53</v>
      </c>
      <c r="Y87" s="33">
        <v>52</v>
      </c>
      <c r="Z87" s="33">
        <v>100</v>
      </c>
      <c r="AA87" s="88">
        <f t="shared" si="25"/>
        <v>0.52</v>
      </c>
      <c r="AB87" s="33">
        <v>10</v>
      </c>
      <c r="AC87" s="33">
        <v>100</v>
      </c>
      <c r="AD87" s="88">
        <f t="shared" si="26"/>
        <v>0.1</v>
      </c>
      <c r="AE87" s="33">
        <v>100</v>
      </c>
      <c r="AF87" s="33">
        <v>100</v>
      </c>
      <c r="AG87" s="88">
        <f t="shared" si="27"/>
        <v>1</v>
      </c>
      <c r="AH87" s="33">
        <v>0</v>
      </c>
      <c r="AI87" s="33">
        <v>100</v>
      </c>
      <c r="AJ87" s="88">
        <f t="shared" si="28"/>
        <v>0</v>
      </c>
      <c r="AK87" s="33" t="b">
        <v>0</v>
      </c>
    </row>
    <row r="88" spans="1:37" s="33" customFormat="1" x14ac:dyDescent="0.3">
      <c r="A88" s="60" t="s">
        <v>22</v>
      </c>
      <c r="B88" s="86">
        <f t="shared" si="15"/>
        <v>0.59333333333333338</v>
      </c>
      <c r="C88" s="82">
        <v>356</v>
      </c>
      <c r="D88" s="82">
        <v>231</v>
      </c>
      <c r="E88" s="87">
        <f t="shared" si="16"/>
        <v>13</v>
      </c>
      <c r="F88" s="89">
        <f t="shared" si="17"/>
        <v>4.3333333333333335E-2</v>
      </c>
      <c r="G88" s="60">
        <v>2.1405880000000002</v>
      </c>
      <c r="H88" s="60">
        <v>3127.3330000000001</v>
      </c>
      <c r="I88" s="86">
        <f t="shared" si="18"/>
        <v>0.29225424075209483</v>
      </c>
      <c r="J88" s="85">
        <f t="shared" si="19"/>
        <v>0.34815041896586962</v>
      </c>
      <c r="K88" s="85">
        <f t="shared" si="20"/>
        <v>0.17146944614755774</v>
      </c>
      <c r="L88" s="85">
        <f t="shared" si="21"/>
        <v>0.18812589413447783</v>
      </c>
      <c r="M88" s="89">
        <f t="shared" si="22"/>
        <v>3.7195994277539342E-2</v>
      </c>
      <c r="N88" s="61">
        <v>2860</v>
      </c>
      <c r="O88" s="82">
        <v>3407</v>
      </c>
      <c r="P88" s="82">
        <v>1678</v>
      </c>
      <c r="Q88" s="82">
        <v>1841</v>
      </c>
      <c r="R88" s="62">
        <v>364</v>
      </c>
      <c r="S88" s="33">
        <v>100</v>
      </c>
      <c r="T88" s="33">
        <v>100</v>
      </c>
      <c r="U88" s="88">
        <f t="shared" si="23"/>
        <v>1</v>
      </c>
      <c r="V88" s="33">
        <v>47</v>
      </c>
      <c r="W88" s="33">
        <v>100</v>
      </c>
      <c r="X88" s="88">
        <f t="shared" si="24"/>
        <v>0.47</v>
      </c>
      <c r="Y88" s="33">
        <v>57</v>
      </c>
      <c r="Z88" s="33">
        <v>100</v>
      </c>
      <c r="AA88" s="88">
        <f t="shared" si="25"/>
        <v>0.56999999999999995</v>
      </c>
      <c r="AB88" s="33">
        <v>12</v>
      </c>
      <c r="AC88" s="33">
        <v>100</v>
      </c>
      <c r="AD88" s="88">
        <f t="shared" si="26"/>
        <v>0.12</v>
      </c>
      <c r="AE88" s="33">
        <v>100</v>
      </c>
      <c r="AF88" s="33">
        <v>100</v>
      </c>
      <c r="AG88" s="88">
        <f t="shared" si="27"/>
        <v>1</v>
      </c>
      <c r="AH88" s="33">
        <v>0</v>
      </c>
      <c r="AI88" s="33">
        <v>100</v>
      </c>
      <c r="AJ88" s="88">
        <f t="shared" si="28"/>
        <v>0</v>
      </c>
      <c r="AK88" s="33" t="b">
        <v>0</v>
      </c>
    </row>
    <row r="89" spans="1:37" s="33" customFormat="1" x14ac:dyDescent="0.3">
      <c r="A89" s="60" t="s">
        <v>22</v>
      </c>
      <c r="B89" s="86">
        <f t="shared" si="15"/>
        <v>0.60333333333333339</v>
      </c>
      <c r="C89" s="82">
        <v>362</v>
      </c>
      <c r="D89" s="82">
        <v>227</v>
      </c>
      <c r="E89" s="87">
        <f t="shared" si="16"/>
        <v>11</v>
      </c>
      <c r="F89" s="89">
        <f t="shared" si="17"/>
        <v>3.6666666666666667E-2</v>
      </c>
      <c r="G89" s="60">
        <v>2.1348950000000002</v>
      </c>
      <c r="H89" s="60">
        <v>3173.4580000000001</v>
      </c>
      <c r="I89" s="86">
        <f t="shared" si="18"/>
        <v>0.28864417053950292</v>
      </c>
      <c r="J89" s="85">
        <f t="shared" si="19"/>
        <v>0.34946453829056373</v>
      </c>
      <c r="K89" s="85">
        <f t="shared" si="20"/>
        <v>0.17235805213174379</v>
      </c>
      <c r="L89" s="85">
        <f t="shared" si="21"/>
        <v>0.18953323903818953</v>
      </c>
      <c r="M89" s="89">
        <f t="shared" si="22"/>
        <v>3.7381289149323094E-2</v>
      </c>
      <c r="N89" s="61">
        <v>2857</v>
      </c>
      <c r="O89" s="82">
        <v>3459</v>
      </c>
      <c r="P89" s="82">
        <v>1706</v>
      </c>
      <c r="Q89" s="82">
        <v>1876</v>
      </c>
      <c r="R89" s="62">
        <v>370</v>
      </c>
      <c r="S89" s="33">
        <v>100</v>
      </c>
      <c r="T89" s="33">
        <v>100</v>
      </c>
      <c r="U89" s="88">
        <f t="shared" si="23"/>
        <v>1</v>
      </c>
      <c r="V89" s="33">
        <v>51</v>
      </c>
      <c r="W89" s="33">
        <v>100</v>
      </c>
      <c r="X89" s="88">
        <f t="shared" si="24"/>
        <v>0.51</v>
      </c>
      <c r="Y89" s="33">
        <v>48</v>
      </c>
      <c r="Z89" s="33">
        <v>100</v>
      </c>
      <c r="AA89" s="88">
        <f t="shared" si="25"/>
        <v>0.48</v>
      </c>
      <c r="AB89" s="33">
        <v>8</v>
      </c>
      <c r="AC89" s="33">
        <v>100</v>
      </c>
      <c r="AD89" s="88">
        <f t="shared" si="26"/>
        <v>0.08</v>
      </c>
      <c r="AE89" s="33">
        <v>100</v>
      </c>
      <c r="AF89" s="33">
        <v>100</v>
      </c>
      <c r="AG89" s="88">
        <f t="shared" si="27"/>
        <v>1</v>
      </c>
      <c r="AH89" s="33">
        <v>0</v>
      </c>
      <c r="AI89" s="33">
        <v>100</v>
      </c>
      <c r="AJ89" s="88">
        <f t="shared" si="28"/>
        <v>0</v>
      </c>
      <c r="AK89" s="33" t="b">
        <v>0</v>
      </c>
    </row>
    <row r="90" spans="1:37" s="33" customFormat="1" x14ac:dyDescent="0.3">
      <c r="A90" s="60" t="s">
        <v>22</v>
      </c>
      <c r="B90" s="86">
        <f t="shared" si="15"/>
        <v>0.59166666666666667</v>
      </c>
      <c r="C90" s="82">
        <v>355</v>
      </c>
      <c r="D90" s="82">
        <v>236</v>
      </c>
      <c r="E90" s="87">
        <f t="shared" si="16"/>
        <v>9</v>
      </c>
      <c r="F90" s="89">
        <f t="shared" si="17"/>
        <v>0.03</v>
      </c>
      <c r="G90" s="60">
        <v>2.1405370000000001</v>
      </c>
      <c r="H90" s="60">
        <v>3163.4580000000001</v>
      </c>
      <c r="I90" s="86">
        <f t="shared" si="18"/>
        <v>0.28904192829653635</v>
      </c>
      <c r="J90" s="85">
        <f t="shared" si="19"/>
        <v>0.34980757545067853</v>
      </c>
      <c r="K90" s="85">
        <f t="shared" si="20"/>
        <v>0.17004253595300789</v>
      </c>
      <c r="L90" s="85">
        <f t="shared" si="21"/>
        <v>0.1911079602997772</v>
      </c>
      <c r="M90" s="89">
        <f t="shared" si="22"/>
        <v>3.6661940449665788E-2</v>
      </c>
      <c r="N90" s="61">
        <v>2854</v>
      </c>
      <c r="O90" s="82">
        <v>3454</v>
      </c>
      <c r="P90" s="82">
        <v>1679</v>
      </c>
      <c r="Q90" s="82">
        <v>1887</v>
      </c>
      <c r="R90" s="62">
        <v>362</v>
      </c>
      <c r="S90" s="33">
        <v>100</v>
      </c>
      <c r="T90" s="33">
        <v>100</v>
      </c>
      <c r="U90" s="88">
        <f t="shared" si="23"/>
        <v>1</v>
      </c>
      <c r="V90" s="33">
        <v>54</v>
      </c>
      <c r="W90" s="33">
        <v>100</v>
      </c>
      <c r="X90" s="88">
        <f t="shared" si="24"/>
        <v>0.54</v>
      </c>
      <c r="Y90" s="33">
        <v>59</v>
      </c>
      <c r="Z90" s="33">
        <v>100</v>
      </c>
      <c r="AA90" s="88">
        <f t="shared" si="25"/>
        <v>0.59</v>
      </c>
      <c r="AB90" s="33">
        <v>7</v>
      </c>
      <c r="AC90" s="33">
        <v>100</v>
      </c>
      <c r="AD90" s="88">
        <f t="shared" si="26"/>
        <v>7.0000000000000007E-2</v>
      </c>
      <c r="AE90" s="33">
        <v>100</v>
      </c>
      <c r="AF90" s="33">
        <v>100</v>
      </c>
      <c r="AG90" s="88">
        <f t="shared" si="27"/>
        <v>1</v>
      </c>
      <c r="AH90" s="33">
        <v>1</v>
      </c>
      <c r="AI90" s="33">
        <v>100</v>
      </c>
      <c r="AJ90" s="88">
        <f t="shared" si="28"/>
        <v>0.01</v>
      </c>
      <c r="AK90" s="33" t="b">
        <v>0</v>
      </c>
    </row>
    <row r="91" spans="1:37" s="33" customFormat="1" x14ac:dyDescent="0.3">
      <c r="A91" s="60" t="s">
        <v>22</v>
      </c>
      <c r="B91" s="86">
        <f t="shared" si="15"/>
        <v>0.60499999999999998</v>
      </c>
      <c r="C91" s="82">
        <v>363</v>
      </c>
      <c r="D91" s="82">
        <v>230</v>
      </c>
      <c r="E91" s="87">
        <f t="shared" si="16"/>
        <v>7</v>
      </c>
      <c r="F91" s="89">
        <f t="shared" si="17"/>
        <v>2.3333333333333334E-2</v>
      </c>
      <c r="G91" s="60">
        <v>2.120711</v>
      </c>
      <c r="H91" s="60">
        <v>3158.375</v>
      </c>
      <c r="I91" s="86">
        <f t="shared" si="18"/>
        <v>0.28839066339066338</v>
      </c>
      <c r="J91" s="85">
        <f t="shared" si="19"/>
        <v>0.35104422604422603</v>
      </c>
      <c r="K91" s="85">
        <f t="shared" si="20"/>
        <v>0.16994266994266993</v>
      </c>
      <c r="L91" s="85">
        <f t="shared" si="21"/>
        <v>0.19062244062244063</v>
      </c>
      <c r="M91" s="89">
        <f t="shared" si="22"/>
        <v>3.8800163800163802E-2</v>
      </c>
      <c r="N91" s="61">
        <v>2817</v>
      </c>
      <c r="O91" s="82">
        <v>3429</v>
      </c>
      <c r="P91" s="82">
        <v>1660</v>
      </c>
      <c r="Q91" s="82">
        <v>1862</v>
      </c>
      <c r="R91" s="62">
        <v>379</v>
      </c>
      <c r="S91" s="33">
        <v>100</v>
      </c>
      <c r="T91" s="33">
        <v>100</v>
      </c>
      <c r="U91" s="88">
        <f t="shared" si="23"/>
        <v>1</v>
      </c>
      <c r="V91" s="33">
        <v>52</v>
      </c>
      <c r="W91" s="33">
        <v>100</v>
      </c>
      <c r="X91" s="88">
        <f t="shared" si="24"/>
        <v>0.52</v>
      </c>
      <c r="Y91" s="33">
        <v>53</v>
      </c>
      <c r="Z91" s="33">
        <v>100</v>
      </c>
      <c r="AA91" s="88">
        <f t="shared" si="25"/>
        <v>0.53</v>
      </c>
      <c r="AB91" s="33">
        <v>8</v>
      </c>
      <c r="AC91" s="33">
        <v>100</v>
      </c>
      <c r="AD91" s="88">
        <f t="shared" si="26"/>
        <v>0.08</v>
      </c>
      <c r="AE91" s="33">
        <v>100</v>
      </c>
      <c r="AF91" s="33">
        <v>100</v>
      </c>
      <c r="AG91" s="88">
        <f t="shared" si="27"/>
        <v>1</v>
      </c>
      <c r="AH91" s="33">
        <v>5</v>
      </c>
      <c r="AI91" s="33">
        <v>100</v>
      </c>
      <c r="AJ91" s="88">
        <f t="shared" si="28"/>
        <v>0.05</v>
      </c>
      <c r="AK91" s="33" t="b">
        <v>0</v>
      </c>
    </row>
    <row r="92" spans="1:37" s="33" customFormat="1" x14ac:dyDescent="0.3">
      <c r="A92" s="60" t="s">
        <v>22</v>
      </c>
      <c r="B92" s="86">
        <f t="shared" si="15"/>
        <v>0.6166666666666667</v>
      </c>
      <c r="C92" s="82">
        <v>370</v>
      </c>
      <c r="D92" s="82">
        <v>226</v>
      </c>
      <c r="E92" s="87">
        <f t="shared" si="16"/>
        <v>4</v>
      </c>
      <c r="F92" s="89">
        <f t="shared" si="17"/>
        <v>1.3333333333333334E-2</v>
      </c>
      <c r="G92" s="60">
        <v>2.1464979999999998</v>
      </c>
      <c r="H92" s="60">
        <v>3116.0830000000001</v>
      </c>
      <c r="I92" s="86">
        <f t="shared" si="18"/>
        <v>0.28851684470008215</v>
      </c>
      <c r="J92" s="85">
        <f t="shared" si="19"/>
        <v>0.34901396877567792</v>
      </c>
      <c r="K92" s="85">
        <f t="shared" si="20"/>
        <v>0.16998767460969597</v>
      </c>
      <c r="L92" s="85">
        <f t="shared" si="21"/>
        <v>0.19248151191454396</v>
      </c>
      <c r="M92" s="89">
        <f t="shared" si="22"/>
        <v>3.7181594083812657E-2</v>
      </c>
      <c r="N92" s="61">
        <v>2809</v>
      </c>
      <c r="O92" s="82">
        <v>3398</v>
      </c>
      <c r="P92" s="82">
        <v>1655</v>
      </c>
      <c r="Q92" s="82">
        <v>1874</v>
      </c>
      <c r="R92" s="62">
        <v>362</v>
      </c>
      <c r="S92" s="33">
        <v>100</v>
      </c>
      <c r="T92" s="33">
        <v>100</v>
      </c>
      <c r="U92" s="88">
        <f t="shared" si="23"/>
        <v>1</v>
      </c>
      <c r="V92" s="33">
        <v>55</v>
      </c>
      <c r="W92" s="33">
        <v>100</v>
      </c>
      <c r="X92" s="88">
        <f t="shared" si="24"/>
        <v>0.55000000000000004</v>
      </c>
      <c r="Y92" s="33">
        <v>45</v>
      </c>
      <c r="Z92" s="33">
        <v>100</v>
      </c>
      <c r="AA92" s="88">
        <f t="shared" si="25"/>
        <v>0.45</v>
      </c>
      <c r="AB92" s="33">
        <v>7</v>
      </c>
      <c r="AC92" s="33">
        <v>100</v>
      </c>
      <c r="AD92" s="88">
        <f t="shared" si="26"/>
        <v>7.0000000000000007E-2</v>
      </c>
      <c r="AE92" s="33">
        <v>100</v>
      </c>
      <c r="AF92" s="33">
        <v>100</v>
      </c>
      <c r="AG92" s="88">
        <f t="shared" si="27"/>
        <v>1</v>
      </c>
      <c r="AH92" s="33">
        <v>3</v>
      </c>
      <c r="AI92" s="33">
        <v>100</v>
      </c>
      <c r="AJ92" s="88">
        <f t="shared" si="28"/>
        <v>0.03</v>
      </c>
      <c r="AK92" s="33" t="b">
        <v>0</v>
      </c>
    </row>
    <row r="93" spans="1:37" s="33" customFormat="1" x14ac:dyDescent="0.3">
      <c r="A93" s="60" t="s">
        <v>22</v>
      </c>
      <c r="B93" s="86">
        <f t="shared" si="15"/>
        <v>0.59499999999999997</v>
      </c>
      <c r="C93" s="82">
        <v>357</v>
      </c>
      <c r="D93" s="82">
        <v>236</v>
      </c>
      <c r="E93" s="87">
        <f t="shared" si="16"/>
        <v>7</v>
      </c>
      <c r="F93" s="89">
        <f t="shared" si="17"/>
        <v>2.3333333333333334E-2</v>
      </c>
      <c r="G93" s="60">
        <v>2.1310310000000001</v>
      </c>
      <c r="H93" s="60">
        <v>3141.75</v>
      </c>
      <c r="I93" s="86">
        <f t="shared" si="18"/>
        <v>0.29079540795407954</v>
      </c>
      <c r="J93" s="85">
        <f t="shared" si="19"/>
        <v>0.35004100041000408</v>
      </c>
      <c r="K93" s="85">
        <f t="shared" si="20"/>
        <v>0.16840918409184091</v>
      </c>
      <c r="L93" s="85">
        <f t="shared" si="21"/>
        <v>0.19075440754407544</v>
      </c>
      <c r="M93" s="89">
        <f t="shared" si="22"/>
        <v>3.8027880278802786E-2</v>
      </c>
      <c r="N93" s="61">
        <v>2837</v>
      </c>
      <c r="O93" s="82">
        <v>3415</v>
      </c>
      <c r="P93" s="82">
        <v>1643</v>
      </c>
      <c r="Q93" s="82">
        <v>1861</v>
      </c>
      <c r="R93" s="62">
        <v>371</v>
      </c>
      <c r="S93" s="33">
        <v>100</v>
      </c>
      <c r="T93" s="33">
        <v>100</v>
      </c>
      <c r="U93" s="88">
        <f t="shared" si="23"/>
        <v>1</v>
      </c>
      <c r="V93" s="33">
        <v>50</v>
      </c>
      <c r="W93" s="33">
        <v>100</v>
      </c>
      <c r="X93" s="88">
        <f t="shared" si="24"/>
        <v>0.5</v>
      </c>
      <c r="Y93" s="33">
        <v>61</v>
      </c>
      <c r="Z93" s="33">
        <v>100</v>
      </c>
      <c r="AA93" s="88">
        <f t="shared" si="25"/>
        <v>0.61</v>
      </c>
      <c r="AB93" s="33">
        <v>9</v>
      </c>
      <c r="AC93" s="33">
        <v>100</v>
      </c>
      <c r="AD93" s="88">
        <f t="shared" si="26"/>
        <v>0.09</v>
      </c>
      <c r="AE93" s="33">
        <v>100</v>
      </c>
      <c r="AF93" s="33">
        <v>100</v>
      </c>
      <c r="AG93" s="88">
        <f t="shared" si="27"/>
        <v>1</v>
      </c>
      <c r="AH93" s="33">
        <v>4</v>
      </c>
      <c r="AI93" s="33">
        <v>100</v>
      </c>
      <c r="AJ93" s="88">
        <f t="shared" si="28"/>
        <v>0.04</v>
      </c>
      <c r="AK93" s="33" t="b">
        <v>0</v>
      </c>
    </row>
    <row r="94" spans="1:37" s="33" customFormat="1" x14ac:dyDescent="0.3">
      <c r="A94" s="60" t="s">
        <v>22</v>
      </c>
      <c r="B94" s="86">
        <f t="shared" si="15"/>
        <v>0.60166666666666668</v>
      </c>
      <c r="C94" s="82">
        <v>361</v>
      </c>
      <c r="D94" s="82">
        <v>229</v>
      </c>
      <c r="E94" s="87">
        <f t="shared" si="16"/>
        <v>10</v>
      </c>
      <c r="F94" s="89">
        <f t="shared" si="17"/>
        <v>3.3333333333333333E-2</v>
      </c>
      <c r="G94" s="60">
        <v>2.1341860000000001</v>
      </c>
      <c r="H94" s="60">
        <v>3127.5</v>
      </c>
      <c r="I94" s="86">
        <f t="shared" si="18"/>
        <v>0.29064039408866993</v>
      </c>
      <c r="J94" s="85">
        <f t="shared" si="19"/>
        <v>0.3482142857142857</v>
      </c>
      <c r="K94" s="85">
        <f t="shared" si="20"/>
        <v>0.17077175697865354</v>
      </c>
      <c r="L94" s="85">
        <f t="shared" si="21"/>
        <v>0.1903735632183908</v>
      </c>
      <c r="M94" s="89">
        <f t="shared" si="22"/>
        <v>3.6637931034482756E-2</v>
      </c>
      <c r="N94" s="61">
        <v>2832</v>
      </c>
      <c r="O94" s="82">
        <v>3393</v>
      </c>
      <c r="P94" s="82">
        <v>1664</v>
      </c>
      <c r="Q94" s="82">
        <v>1855</v>
      </c>
      <c r="R94" s="62">
        <v>357</v>
      </c>
      <c r="S94" s="33">
        <v>100</v>
      </c>
      <c r="T94" s="33">
        <v>100</v>
      </c>
      <c r="U94" s="88">
        <f t="shared" si="23"/>
        <v>1</v>
      </c>
      <c r="V94" s="33">
        <v>50</v>
      </c>
      <c r="W94" s="33">
        <v>100</v>
      </c>
      <c r="X94" s="88">
        <f t="shared" si="24"/>
        <v>0.5</v>
      </c>
      <c r="Y94" s="33">
        <v>50</v>
      </c>
      <c r="Z94" s="33">
        <v>100</v>
      </c>
      <c r="AA94" s="88">
        <f t="shared" si="25"/>
        <v>0.5</v>
      </c>
      <c r="AB94" s="33">
        <v>4</v>
      </c>
      <c r="AC94" s="33">
        <v>100</v>
      </c>
      <c r="AD94" s="88">
        <f t="shared" si="26"/>
        <v>0.04</v>
      </c>
      <c r="AE94" s="33">
        <v>100</v>
      </c>
      <c r="AF94" s="33">
        <v>100</v>
      </c>
      <c r="AG94" s="88">
        <f t="shared" si="27"/>
        <v>1</v>
      </c>
      <c r="AH94" s="33">
        <v>0</v>
      </c>
      <c r="AI94" s="33">
        <v>100</v>
      </c>
      <c r="AJ94" s="88">
        <f t="shared" si="28"/>
        <v>0</v>
      </c>
      <c r="AK94" s="33" t="b">
        <v>0</v>
      </c>
    </row>
    <row r="95" spans="1:37" s="33" customFormat="1" x14ac:dyDescent="0.3">
      <c r="A95" s="60" t="s">
        <v>22</v>
      </c>
      <c r="B95" s="86">
        <f t="shared" si="15"/>
        <v>0.58833333333333337</v>
      </c>
      <c r="C95" s="82">
        <v>353</v>
      </c>
      <c r="D95" s="82">
        <v>236</v>
      </c>
      <c r="E95" s="87">
        <f t="shared" si="16"/>
        <v>11</v>
      </c>
      <c r="F95" s="89">
        <f t="shared" si="17"/>
        <v>3.6666666666666667E-2</v>
      </c>
      <c r="G95" s="60">
        <v>2.1317919999999999</v>
      </c>
      <c r="H95" s="60">
        <v>3143.8330000000001</v>
      </c>
      <c r="I95" s="86">
        <f t="shared" si="18"/>
        <v>0.2906288280930992</v>
      </c>
      <c r="J95" s="85">
        <f t="shared" si="19"/>
        <v>0.34881584320130665</v>
      </c>
      <c r="K95" s="85">
        <f t="shared" si="20"/>
        <v>0.17088607594936708</v>
      </c>
      <c r="L95" s="85">
        <f t="shared" si="21"/>
        <v>0.18966925275622704</v>
      </c>
      <c r="M95" s="89">
        <f t="shared" si="22"/>
        <v>3.6749693752552062E-2</v>
      </c>
      <c r="N95" s="61">
        <v>2847</v>
      </c>
      <c r="O95" s="82">
        <v>3417</v>
      </c>
      <c r="P95" s="82">
        <v>1674</v>
      </c>
      <c r="Q95" s="82">
        <v>1858</v>
      </c>
      <c r="R95" s="62">
        <v>360</v>
      </c>
      <c r="S95" s="33">
        <v>100</v>
      </c>
      <c r="T95" s="33">
        <v>100</v>
      </c>
      <c r="U95" s="88">
        <f t="shared" si="23"/>
        <v>1</v>
      </c>
      <c r="V95" s="33">
        <v>44</v>
      </c>
      <c r="W95" s="33">
        <v>100</v>
      </c>
      <c r="X95" s="88">
        <f t="shared" si="24"/>
        <v>0.44</v>
      </c>
      <c r="Y95" s="33">
        <v>48</v>
      </c>
      <c r="Z95" s="33">
        <v>100</v>
      </c>
      <c r="AA95" s="88">
        <f t="shared" si="25"/>
        <v>0.48</v>
      </c>
      <c r="AB95" s="33">
        <v>10</v>
      </c>
      <c r="AC95" s="33">
        <v>100</v>
      </c>
      <c r="AD95" s="88">
        <f t="shared" si="26"/>
        <v>0.1</v>
      </c>
      <c r="AE95" s="33">
        <v>100</v>
      </c>
      <c r="AF95" s="33">
        <v>100</v>
      </c>
      <c r="AG95" s="88">
        <f t="shared" si="27"/>
        <v>1</v>
      </c>
      <c r="AH95" s="33">
        <v>1</v>
      </c>
      <c r="AI95" s="33">
        <v>100</v>
      </c>
      <c r="AJ95" s="88">
        <f t="shared" si="28"/>
        <v>0.01</v>
      </c>
      <c r="AK95" s="33" t="b">
        <v>0</v>
      </c>
    </row>
    <row r="96" spans="1:37" s="32" customFormat="1" x14ac:dyDescent="0.3">
      <c r="A96" s="57" t="s">
        <v>22</v>
      </c>
      <c r="B96" s="86">
        <f t="shared" si="15"/>
        <v>0.31</v>
      </c>
      <c r="C96" s="83">
        <v>186</v>
      </c>
      <c r="D96" s="83">
        <v>414</v>
      </c>
      <c r="E96" s="87">
        <f t="shared" si="16"/>
        <v>0</v>
      </c>
      <c r="F96" s="89">
        <f t="shared" si="17"/>
        <v>0</v>
      </c>
      <c r="G96" s="57">
        <v>1.983614</v>
      </c>
      <c r="H96" s="57">
        <v>2156.3330000000001</v>
      </c>
      <c r="I96" s="86">
        <f t="shared" si="18"/>
        <v>0.27939835916134914</v>
      </c>
      <c r="J96" s="85">
        <f t="shared" si="19"/>
        <v>0.35976906715284107</v>
      </c>
      <c r="K96" s="85">
        <f t="shared" si="20"/>
        <v>0.19036766940139774</v>
      </c>
      <c r="L96" s="85">
        <f t="shared" si="21"/>
        <v>0.17046490428441202</v>
      </c>
      <c r="M96" s="89">
        <f t="shared" si="22"/>
        <v>4.5274992403524762E-2</v>
      </c>
      <c r="N96" s="58">
        <v>1839</v>
      </c>
      <c r="O96" s="83">
        <v>2368</v>
      </c>
      <c r="P96" s="83">
        <v>1253</v>
      </c>
      <c r="Q96" s="83">
        <v>1122</v>
      </c>
      <c r="R96" s="59">
        <v>298</v>
      </c>
      <c r="S96" s="32">
        <v>283</v>
      </c>
      <c r="T96" s="32">
        <v>300</v>
      </c>
      <c r="U96" s="88">
        <f t="shared" si="23"/>
        <v>0.94333333333333336</v>
      </c>
      <c r="V96" s="32">
        <v>0</v>
      </c>
      <c r="W96" s="32">
        <v>300</v>
      </c>
      <c r="X96" s="88">
        <f t="shared" si="24"/>
        <v>0</v>
      </c>
      <c r="Y96" s="32">
        <v>0</v>
      </c>
      <c r="Z96" s="32">
        <v>300</v>
      </c>
      <c r="AA96" s="88">
        <f t="shared" si="25"/>
        <v>0</v>
      </c>
      <c r="AB96" s="32">
        <v>0</v>
      </c>
      <c r="AC96" s="32">
        <v>300</v>
      </c>
      <c r="AD96" s="88">
        <f t="shared" si="26"/>
        <v>0</v>
      </c>
      <c r="AE96" s="32">
        <v>300</v>
      </c>
      <c r="AF96" s="32">
        <v>300</v>
      </c>
      <c r="AG96" s="88">
        <f t="shared" si="27"/>
        <v>1</v>
      </c>
      <c r="AH96" s="32">
        <v>0</v>
      </c>
      <c r="AI96" s="32">
        <v>300</v>
      </c>
      <c r="AJ96" s="88">
        <f t="shared" si="28"/>
        <v>0</v>
      </c>
      <c r="AK96" s="32" t="b">
        <v>0</v>
      </c>
    </row>
    <row r="97" spans="1:37" s="32" customFormat="1" x14ac:dyDescent="0.3">
      <c r="A97" s="57" t="s">
        <v>22</v>
      </c>
      <c r="B97" s="86">
        <f t="shared" si="15"/>
        <v>0.30333333333333334</v>
      </c>
      <c r="C97" s="83">
        <v>182</v>
      </c>
      <c r="D97" s="83">
        <v>417</v>
      </c>
      <c r="E97" s="87">
        <f t="shared" si="16"/>
        <v>1</v>
      </c>
      <c r="F97" s="89">
        <f t="shared" si="17"/>
        <v>3.3333333333333335E-3</v>
      </c>
      <c r="G97" s="57">
        <v>1.993957</v>
      </c>
      <c r="H97" s="57">
        <v>2123.5830000000001</v>
      </c>
      <c r="I97" s="86">
        <f t="shared" si="18"/>
        <v>0.28153704837721982</v>
      </c>
      <c r="J97" s="85">
        <f t="shared" si="19"/>
        <v>0.35701163502755662</v>
      </c>
      <c r="K97" s="85">
        <f t="shared" si="20"/>
        <v>0.19105939987752601</v>
      </c>
      <c r="L97" s="85">
        <f t="shared" si="21"/>
        <v>0.17039191671769749</v>
      </c>
      <c r="M97" s="89">
        <f t="shared" si="22"/>
        <v>4.3018983466013475E-2</v>
      </c>
      <c r="N97" s="58">
        <v>1839</v>
      </c>
      <c r="O97" s="83">
        <v>2332</v>
      </c>
      <c r="P97" s="83">
        <v>1248</v>
      </c>
      <c r="Q97" s="83">
        <v>1113</v>
      </c>
      <c r="R97" s="59">
        <v>281</v>
      </c>
      <c r="S97" s="32">
        <v>280</v>
      </c>
      <c r="T97" s="32">
        <v>300</v>
      </c>
      <c r="U97" s="88">
        <f t="shared" si="23"/>
        <v>0.93333333333333335</v>
      </c>
      <c r="V97" s="32">
        <v>0</v>
      </c>
      <c r="W97" s="32">
        <v>300</v>
      </c>
      <c r="X97" s="88">
        <f t="shared" si="24"/>
        <v>0</v>
      </c>
      <c r="Y97" s="32">
        <v>0</v>
      </c>
      <c r="Z97" s="32">
        <v>300</v>
      </c>
      <c r="AA97" s="88">
        <f t="shared" si="25"/>
        <v>0</v>
      </c>
      <c r="AB97" s="32">
        <v>0</v>
      </c>
      <c r="AC97" s="32">
        <v>300</v>
      </c>
      <c r="AD97" s="88">
        <f t="shared" si="26"/>
        <v>0</v>
      </c>
      <c r="AE97" s="32">
        <v>300</v>
      </c>
      <c r="AF97" s="32">
        <v>300</v>
      </c>
      <c r="AG97" s="88">
        <f t="shared" si="27"/>
        <v>1</v>
      </c>
      <c r="AH97" s="32">
        <v>0</v>
      </c>
      <c r="AI97" s="32">
        <v>300</v>
      </c>
      <c r="AJ97" s="88">
        <f t="shared" si="28"/>
        <v>0</v>
      </c>
      <c r="AK97" s="32" t="b">
        <v>0</v>
      </c>
    </row>
    <row r="98" spans="1:37" s="32" customFormat="1" x14ac:dyDescent="0.3">
      <c r="A98" s="57" t="s">
        <v>22</v>
      </c>
      <c r="B98" s="86">
        <f t="shared" si="15"/>
        <v>0.31</v>
      </c>
      <c r="C98" s="83">
        <v>186</v>
      </c>
      <c r="D98" s="83">
        <v>414</v>
      </c>
      <c r="E98" s="87">
        <f t="shared" si="16"/>
        <v>0</v>
      </c>
      <c r="F98" s="89">
        <f t="shared" si="17"/>
        <v>0</v>
      </c>
      <c r="G98" s="57">
        <v>1.992491</v>
      </c>
      <c r="H98" s="57">
        <v>2119.5419999999999</v>
      </c>
      <c r="I98" s="86">
        <f t="shared" si="18"/>
        <v>0.2777692661253256</v>
      </c>
      <c r="J98" s="85">
        <f t="shared" si="19"/>
        <v>0.35789796231040294</v>
      </c>
      <c r="K98" s="85">
        <f t="shared" si="20"/>
        <v>0.19549563352229202</v>
      </c>
      <c r="L98" s="85">
        <f t="shared" si="21"/>
        <v>0.16883713804197947</v>
      </c>
      <c r="M98" s="89">
        <f t="shared" si="22"/>
        <v>4.3664777079822276E-2</v>
      </c>
      <c r="N98" s="58">
        <v>1813</v>
      </c>
      <c r="O98" s="83">
        <v>2336</v>
      </c>
      <c r="P98" s="83">
        <v>1276</v>
      </c>
      <c r="Q98" s="83">
        <v>1102</v>
      </c>
      <c r="R98" s="59">
        <v>285</v>
      </c>
      <c r="S98" s="32">
        <v>281</v>
      </c>
      <c r="T98" s="32">
        <v>300</v>
      </c>
      <c r="U98" s="88">
        <f t="shared" si="23"/>
        <v>0.93666666666666665</v>
      </c>
      <c r="V98" s="32">
        <v>0</v>
      </c>
      <c r="W98" s="32">
        <v>300</v>
      </c>
      <c r="X98" s="88">
        <f t="shared" si="24"/>
        <v>0</v>
      </c>
      <c r="Y98" s="32">
        <v>0</v>
      </c>
      <c r="Z98" s="32">
        <v>300</v>
      </c>
      <c r="AA98" s="88">
        <f t="shared" si="25"/>
        <v>0</v>
      </c>
      <c r="AB98" s="32">
        <v>0</v>
      </c>
      <c r="AC98" s="32">
        <v>300</v>
      </c>
      <c r="AD98" s="88">
        <f t="shared" si="26"/>
        <v>0</v>
      </c>
      <c r="AE98" s="32">
        <v>300</v>
      </c>
      <c r="AF98" s="32">
        <v>300</v>
      </c>
      <c r="AG98" s="88">
        <f t="shared" si="27"/>
        <v>1</v>
      </c>
      <c r="AH98" s="32">
        <v>0</v>
      </c>
      <c r="AI98" s="32">
        <v>300</v>
      </c>
      <c r="AJ98" s="88">
        <f t="shared" si="28"/>
        <v>0</v>
      </c>
      <c r="AK98" s="32" t="b">
        <v>0</v>
      </c>
    </row>
    <row r="99" spans="1:37" s="32" customFormat="1" x14ac:dyDescent="0.3">
      <c r="A99" s="57" t="s">
        <v>22</v>
      </c>
      <c r="B99" s="86">
        <f t="shared" si="15"/>
        <v>0.30833333333333335</v>
      </c>
      <c r="C99" s="83">
        <v>185</v>
      </c>
      <c r="D99" s="83">
        <v>412</v>
      </c>
      <c r="E99" s="87">
        <f t="shared" si="16"/>
        <v>3</v>
      </c>
      <c r="F99" s="89">
        <f t="shared" si="17"/>
        <v>0.01</v>
      </c>
      <c r="G99" s="57">
        <v>1.963149</v>
      </c>
      <c r="H99" s="57">
        <v>2136.9580000000001</v>
      </c>
      <c r="I99" s="86">
        <f t="shared" si="18"/>
        <v>0.28079044117647056</v>
      </c>
      <c r="J99" s="85">
        <f t="shared" si="19"/>
        <v>0.35799632352941174</v>
      </c>
      <c r="K99" s="85">
        <f t="shared" si="20"/>
        <v>0.19469975490196079</v>
      </c>
      <c r="L99" s="85">
        <f t="shared" si="21"/>
        <v>0.16651348039215685</v>
      </c>
      <c r="M99" s="89">
        <f t="shared" si="22"/>
        <v>4.2892156862745098E-2</v>
      </c>
      <c r="N99" s="58">
        <v>1833</v>
      </c>
      <c r="O99" s="83">
        <v>2337</v>
      </c>
      <c r="P99" s="83">
        <v>1271</v>
      </c>
      <c r="Q99" s="83">
        <v>1087</v>
      </c>
      <c r="R99" s="59">
        <v>280</v>
      </c>
      <c r="S99" s="32">
        <v>281</v>
      </c>
      <c r="T99" s="32">
        <v>300</v>
      </c>
      <c r="U99" s="88">
        <f t="shared" si="23"/>
        <v>0.93666666666666665</v>
      </c>
      <c r="V99" s="32">
        <v>1</v>
      </c>
      <c r="W99" s="32">
        <v>300</v>
      </c>
      <c r="X99" s="88">
        <f t="shared" si="24"/>
        <v>3.3333333333333335E-3</v>
      </c>
      <c r="Y99" s="32">
        <v>0</v>
      </c>
      <c r="Z99" s="32">
        <v>300</v>
      </c>
      <c r="AA99" s="88">
        <f t="shared" si="25"/>
        <v>0</v>
      </c>
      <c r="AB99" s="32">
        <v>0</v>
      </c>
      <c r="AC99" s="32">
        <v>300</v>
      </c>
      <c r="AD99" s="88">
        <f t="shared" si="26"/>
        <v>0</v>
      </c>
      <c r="AE99" s="32">
        <v>300</v>
      </c>
      <c r="AF99" s="32">
        <v>300</v>
      </c>
      <c r="AG99" s="88">
        <f t="shared" si="27"/>
        <v>1</v>
      </c>
      <c r="AH99" s="32">
        <v>0</v>
      </c>
      <c r="AI99" s="32">
        <v>300</v>
      </c>
      <c r="AJ99" s="88">
        <f t="shared" si="28"/>
        <v>0</v>
      </c>
      <c r="AK99" s="32" t="b">
        <v>0</v>
      </c>
    </row>
    <row r="100" spans="1:37" s="32" customFormat="1" x14ac:dyDescent="0.3">
      <c r="A100" s="57" t="s">
        <v>22</v>
      </c>
      <c r="B100" s="86">
        <f t="shared" si="15"/>
        <v>0.315</v>
      </c>
      <c r="C100" s="83">
        <v>189</v>
      </c>
      <c r="D100" s="83">
        <v>409</v>
      </c>
      <c r="E100" s="87">
        <f t="shared" si="16"/>
        <v>2</v>
      </c>
      <c r="F100" s="89">
        <f t="shared" si="17"/>
        <v>6.6666666666666671E-3</v>
      </c>
      <c r="G100" s="57">
        <v>2.0184600000000001</v>
      </c>
      <c r="H100" s="57">
        <v>2135.2919999999999</v>
      </c>
      <c r="I100" s="86">
        <f t="shared" si="18"/>
        <v>0.27811366384522368</v>
      </c>
      <c r="J100" s="85">
        <f t="shared" si="19"/>
        <v>0.35671100362756952</v>
      </c>
      <c r="K100" s="85">
        <f t="shared" si="20"/>
        <v>0.19271463119709795</v>
      </c>
      <c r="L100" s="85">
        <f t="shared" si="21"/>
        <v>0.17246070133010882</v>
      </c>
      <c r="M100" s="89">
        <f t="shared" si="22"/>
        <v>4.0961305925030229E-2</v>
      </c>
      <c r="N100" s="58">
        <v>1840</v>
      </c>
      <c r="O100" s="83">
        <v>2360</v>
      </c>
      <c r="P100" s="83">
        <v>1275</v>
      </c>
      <c r="Q100" s="83">
        <v>1141</v>
      </c>
      <c r="R100" s="59">
        <v>271</v>
      </c>
      <c r="S100" s="32">
        <v>289</v>
      </c>
      <c r="T100" s="32">
        <v>300</v>
      </c>
      <c r="U100" s="88">
        <f t="shared" si="23"/>
        <v>0.96333333333333337</v>
      </c>
      <c r="V100" s="32">
        <v>0</v>
      </c>
      <c r="W100" s="32">
        <v>300</v>
      </c>
      <c r="X100" s="88">
        <f t="shared" si="24"/>
        <v>0</v>
      </c>
      <c r="Y100" s="32">
        <v>0</v>
      </c>
      <c r="Z100" s="32">
        <v>300</v>
      </c>
      <c r="AA100" s="88">
        <f t="shared" si="25"/>
        <v>0</v>
      </c>
      <c r="AB100" s="32">
        <v>0</v>
      </c>
      <c r="AC100" s="32">
        <v>300</v>
      </c>
      <c r="AD100" s="88">
        <f t="shared" si="26"/>
        <v>0</v>
      </c>
      <c r="AE100" s="32">
        <v>300</v>
      </c>
      <c r="AF100" s="32">
        <v>300</v>
      </c>
      <c r="AG100" s="88">
        <f t="shared" si="27"/>
        <v>1</v>
      </c>
      <c r="AH100" s="32">
        <v>0</v>
      </c>
      <c r="AI100" s="32">
        <v>300</v>
      </c>
      <c r="AJ100" s="88">
        <f t="shared" si="28"/>
        <v>0</v>
      </c>
      <c r="AK100" s="32" t="b">
        <v>0</v>
      </c>
    </row>
    <row r="101" spans="1:37" s="32" customFormat="1" x14ac:dyDescent="0.3">
      <c r="A101" s="57" t="s">
        <v>22</v>
      </c>
      <c r="B101" s="86">
        <f t="shared" si="15"/>
        <v>0.31</v>
      </c>
      <c r="C101" s="83">
        <v>186</v>
      </c>
      <c r="D101" s="83">
        <v>411</v>
      </c>
      <c r="E101" s="87">
        <f t="shared" si="16"/>
        <v>3</v>
      </c>
      <c r="F101" s="89">
        <f t="shared" si="17"/>
        <v>0.01</v>
      </c>
      <c r="G101" s="57">
        <v>1.9911399999999999</v>
      </c>
      <c r="H101" s="57">
        <v>2191.4580000000001</v>
      </c>
      <c r="I101" s="86">
        <f t="shared" si="18"/>
        <v>0.27834745133006389</v>
      </c>
      <c r="J101" s="85">
        <f t="shared" si="19"/>
        <v>0.35919155892406002</v>
      </c>
      <c r="K101" s="85">
        <f t="shared" si="20"/>
        <v>0.19378808143854956</v>
      </c>
      <c r="L101" s="85">
        <f t="shared" si="21"/>
        <v>0.16867290830732651</v>
      </c>
      <c r="M101" s="89">
        <f t="shared" si="22"/>
        <v>4.3840095110714815E-2</v>
      </c>
      <c r="N101" s="58">
        <v>1873</v>
      </c>
      <c r="O101" s="83">
        <v>2417</v>
      </c>
      <c r="P101" s="83">
        <v>1304</v>
      </c>
      <c r="Q101" s="83">
        <v>1135</v>
      </c>
      <c r="R101" s="59">
        <v>295</v>
      </c>
      <c r="S101" s="32">
        <v>285</v>
      </c>
      <c r="T101" s="32">
        <v>300</v>
      </c>
      <c r="U101" s="88">
        <f t="shared" si="23"/>
        <v>0.95</v>
      </c>
      <c r="V101" s="32">
        <v>0</v>
      </c>
      <c r="W101" s="32">
        <v>300</v>
      </c>
      <c r="X101" s="88">
        <f t="shared" si="24"/>
        <v>0</v>
      </c>
      <c r="Y101" s="32">
        <v>0</v>
      </c>
      <c r="Z101" s="32">
        <v>300</v>
      </c>
      <c r="AA101" s="88">
        <f t="shared" si="25"/>
        <v>0</v>
      </c>
      <c r="AB101" s="32">
        <v>0</v>
      </c>
      <c r="AC101" s="32">
        <v>300</v>
      </c>
      <c r="AD101" s="88">
        <f t="shared" si="26"/>
        <v>0</v>
      </c>
      <c r="AE101" s="32">
        <v>300</v>
      </c>
      <c r="AF101" s="32">
        <v>300</v>
      </c>
      <c r="AG101" s="88">
        <f t="shared" si="27"/>
        <v>1</v>
      </c>
      <c r="AH101" s="32">
        <v>0</v>
      </c>
      <c r="AI101" s="32">
        <v>300</v>
      </c>
      <c r="AJ101" s="88">
        <f t="shared" si="28"/>
        <v>0</v>
      </c>
      <c r="AK101" s="32" t="b">
        <v>0</v>
      </c>
    </row>
    <row r="102" spans="1:37" s="32" customFormat="1" x14ac:dyDescent="0.3">
      <c r="A102" s="57" t="s">
        <v>22</v>
      </c>
      <c r="B102" s="86">
        <f t="shared" si="15"/>
        <v>0.30499999999999999</v>
      </c>
      <c r="C102" s="83">
        <v>183</v>
      </c>
      <c r="D102" s="83">
        <v>417</v>
      </c>
      <c r="E102" s="87">
        <f t="shared" si="16"/>
        <v>0</v>
      </c>
      <c r="F102" s="89">
        <f t="shared" si="17"/>
        <v>0</v>
      </c>
      <c r="G102" s="57">
        <v>2.0049489999999999</v>
      </c>
      <c r="H102" s="57">
        <v>2121.6669999999999</v>
      </c>
      <c r="I102" s="86">
        <f t="shared" si="18"/>
        <v>0.2758514881865603</v>
      </c>
      <c r="J102" s="85">
        <f t="shared" si="19"/>
        <v>0.35701135317582078</v>
      </c>
      <c r="K102" s="85">
        <f t="shared" si="20"/>
        <v>0.19315741024854249</v>
      </c>
      <c r="L102" s="85">
        <f t="shared" si="21"/>
        <v>0.1739797483890764</v>
      </c>
      <c r="M102" s="89">
        <f t="shared" si="22"/>
        <v>4.203743479594968E-2</v>
      </c>
      <c r="N102" s="58">
        <v>1798</v>
      </c>
      <c r="O102" s="83">
        <v>2327</v>
      </c>
      <c r="P102" s="83">
        <v>1259</v>
      </c>
      <c r="Q102" s="83">
        <v>1134</v>
      </c>
      <c r="R102" s="59">
        <v>274</v>
      </c>
      <c r="S102" s="32">
        <v>277</v>
      </c>
      <c r="T102" s="32">
        <v>300</v>
      </c>
      <c r="U102" s="88">
        <f t="shared" si="23"/>
        <v>0.92333333333333334</v>
      </c>
      <c r="V102" s="32">
        <v>0</v>
      </c>
      <c r="W102" s="32">
        <v>300</v>
      </c>
      <c r="X102" s="88">
        <f t="shared" si="24"/>
        <v>0</v>
      </c>
      <c r="Y102" s="32">
        <v>0</v>
      </c>
      <c r="Z102" s="32">
        <v>300</v>
      </c>
      <c r="AA102" s="88">
        <f t="shared" si="25"/>
        <v>0</v>
      </c>
      <c r="AB102" s="32">
        <v>0</v>
      </c>
      <c r="AC102" s="32">
        <v>300</v>
      </c>
      <c r="AD102" s="88">
        <f t="shared" si="26"/>
        <v>0</v>
      </c>
      <c r="AE102" s="32">
        <v>300</v>
      </c>
      <c r="AF102" s="32">
        <v>300</v>
      </c>
      <c r="AG102" s="88">
        <f t="shared" si="27"/>
        <v>1</v>
      </c>
      <c r="AH102" s="32">
        <v>0</v>
      </c>
      <c r="AI102" s="32">
        <v>300</v>
      </c>
      <c r="AJ102" s="88">
        <f t="shared" si="28"/>
        <v>0</v>
      </c>
      <c r="AK102" s="32" t="b">
        <v>0</v>
      </c>
    </row>
    <row r="103" spans="1:37" s="32" customFormat="1" x14ac:dyDescent="0.3">
      <c r="A103" s="57" t="s">
        <v>22</v>
      </c>
      <c r="B103" s="86">
        <f t="shared" si="15"/>
        <v>0.31</v>
      </c>
      <c r="C103" s="83">
        <v>186</v>
      </c>
      <c r="D103" s="83">
        <v>412</v>
      </c>
      <c r="E103" s="87">
        <f t="shared" si="16"/>
        <v>2</v>
      </c>
      <c r="F103" s="89">
        <f t="shared" si="17"/>
        <v>6.6666666666666671E-3</v>
      </c>
      <c r="G103" s="57">
        <v>1.9861690000000001</v>
      </c>
      <c r="H103" s="57">
        <v>2114.7919999999999</v>
      </c>
      <c r="I103" s="86">
        <f t="shared" si="18"/>
        <v>0.27716461992849373</v>
      </c>
      <c r="J103" s="85">
        <f t="shared" si="19"/>
        <v>0.35830872065910152</v>
      </c>
      <c r="K103" s="85">
        <f t="shared" si="20"/>
        <v>0.19197885900823877</v>
      </c>
      <c r="L103" s="85">
        <f t="shared" si="21"/>
        <v>0.17254780040416601</v>
      </c>
      <c r="M103" s="89">
        <f t="shared" si="22"/>
        <v>4.4458262086118451E-2</v>
      </c>
      <c r="N103" s="58">
        <v>1783</v>
      </c>
      <c r="O103" s="83">
        <v>2305</v>
      </c>
      <c r="P103" s="83">
        <v>1235</v>
      </c>
      <c r="Q103" s="83">
        <v>1110</v>
      </c>
      <c r="R103" s="59">
        <v>286</v>
      </c>
      <c r="S103" s="32">
        <v>283</v>
      </c>
      <c r="T103" s="32">
        <v>300</v>
      </c>
      <c r="U103" s="88">
        <f t="shared" si="23"/>
        <v>0.94333333333333336</v>
      </c>
      <c r="V103" s="32">
        <v>0</v>
      </c>
      <c r="W103" s="32">
        <v>300</v>
      </c>
      <c r="X103" s="88">
        <f t="shared" si="24"/>
        <v>0</v>
      </c>
      <c r="Y103" s="32">
        <v>0</v>
      </c>
      <c r="Z103" s="32">
        <v>300</v>
      </c>
      <c r="AA103" s="88">
        <f t="shared" si="25"/>
        <v>0</v>
      </c>
      <c r="AB103" s="32">
        <v>0</v>
      </c>
      <c r="AC103" s="32">
        <v>300</v>
      </c>
      <c r="AD103" s="88">
        <f t="shared" si="26"/>
        <v>0</v>
      </c>
      <c r="AE103" s="32">
        <v>300</v>
      </c>
      <c r="AF103" s="32">
        <v>300</v>
      </c>
      <c r="AG103" s="88">
        <f t="shared" si="27"/>
        <v>1</v>
      </c>
      <c r="AH103" s="32">
        <v>0</v>
      </c>
      <c r="AI103" s="32">
        <v>300</v>
      </c>
      <c r="AJ103" s="88">
        <f t="shared" si="28"/>
        <v>0</v>
      </c>
      <c r="AK103" s="32" t="b">
        <v>0</v>
      </c>
    </row>
    <row r="104" spans="1:37" s="32" customFormat="1" x14ac:dyDescent="0.3">
      <c r="A104" s="57" t="s">
        <v>22</v>
      </c>
      <c r="B104" s="86">
        <f t="shared" si="15"/>
        <v>0.30499999999999999</v>
      </c>
      <c r="C104" s="83">
        <v>183</v>
      </c>
      <c r="D104" s="83">
        <v>417</v>
      </c>
      <c r="E104" s="87">
        <f t="shared" si="16"/>
        <v>0</v>
      </c>
      <c r="F104" s="89">
        <f t="shared" si="17"/>
        <v>0</v>
      </c>
      <c r="G104" s="57">
        <v>1.9900659999999999</v>
      </c>
      <c r="H104" s="57">
        <v>2105.5419999999999</v>
      </c>
      <c r="I104" s="86">
        <f t="shared" si="18"/>
        <v>0.28294036061026351</v>
      </c>
      <c r="J104" s="85">
        <f t="shared" si="19"/>
        <v>0.35444598551394668</v>
      </c>
      <c r="K104" s="85">
        <f t="shared" si="20"/>
        <v>0.18985976267529667</v>
      </c>
      <c r="L104" s="85">
        <f t="shared" si="21"/>
        <v>0.17275389120049314</v>
      </c>
      <c r="M104" s="89">
        <f t="shared" si="22"/>
        <v>3.9605486207427952E-2</v>
      </c>
      <c r="N104" s="58">
        <v>1836</v>
      </c>
      <c r="O104" s="83">
        <v>2300</v>
      </c>
      <c r="P104" s="83">
        <v>1232</v>
      </c>
      <c r="Q104" s="83">
        <v>1121</v>
      </c>
      <c r="R104" s="59">
        <v>257</v>
      </c>
      <c r="S104" s="32">
        <v>274</v>
      </c>
      <c r="T104" s="32">
        <v>300</v>
      </c>
      <c r="U104" s="88">
        <f t="shared" si="23"/>
        <v>0.91333333333333333</v>
      </c>
      <c r="V104" s="32">
        <v>0</v>
      </c>
      <c r="W104" s="32">
        <v>300</v>
      </c>
      <c r="X104" s="88">
        <f t="shared" si="24"/>
        <v>0</v>
      </c>
      <c r="Y104" s="32">
        <v>0</v>
      </c>
      <c r="Z104" s="32">
        <v>300</v>
      </c>
      <c r="AA104" s="88">
        <f t="shared" si="25"/>
        <v>0</v>
      </c>
      <c r="AB104" s="32">
        <v>0</v>
      </c>
      <c r="AC104" s="32">
        <v>300</v>
      </c>
      <c r="AD104" s="88">
        <f t="shared" si="26"/>
        <v>0</v>
      </c>
      <c r="AE104" s="32">
        <v>300</v>
      </c>
      <c r="AF104" s="32">
        <v>300</v>
      </c>
      <c r="AG104" s="88">
        <f t="shared" si="27"/>
        <v>1</v>
      </c>
      <c r="AH104" s="32">
        <v>0</v>
      </c>
      <c r="AI104" s="32">
        <v>300</v>
      </c>
      <c r="AJ104" s="88">
        <f t="shared" si="28"/>
        <v>0</v>
      </c>
      <c r="AK104" s="32" t="b">
        <v>0</v>
      </c>
    </row>
    <row r="105" spans="1:37" s="32" customFormat="1" x14ac:dyDescent="0.3">
      <c r="A105" s="57" t="s">
        <v>22</v>
      </c>
      <c r="B105" s="86">
        <f t="shared" si="15"/>
        <v>0.30666666666666664</v>
      </c>
      <c r="C105" s="83">
        <v>184</v>
      </c>
      <c r="D105" s="83">
        <v>415</v>
      </c>
      <c r="E105" s="87">
        <f t="shared" si="16"/>
        <v>1</v>
      </c>
      <c r="F105" s="89">
        <f t="shared" si="17"/>
        <v>3.3333333333333335E-3</v>
      </c>
      <c r="G105" s="57">
        <v>2.0021620000000002</v>
      </c>
      <c r="H105" s="57">
        <v>2158.25</v>
      </c>
      <c r="I105" s="86">
        <f t="shared" si="18"/>
        <v>0.28327799577422275</v>
      </c>
      <c r="J105" s="85">
        <f t="shared" si="19"/>
        <v>0.35783277995774221</v>
      </c>
      <c r="K105" s="85">
        <f t="shared" si="20"/>
        <v>0.18819800784787202</v>
      </c>
      <c r="L105" s="85">
        <f t="shared" si="21"/>
        <v>0.17069121642016299</v>
      </c>
      <c r="M105" s="89">
        <f t="shared" si="22"/>
        <v>4.4219740416540899E-2</v>
      </c>
      <c r="N105" s="58">
        <v>1877</v>
      </c>
      <c r="O105" s="83">
        <v>2371</v>
      </c>
      <c r="P105" s="83">
        <v>1247</v>
      </c>
      <c r="Q105" s="83">
        <v>1131</v>
      </c>
      <c r="R105" s="59">
        <v>293</v>
      </c>
      <c r="S105" s="32">
        <v>283</v>
      </c>
      <c r="T105" s="32">
        <v>300</v>
      </c>
      <c r="U105" s="88">
        <f t="shared" si="23"/>
        <v>0.94333333333333336</v>
      </c>
      <c r="V105" s="32">
        <v>0</v>
      </c>
      <c r="W105" s="32">
        <v>300</v>
      </c>
      <c r="X105" s="88">
        <f t="shared" si="24"/>
        <v>0</v>
      </c>
      <c r="Y105" s="32">
        <v>0</v>
      </c>
      <c r="Z105" s="32">
        <v>300</v>
      </c>
      <c r="AA105" s="88">
        <f t="shared" si="25"/>
        <v>0</v>
      </c>
      <c r="AB105" s="32">
        <v>0</v>
      </c>
      <c r="AC105" s="32">
        <v>300</v>
      </c>
      <c r="AD105" s="88">
        <f t="shared" si="26"/>
        <v>0</v>
      </c>
      <c r="AE105" s="32">
        <v>300</v>
      </c>
      <c r="AF105" s="32">
        <v>300</v>
      </c>
      <c r="AG105" s="88">
        <f t="shared" si="27"/>
        <v>1</v>
      </c>
      <c r="AH105" s="32">
        <v>0</v>
      </c>
      <c r="AI105" s="32">
        <v>300</v>
      </c>
      <c r="AJ105" s="88">
        <f t="shared" si="28"/>
        <v>0</v>
      </c>
      <c r="AK105" s="32" t="b">
        <v>0</v>
      </c>
    </row>
    <row r="106" spans="1:37" s="68" customFormat="1" x14ac:dyDescent="0.3">
      <c r="A106" s="72" t="s">
        <v>22</v>
      </c>
      <c r="B106" s="86">
        <f t="shared" si="15"/>
        <v>0.20499999999999999</v>
      </c>
      <c r="C106" s="84">
        <v>123</v>
      </c>
      <c r="D106" s="84">
        <v>471</v>
      </c>
      <c r="E106" s="87">
        <f t="shared" si="16"/>
        <v>6</v>
      </c>
      <c r="F106" s="89">
        <f t="shared" si="17"/>
        <v>0.02</v>
      </c>
      <c r="G106" s="72">
        <v>1.995881</v>
      </c>
      <c r="H106" s="72">
        <v>3459.4580000000001</v>
      </c>
      <c r="I106" s="86">
        <f t="shared" si="18"/>
        <v>0.29941087039148612</v>
      </c>
      <c r="J106" s="85">
        <f t="shared" si="19"/>
        <v>0.34853667806917521</v>
      </c>
      <c r="K106" s="85">
        <f t="shared" si="20"/>
        <v>0.16904218928164197</v>
      </c>
      <c r="L106" s="85">
        <f t="shared" si="21"/>
        <v>0.1830102622576967</v>
      </c>
      <c r="M106" s="89">
        <f t="shared" si="22"/>
        <v>3.8103382744203725E-2</v>
      </c>
      <c r="N106" s="99">
        <v>3151</v>
      </c>
      <c r="O106" s="84">
        <v>3668</v>
      </c>
      <c r="P106" s="84">
        <v>1779</v>
      </c>
      <c r="Q106" s="84">
        <v>1926</v>
      </c>
      <c r="R106" s="100">
        <v>401</v>
      </c>
      <c r="S106" s="68">
        <v>99</v>
      </c>
      <c r="T106" s="68">
        <v>100</v>
      </c>
      <c r="U106" s="88">
        <f t="shared" si="23"/>
        <v>0.99</v>
      </c>
      <c r="V106" s="68">
        <v>9</v>
      </c>
      <c r="W106" s="68">
        <v>100</v>
      </c>
      <c r="X106" s="88">
        <f t="shared" si="24"/>
        <v>0.09</v>
      </c>
      <c r="Y106" s="68">
        <v>15</v>
      </c>
      <c r="Z106" s="68">
        <v>100</v>
      </c>
      <c r="AA106" s="88">
        <f t="shared" si="25"/>
        <v>0.15</v>
      </c>
      <c r="AB106" s="68">
        <v>0</v>
      </c>
      <c r="AC106" s="68">
        <v>100</v>
      </c>
      <c r="AD106" s="88">
        <f t="shared" si="26"/>
        <v>0</v>
      </c>
      <c r="AE106" s="68">
        <v>0</v>
      </c>
      <c r="AF106" s="68">
        <v>100</v>
      </c>
      <c r="AG106" s="88">
        <f t="shared" si="27"/>
        <v>0</v>
      </c>
      <c r="AH106" s="68">
        <v>0</v>
      </c>
      <c r="AI106" s="68">
        <v>100</v>
      </c>
      <c r="AJ106" s="88">
        <f t="shared" si="28"/>
        <v>0</v>
      </c>
      <c r="AK106" s="68" t="b">
        <v>1</v>
      </c>
    </row>
    <row r="107" spans="1:37" s="68" customFormat="1" x14ac:dyDescent="0.3">
      <c r="A107" s="72" t="s">
        <v>22</v>
      </c>
      <c r="B107" s="86">
        <f t="shared" si="15"/>
        <v>0.2</v>
      </c>
      <c r="C107" s="84">
        <v>120</v>
      </c>
      <c r="D107" s="84">
        <v>476</v>
      </c>
      <c r="E107" s="87">
        <f t="shared" si="16"/>
        <v>4</v>
      </c>
      <c r="F107" s="89">
        <f t="shared" si="17"/>
        <v>1.3333333333333334E-2</v>
      </c>
      <c r="G107" s="72">
        <v>1.9928440000000001</v>
      </c>
      <c r="H107" s="72">
        <v>3353.75</v>
      </c>
      <c r="I107" s="86">
        <f t="shared" si="18"/>
        <v>0.29981396259669052</v>
      </c>
      <c r="J107" s="85">
        <f t="shared" si="19"/>
        <v>0.3467149711152453</v>
      </c>
      <c r="K107" s="85">
        <f t="shared" si="20"/>
        <v>0.17017526681680212</v>
      </c>
      <c r="L107" s="85">
        <f t="shared" si="21"/>
        <v>0.18329579947126212</v>
      </c>
      <c r="M107" s="89">
        <f t="shared" si="22"/>
        <v>3.6522079702340157E-2</v>
      </c>
      <c r="N107" s="99">
        <v>3062</v>
      </c>
      <c r="O107" s="84">
        <v>3541</v>
      </c>
      <c r="P107" s="84">
        <v>1738</v>
      </c>
      <c r="Q107" s="84">
        <v>1872</v>
      </c>
      <c r="R107" s="100">
        <v>373</v>
      </c>
      <c r="S107" s="68">
        <v>98</v>
      </c>
      <c r="T107" s="68">
        <v>100</v>
      </c>
      <c r="U107" s="88">
        <f t="shared" si="23"/>
        <v>0.98</v>
      </c>
      <c r="V107" s="68">
        <v>4</v>
      </c>
      <c r="W107" s="68">
        <v>100</v>
      </c>
      <c r="X107" s="88">
        <f t="shared" si="24"/>
        <v>0.04</v>
      </c>
      <c r="Y107" s="68">
        <v>18</v>
      </c>
      <c r="Z107" s="68">
        <v>100</v>
      </c>
      <c r="AA107" s="88">
        <f t="shared" si="25"/>
        <v>0.18</v>
      </c>
      <c r="AB107" s="68">
        <v>0</v>
      </c>
      <c r="AC107" s="68">
        <v>100</v>
      </c>
      <c r="AD107" s="88">
        <f t="shared" si="26"/>
        <v>0</v>
      </c>
      <c r="AE107" s="68">
        <v>0</v>
      </c>
      <c r="AF107" s="68">
        <v>100</v>
      </c>
      <c r="AG107" s="88">
        <f t="shared" si="27"/>
        <v>0</v>
      </c>
      <c r="AH107" s="68">
        <v>0</v>
      </c>
      <c r="AI107" s="68">
        <v>100</v>
      </c>
      <c r="AJ107" s="88">
        <f t="shared" si="28"/>
        <v>0</v>
      </c>
      <c r="AK107" s="68" t="b">
        <v>1</v>
      </c>
    </row>
    <row r="108" spans="1:37" s="68" customFormat="1" x14ac:dyDescent="0.3">
      <c r="A108" s="72" t="s">
        <v>22</v>
      </c>
      <c r="B108" s="86">
        <f t="shared" si="15"/>
        <v>0.19500000000000001</v>
      </c>
      <c r="C108" s="84">
        <v>117</v>
      </c>
      <c r="D108" s="84">
        <v>479</v>
      </c>
      <c r="E108" s="87">
        <f t="shared" si="16"/>
        <v>4</v>
      </c>
      <c r="F108" s="89">
        <f t="shared" si="17"/>
        <v>1.3333333333333334E-2</v>
      </c>
      <c r="G108" s="72">
        <v>2.0119310000000001</v>
      </c>
      <c r="H108" s="72">
        <v>3345.625</v>
      </c>
      <c r="I108" s="86">
        <f t="shared" si="18"/>
        <v>0.30202059452108027</v>
      </c>
      <c r="J108" s="85">
        <f t="shared" si="19"/>
        <v>0.34524965999611423</v>
      </c>
      <c r="K108" s="85">
        <f t="shared" si="20"/>
        <v>0.16737905576063727</v>
      </c>
      <c r="L108" s="85">
        <f t="shared" si="21"/>
        <v>0.18535068972216825</v>
      </c>
      <c r="M108" s="89">
        <f t="shared" si="22"/>
        <v>3.4486108412667575E-2</v>
      </c>
      <c r="N108" s="99">
        <v>3109</v>
      </c>
      <c r="O108" s="84">
        <v>3554</v>
      </c>
      <c r="P108" s="84">
        <v>1723</v>
      </c>
      <c r="Q108" s="84">
        <v>1908</v>
      </c>
      <c r="R108" s="100">
        <v>355</v>
      </c>
      <c r="S108" s="68">
        <v>97</v>
      </c>
      <c r="T108" s="68">
        <v>100</v>
      </c>
      <c r="U108" s="88">
        <f t="shared" si="23"/>
        <v>0.97</v>
      </c>
      <c r="V108" s="68">
        <v>4</v>
      </c>
      <c r="W108" s="68">
        <v>100</v>
      </c>
      <c r="X108" s="88">
        <f t="shared" si="24"/>
        <v>0.04</v>
      </c>
      <c r="Y108" s="68">
        <v>16</v>
      </c>
      <c r="Z108" s="68">
        <v>100</v>
      </c>
      <c r="AA108" s="88">
        <f t="shared" si="25"/>
        <v>0.16</v>
      </c>
      <c r="AB108" s="68">
        <v>0</v>
      </c>
      <c r="AC108" s="68">
        <v>100</v>
      </c>
      <c r="AD108" s="88">
        <f t="shared" si="26"/>
        <v>0</v>
      </c>
      <c r="AE108" s="68">
        <v>0</v>
      </c>
      <c r="AF108" s="68">
        <v>100</v>
      </c>
      <c r="AG108" s="88">
        <f t="shared" si="27"/>
        <v>0</v>
      </c>
      <c r="AH108" s="68">
        <v>0</v>
      </c>
      <c r="AI108" s="68">
        <v>100</v>
      </c>
      <c r="AJ108" s="88">
        <f t="shared" si="28"/>
        <v>0</v>
      </c>
      <c r="AK108" s="68" t="b">
        <v>1</v>
      </c>
    </row>
    <row r="109" spans="1:37" s="68" customFormat="1" x14ac:dyDescent="0.3">
      <c r="A109" s="72" t="s">
        <v>22</v>
      </c>
      <c r="B109" s="86">
        <f t="shared" si="15"/>
        <v>0.19</v>
      </c>
      <c r="C109" s="84">
        <v>114</v>
      </c>
      <c r="D109" s="84">
        <v>479</v>
      </c>
      <c r="E109" s="87">
        <f t="shared" si="16"/>
        <v>7</v>
      </c>
      <c r="F109" s="89">
        <f t="shared" si="17"/>
        <v>2.3333333333333334E-2</v>
      </c>
      <c r="G109" s="72">
        <v>2.001131</v>
      </c>
      <c r="H109" s="72">
        <v>3390.0830000000001</v>
      </c>
      <c r="I109" s="86">
        <f t="shared" si="18"/>
        <v>0.30136986301369861</v>
      </c>
      <c r="J109" s="85">
        <f t="shared" si="19"/>
        <v>0.34535983021416167</v>
      </c>
      <c r="K109" s="85">
        <f t="shared" si="20"/>
        <v>0.16901408450704225</v>
      </c>
      <c r="L109" s="85">
        <f t="shared" si="21"/>
        <v>0.18425622226509744</v>
      </c>
      <c r="M109" s="89">
        <f t="shared" si="22"/>
        <v>3.5404206058267412E-2</v>
      </c>
      <c r="N109" s="99">
        <v>3124</v>
      </c>
      <c r="O109" s="84">
        <v>3580</v>
      </c>
      <c r="P109" s="84">
        <v>1752</v>
      </c>
      <c r="Q109" s="84">
        <v>1910</v>
      </c>
      <c r="R109" s="100">
        <v>367</v>
      </c>
      <c r="S109" s="68">
        <v>93</v>
      </c>
      <c r="T109" s="68">
        <v>100</v>
      </c>
      <c r="U109" s="88">
        <f t="shared" si="23"/>
        <v>0.93</v>
      </c>
      <c r="V109" s="68">
        <v>3</v>
      </c>
      <c r="W109" s="68">
        <v>100</v>
      </c>
      <c r="X109" s="88">
        <f t="shared" si="24"/>
        <v>0.03</v>
      </c>
      <c r="Y109" s="68">
        <v>17</v>
      </c>
      <c r="Z109" s="68">
        <v>100</v>
      </c>
      <c r="AA109" s="88">
        <f t="shared" si="25"/>
        <v>0.17</v>
      </c>
      <c r="AB109" s="68">
        <v>0</v>
      </c>
      <c r="AC109" s="68">
        <v>100</v>
      </c>
      <c r="AD109" s="88">
        <f t="shared" si="26"/>
        <v>0</v>
      </c>
      <c r="AE109" s="68">
        <v>0</v>
      </c>
      <c r="AF109" s="68">
        <v>100</v>
      </c>
      <c r="AG109" s="88">
        <f t="shared" si="27"/>
        <v>0</v>
      </c>
      <c r="AH109" s="68">
        <v>1</v>
      </c>
      <c r="AI109" s="68">
        <v>100</v>
      </c>
      <c r="AJ109" s="88">
        <f t="shared" si="28"/>
        <v>0.01</v>
      </c>
      <c r="AK109" s="68" t="b">
        <v>1</v>
      </c>
    </row>
    <row r="110" spans="1:37" s="68" customFormat="1" x14ac:dyDescent="0.3">
      <c r="A110" s="72" t="s">
        <v>22</v>
      </c>
      <c r="B110" s="86">
        <f t="shared" si="15"/>
        <v>0.23499999999999999</v>
      </c>
      <c r="C110" s="84">
        <v>141</v>
      </c>
      <c r="D110" s="84">
        <v>454</v>
      </c>
      <c r="E110" s="87">
        <f t="shared" si="16"/>
        <v>5</v>
      </c>
      <c r="F110" s="89">
        <f t="shared" si="17"/>
        <v>1.6666666666666666E-2</v>
      </c>
      <c r="G110" s="72">
        <v>2.0240429999999998</v>
      </c>
      <c r="H110" s="72">
        <v>3382.8330000000001</v>
      </c>
      <c r="I110" s="86">
        <f t="shared" si="18"/>
        <v>0.29904030710172746</v>
      </c>
      <c r="J110" s="85">
        <f t="shared" si="19"/>
        <v>0.34664107485604606</v>
      </c>
      <c r="K110" s="85">
        <f t="shared" si="20"/>
        <v>0.16785028790786949</v>
      </c>
      <c r="L110" s="85">
        <f t="shared" si="21"/>
        <v>0.18646833013435701</v>
      </c>
      <c r="M110" s="89">
        <f t="shared" si="22"/>
        <v>3.6084452975047983E-2</v>
      </c>
      <c r="N110" s="99">
        <v>3116</v>
      </c>
      <c r="O110" s="84">
        <v>3612</v>
      </c>
      <c r="P110" s="84">
        <v>1749</v>
      </c>
      <c r="Q110" s="84">
        <v>1943</v>
      </c>
      <c r="R110" s="100">
        <v>376</v>
      </c>
      <c r="S110" s="68">
        <v>99</v>
      </c>
      <c r="T110" s="68">
        <v>100</v>
      </c>
      <c r="U110" s="88">
        <f t="shared" si="23"/>
        <v>0.99</v>
      </c>
      <c r="V110" s="68">
        <v>15</v>
      </c>
      <c r="W110" s="68">
        <v>100</v>
      </c>
      <c r="X110" s="88">
        <f t="shared" si="24"/>
        <v>0.15</v>
      </c>
      <c r="Y110" s="68">
        <v>27</v>
      </c>
      <c r="Z110" s="68">
        <v>100</v>
      </c>
      <c r="AA110" s="88">
        <f t="shared" si="25"/>
        <v>0.27</v>
      </c>
      <c r="AB110" s="68">
        <v>0</v>
      </c>
      <c r="AC110" s="68">
        <v>100</v>
      </c>
      <c r="AD110" s="88">
        <f t="shared" si="26"/>
        <v>0</v>
      </c>
      <c r="AE110" s="68">
        <v>0</v>
      </c>
      <c r="AF110" s="68">
        <v>100</v>
      </c>
      <c r="AG110" s="88">
        <f t="shared" si="27"/>
        <v>0</v>
      </c>
      <c r="AH110" s="68">
        <v>0</v>
      </c>
      <c r="AI110" s="68">
        <v>100</v>
      </c>
      <c r="AJ110" s="88">
        <f t="shared" si="28"/>
        <v>0</v>
      </c>
      <c r="AK110" s="68" t="b">
        <v>1</v>
      </c>
    </row>
    <row r="111" spans="1:37" s="68" customFormat="1" x14ac:dyDescent="0.3">
      <c r="A111" s="72" t="s">
        <v>22</v>
      </c>
      <c r="B111" s="86">
        <f t="shared" si="15"/>
        <v>0.215</v>
      </c>
      <c r="C111" s="84">
        <v>129</v>
      </c>
      <c r="D111" s="84">
        <v>470</v>
      </c>
      <c r="E111" s="87">
        <f t="shared" si="16"/>
        <v>1</v>
      </c>
      <c r="F111" s="89">
        <f t="shared" si="17"/>
        <v>3.3333333333333335E-3</v>
      </c>
      <c r="G111" s="72">
        <v>1.998764</v>
      </c>
      <c r="H111" s="72">
        <v>3371.9169999999999</v>
      </c>
      <c r="I111" s="86">
        <f t="shared" si="18"/>
        <v>0.29861043630356621</v>
      </c>
      <c r="J111" s="85">
        <f t="shared" si="19"/>
        <v>0.34777961325429985</v>
      </c>
      <c r="K111" s="85">
        <f t="shared" si="20"/>
        <v>0.16946846759304246</v>
      </c>
      <c r="L111" s="85">
        <f t="shared" si="21"/>
        <v>0.18414148284909143</v>
      </c>
      <c r="M111" s="89">
        <f t="shared" si="22"/>
        <v>3.7411330288601691E-2</v>
      </c>
      <c r="N111" s="99">
        <v>3073</v>
      </c>
      <c r="O111" s="84">
        <v>3579</v>
      </c>
      <c r="P111" s="84">
        <v>1744</v>
      </c>
      <c r="Q111" s="84">
        <v>1895</v>
      </c>
      <c r="R111" s="100">
        <v>385</v>
      </c>
      <c r="S111" s="68">
        <v>96</v>
      </c>
      <c r="T111" s="68">
        <v>100</v>
      </c>
      <c r="U111" s="88">
        <f t="shared" si="23"/>
        <v>0.96</v>
      </c>
      <c r="V111" s="68">
        <v>8</v>
      </c>
      <c r="W111" s="68">
        <v>100</v>
      </c>
      <c r="X111" s="88">
        <f t="shared" si="24"/>
        <v>0.08</v>
      </c>
      <c r="Y111" s="68">
        <v>25</v>
      </c>
      <c r="Z111" s="68">
        <v>100</v>
      </c>
      <c r="AA111" s="88">
        <f t="shared" si="25"/>
        <v>0.25</v>
      </c>
      <c r="AB111" s="68">
        <v>0</v>
      </c>
      <c r="AC111" s="68">
        <v>100</v>
      </c>
      <c r="AD111" s="88">
        <f t="shared" si="26"/>
        <v>0</v>
      </c>
      <c r="AE111" s="68">
        <v>0</v>
      </c>
      <c r="AF111" s="68">
        <v>100</v>
      </c>
      <c r="AG111" s="88">
        <f t="shared" si="27"/>
        <v>0</v>
      </c>
      <c r="AH111" s="68">
        <v>0</v>
      </c>
      <c r="AI111" s="68">
        <v>100</v>
      </c>
      <c r="AJ111" s="88">
        <f t="shared" si="28"/>
        <v>0</v>
      </c>
      <c r="AK111" s="68" t="b">
        <v>1</v>
      </c>
    </row>
    <row r="112" spans="1:37" s="68" customFormat="1" x14ac:dyDescent="0.3">
      <c r="A112" s="72" t="s">
        <v>22</v>
      </c>
      <c r="B112" s="86">
        <f t="shared" si="15"/>
        <v>0.21666666666666667</v>
      </c>
      <c r="C112" s="84">
        <v>130</v>
      </c>
      <c r="D112" s="84">
        <v>464</v>
      </c>
      <c r="E112" s="87">
        <f t="shared" si="16"/>
        <v>6</v>
      </c>
      <c r="F112" s="89">
        <f t="shared" si="17"/>
        <v>0.02</v>
      </c>
      <c r="G112" s="72">
        <v>1.997315</v>
      </c>
      <c r="H112" s="72">
        <v>3321.375</v>
      </c>
      <c r="I112" s="86">
        <f t="shared" si="18"/>
        <v>0.3015124729915537</v>
      </c>
      <c r="J112" s="85">
        <f t="shared" si="19"/>
        <v>0.34698487527008448</v>
      </c>
      <c r="K112" s="85">
        <f t="shared" si="20"/>
        <v>0.16764879198585739</v>
      </c>
      <c r="L112" s="85">
        <f t="shared" si="21"/>
        <v>0.18385385975250443</v>
      </c>
      <c r="M112" s="89">
        <f t="shared" si="22"/>
        <v>3.6240424278137888E-2</v>
      </c>
      <c r="N112" s="99">
        <v>3070</v>
      </c>
      <c r="O112" s="84">
        <v>3533</v>
      </c>
      <c r="P112" s="84">
        <v>1707</v>
      </c>
      <c r="Q112" s="84">
        <v>1872</v>
      </c>
      <c r="R112" s="100">
        <v>369</v>
      </c>
      <c r="S112" s="68">
        <v>98</v>
      </c>
      <c r="T112" s="68">
        <v>100</v>
      </c>
      <c r="U112" s="88">
        <f t="shared" si="23"/>
        <v>0.98</v>
      </c>
      <c r="V112" s="68">
        <v>11</v>
      </c>
      <c r="W112" s="68">
        <v>100</v>
      </c>
      <c r="X112" s="88">
        <f t="shared" si="24"/>
        <v>0.11</v>
      </c>
      <c r="Y112" s="68">
        <v>21</v>
      </c>
      <c r="Z112" s="68">
        <v>100</v>
      </c>
      <c r="AA112" s="88">
        <f t="shared" si="25"/>
        <v>0.21</v>
      </c>
      <c r="AB112" s="68">
        <v>0</v>
      </c>
      <c r="AC112" s="68">
        <v>100</v>
      </c>
      <c r="AD112" s="88">
        <f t="shared" si="26"/>
        <v>0</v>
      </c>
      <c r="AE112" s="68">
        <v>0</v>
      </c>
      <c r="AF112" s="68">
        <v>100</v>
      </c>
      <c r="AG112" s="88">
        <f t="shared" si="27"/>
        <v>0</v>
      </c>
      <c r="AH112" s="68">
        <v>0</v>
      </c>
      <c r="AI112" s="68">
        <v>100</v>
      </c>
      <c r="AJ112" s="88">
        <f t="shared" si="28"/>
        <v>0</v>
      </c>
      <c r="AK112" s="68" t="b">
        <v>1</v>
      </c>
    </row>
    <row r="113" spans="1:37" s="68" customFormat="1" x14ac:dyDescent="0.3">
      <c r="A113" s="72" t="s">
        <v>22</v>
      </c>
      <c r="B113" s="86">
        <f t="shared" si="15"/>
        <v>0.19833333333333333</v>
      </c>
      <c r="C113" s="84">
        <v>119</v>
      </c>
      <c r="D113" s="84">
        <v>475</v>
      </c>
      <c r="E113" s="87">
        <f t="shared" si="16"/>
        <v>6</v>
      </c>
      <c r="F113" s="89">
        <f t="shared" si="17"/>
        <v>0.02</v>
      </c>
      <c r="G113" s="72">
        <v>2.0177719999999999</v>
      </c>
      <c r="H113" s="72">
        <v>3446.375</v>
      </c>
      <c r="I113" s="86">
        <f t="shared" si="18"/>
        <v>0.30044461261943051</v>
      </c>
      <c r="J113" s="85">
        <f t="shared" si="19"/>
        <v>0.34613565414814113</v>
      </c>
      <c r="K113" s="85">
        <f t="shared" si="20"/>
        <v>0.16583104720461642</v>
      </c>
      <c r="L113" s="85">
        <f t="shared" si="21"/>
        <v>0.18758868602781195</v>
      </c>
      <c r="M113" s="89">
        <f t="shared" si="22"/>
        <v>3.5285214265443191E-2</v>
      </c>
      <c r="N113" s="99">
        <v>3176</v>
      </c>
      <c r="O113" s="84">
        <v>3659</v>
      </c>
      <c r="P113" s="84">
        <v>1753</v>
      </c>
      <c r="Q113" s="84">
        <v>1983</v>
      </c>
      <c r="R113" s="100">
        <v>373</v>
      </c>
      <c r="S113" s="68">
        <v>98</v>
      </c>
      <c r="T113" s="68">
        <v>100</v>
      </c>
      <c r="U113" s="88">
        <f t="shared" si="23"/>
        <v>0.98</v>
      </c>
      <c r="V113" s="68">
        <v>3</v>
      </c>
      <c r="W113" s="68">
        <v>100</v>
      </c>
      <c r="X113" s="88">
        <f t="shared" si="24"/>
        <v>0.03</v>
      </c>
      <c r="Y113" s="68">
        <v>18</v>
      </c>
      <c r="Z113" s="68">
        <v>100</v>
      </c>
      <c r="AA113" s="88">
        <f t="shared" si="25"/>
        <v>0.18</v>
      </c>
      <c r="AB113" s="68">
        <v>0</v>
      </c>
      <c r="AC113" s="68">
        <v>100</v>
      </c>
      <c r="AD113" s="88">
        <f t="shared" si="26"/>
        <v>0</v>
      </c>
      <c r="AE113" s="68">
        <v>0</v>
      </c>
      <c r="AF113" s="68">
        <v>100</v>
      </c>
      <c r="AG113" s="88">
        <f t="shared" si="27"/>
        <v>0</v>
      </c>
      <c r="AH113" s="68">
        <v>0</v>
      </c>
      <c r="AI113" s="68">
        <v>100</v>
      </c>
      <c r="AJ113" s="88">
        <f t="shared" si="28"/>
        <v>0</v>
      </c>
      <c r="AK113" s="68" t="b">
        <v>1</v>
      </c>
    </row>
    <row r="114" spans="1:37" s="68" customFormat="1" x14ac:dyDescent="0.3">
      <c r="A114" s="72" t="s">
        <v>22</v>
      </c>
      <c r="B114" s="86">
        <f t="shared" si="15"/>
        <v>0.20833333333333334</v>
      </c>
      <c r="C114" s="84">
        <v>125</v>
      </c>
      <c r="D114" s="84">
        <v>470</v>
      </c>
      <c r="E114" s="87">
        <f t="shared" si="16"/>
        <v>5</v>
      </c>
      <c r="F114" s="89">
        <f t="shared" si="17"/>
        <v>1.6666666666666666E-2</v>
      </c>
      <c r="G114" s="72">
        <v>1.9981880000000001</v>
      </c>
      <c r="H114" s="72">
        <v>3311.0830000000001</v>
      </c>
      <c r="I114" s="86">
        <f t="shared" si="18"/>
        <v>0.30319201502124715</v>
      </c>
      <c r="J114" s="85">
        <f t="shared" si="19"/>
        <v>0.34538986065816779</v>
      </c>
      <c r="K114" s="85">
        <f t="shared" si="20"/>
        <v>0.17066903844253384</v>
      </c>
      <c r="L114" s="85">
        <f t="shared" si="21"/>
        <v>0.18074908587805119</v>
      </c>
      <c r="M114" s="89">
        <f t="shared" si="22"/>
        <v>3.5774285996639982E-2</v>
      </c>
      <c r="N114" s="99">
        <v>3068</v>
      </c>
      <c r="O114" s="84">
        <v>3495</v>
      </c>
      <c r="P114" s="84">
        <v>1727</v>
      </c>
      <c r="Q114" s="84">
        <v>1829</v>
      </c>
      <c r="R114" s="100">
        <v>362</v>
      </c>
      <c r="S114" s="68">
        <v>97</v>
      </c>
      <c r="T114" s="68">
        <v>100</v>
      </c>
      <c r="U114" s="88">
        <f t="shared" si="23"/>
        <v>0.97</v>
      </c>
      <c r="V114" s="68">
        <v>5</v>
      </c>
      <c r="W114" s="68">
        <v>100</v>
      </c>
      <c r="X114" s="88">
        <f t="shared" si="24"/>
        <v>0.05</v>
      </c>
      <c r="Y114" s="68">
        <v>23</v>
      </c>
      <c r="Z114" s="68">
        <v>100</v>
      </c>
      <c r="AA114" s="88">
        <f t="shared" si="25"/>
        <v>0.23</v>
      </c>
      <c r="AB114" s="68">
        <v>0</v>
      </c>
      <c r="AC114" s="68">
        <v>100</v>
      </c>
      <c r="AD114" s="88">
        <f t="shared" si="26"/>
        <v>0</v>
      </c>
      <c r="AE114" s="68">
        <v>0</v>
      </c>
      <c r="AF114" s="68">
        <v>100</v>
      </c>
      <c r="AG114" s="88">
        <f t="shared" si="27"/>
        <v>0</v>
      </c>
      <c r="AH114" s="68">
        <v>0</v>
      </c>
      <c r="AI114" s="68">
        <v>100</v>
      </c>
      <c r="AJ114" s="88">
        <f t="shared" si="28"/>
        <v>0</v>
      </c>
      <c r="AK114" s="68" t="b">
        <v>1</v>
      </c>
    </row>
    <row r="115" spans="1:37" s="68" customFormat="1" x14ac:dyDescent="0.3">
      <c r="A115" s="72" t="s">
        <v>22</v>
      </c>
      <c r="B115" s="86">
        <f t="shared" si="15"/>
        <v>0.20499999999999999</v>
      </c>
      <c r="C115" s="84">
        <v>123</v>
      </c>
      <c r="D115" s="84">
        <v>474</v>
      </c>
      <c r="E115" s="87">
        <f t="shared" si="16"/>
        <v>3</v>
      </c>
      <c r="F115" s="89">
        <f t="shared" si="17"/>
        <v>0.01</v>
      </c>
      <c r="G115" s="72">
        <v>1.9998530000000001</v>
      </c>
      <c r="H115" s="72">
        <v>3412.0830000000001</v>
      </c>
      <c r="I115" s="86">
        <f t="shared" si="18"/>
        <v>0.29634251703945474</v>
      </c>
      <c r="J115" s="85">
        <f t="shared" si="19"/>
        <v>0.34731688585965248</v>
      </c>
      <c r="K115" s="85">
        <f t="shared" si="20"/>
        <v>0.17164250743976192</v>
      </c>
      <c r="L115" s="85">
        <f t="shared" si="21"/>
        <v>0.18469808966113085</v>
      </c>
      <c r="M115" s="89">
        <f t="shared" si="22"/>
        <v>3.5614860324469616E-2</v>
      </c>
      <c r="N115" s="99">
        <v>3087</v>
      </c>
      <c r="O115" s="84">
        <v>3618</v>
      </c>
      <c r="P115" s="84">
        <v>1788</v>
      </c>
      <c r="Q115" s="84">
        <v>1924</v>
      </c>
      <c r="R115" s="100">
        <v>371</v>
      </c>
      <c r="S115" s="68">
        <v>95</v>
      </c>
      <c r="T115" s="68">
        <v>100</v>
      </c>
      <c r="U115" s="88">
        <f t="shared" si="23"/>
        <v>0.95</v>
      </c>
      <c r="V115" s="68">
        <v>5</v>
      </c>
      <c r="W115" s="68">
        <v>100</v>
      </c>
      <c r="X115" s="88">
        <f t="shared" si="24"/>
        <v>0.05</v>
      </c>
      <c r="Y115" s="68">
        <v>23</v>
      </c>
      <c r="Z115" s="68">
        <v>100</v>
      </c>
      <c r="AA115" s="88">
        <f t="shared" si="25"/>
        <v>0.23</v>
      </c>
      <c r="AB115" s="68">
        <v>0</v>
      </c>
      <c r="AC115" s="68">
        <v>100</v>
      </c>
      <c r="AD115" s="88">
        <f t="shared" si="26"/>
        <v>0</v>
      </c>
      <c r="AE115" s="68">
        <v>0</v>
      </c>
      <c r="AF115" s="68">
        <v>100</v>
      </c>
      <c r="AG115" s="88">
        <f t="shared" si="27"/>
        <v>0</v>
      </c>
      <c r="AH115" s="68">
        <v>0</v>
      </c>
      <c r="AI115" s="68">
        <v>100</v>
      </c>
      <c r="AJ115" s="88">
        <f t="shared" si="28"/>
        <v>0</v>
      </c>
      <c r="AK115" s="68" t="b">
        <v>1</v>
      </c>
    </row>
    <row r="116" spans="1:37" s="29" customFormat="1" x14ac:dyDescent="0.3">
      <c r="A116" s="48" t="s">
        <v>24</v>
      </c>
      <c r="B116" s="86">
        <f t="shared" si="15"/>
        <v>0</v>
      </c>
      <c r="C116" s="73">
        <v>0</v>
      </c>
      <c r="D116" s="73">
        <v>593</v>
      </c>
      <c r="E116" s="87">
        <f t="shared" si="16"/>
        <v>7</v>
      </c>
      <c r="F116" s="89">
        <f t="shared" si="17"/>
        <v>2.3333333333333334E-2</v>
      </c>
      <c r="G116" s="48">
        <v>0.1471238</v>
      </c>
      <c r="H116" s="48">
        <v>4658.2079999999996</v>
      </c>
      <c r="I116" s="86">
        <f t="shared" si="18"/>
        <v>1</v>
      </c>
      <c r="J116" s="85">
        <f t="shared" si="19"/>
        <v>0</v>
      </c>
      <c r="K116" s="85">
        <f t="shared" si="20"/>
        <v>0</v>
      </c>
      <c r="L116" s="85">
        <f t="shared" si="21"/>
        <v>0</v>
      </c>
      <c r="M116" s="89">
        <f t="shared" si="22"/>
        <v>0</v>
      </c>
      <c r="N116" s="49">
        <v>1028</v>
      </c>
      <c r="O116" s="73">
        <v>0</v>
      </c>
      <c r="P116" s="73">
        <v>0</v>
      </c>
      <c r="Q116" s="73">
        <v>0</v>
      </c>
      <c r="R116" s="50">
        <v>0</v>
      </c>
      <c r="S116" s="29">
        <v>0</v>
      </c>
      <c r="T116" s="29">
        <v>100</v>
      </c>
      <c r="U116" s="88">
        <f t="shared" si="23"/>
        <v>0</v>
      </c>
      <c r="V116" s="29">
        <v>0</v>
      </c>
      <c r="W116" s="29">
        <v>100</v>
      </c>
      <c r="X116" s="88">
        <f t="shared" si="24"/>
        <v>0</v>
      </c>
      <c r="Y116" s="29">
        <v>0</v>
      </c>
      <c r="Z116" s="29">
        <v>100</v>
      </c>
      <c r="AA116" s="88">
        <f t="shared" si="25"/>
        <v>0</v>
      </c>
      <c r="AB116" s="29">
        <v>0</v>
      </c>
      <c r="AC116" s="29">
        <v>100</v>
      </c>
      <c r="AD116" s="88">
        <f t="shared" si="26"/>
        <v>0</v>
      </c>
      <c r="AE116" s="29">
        <v>0</v>
      </c>
      <c r="AF116" s="29">
        <v>100</v>
      </c>
      <c r="AG116" s="88">
        <f t="shared" si="27"/>
        <v>0</v>
      </c>
      <c r="AH116" s="29">
        <v>0</v>
      </c>
      <c r="AI116" s="29">
        <v>100</v>
      </c>
      <c r="AJ116" s="88">
        <f t="shared" si="28"/>
        <v>0</v>
      </c>
      <c r="AK116" s="29" t="b">
        <v>0</v>
      </c>
    </row>
    <row r="117" spans="1:37" s="29" customFormat="1" x14ac:dyDescent="0.3">
      <c r="A117" s="48" t="s">
        <v>24</v>
      </c>
      <c r="B117" s="86">
        <f t="shared" si="15"/>
        <v>0</v>
      </c>
      <c r="C117" s="73">
        <v>0</v>
      </c>
      <c r="D117" s="73">
        <v>593</v>
      </c>
      <c r="E117" s="87">
        <f t="shared" si="16"/>
        <v>7</v>
      </c>
      <c r="F117" s="89">
        <f t="shared" si="17"/>
        <v>2.3333333333333334E-2</v>
      </c>
      <c r="G117" s="48">
        <v>0.14738519999999999</v>
      </c>
      <c r="H117" s="48">
        <v>4668.0420000000004</v>
      </c>
      <c r="I117" s="86">
        <f t="shared" si="18"/>
        <v>1</v>
      </c>
      <c r="J117" s="85">
        <f t="shared" si="19"/>
        <v>0</v>
      </c>
      <c r="K117" s="85">
        <f t="shared" si="20"/>
        <v>0</v>
      </c>
      <c r="L117" s="85">
        <f t="shared" si="21"/>
        <v>0</v>
      </c>
      <c r="M117" s="89">
        <f t="shared" si="22"/>
        <v>0</v>
      </c>
      <c r="N117" s="49">
        <v>1032</v>
      </c>
      <c r="O117" s="73">
        <v>0</v>
      </c>
      <c r="P117" s="73">
        <v>0</v>
      </c>
      <c r="Q117" s="73">
        <v>0</v>
      </c>
      <c r="R117" s="50">
        <v>0</v>
      </c>
      <c r="S117" s="29">
        <v>0</v>
      </c>
      <c r="T117" s="29">
        <v>100</v>
      </c>
      <c r="U117" s="88">
        <f t="shared" si="23"/>
        <v>0</v>
      </c>
      <c r="V117" s="29">
        <v>0</v>
      </c>
      <c r="W117" s="29">
        <v>100</v>
      </c>
      <c r="X117" s="88">
        <f t="shared" si="24"/>
        <v>0</v>
      </c>
      <c r="Y117" s="29">
        <v>0</v>
      </c>
      <c r="Z117" s="29">
        <v>100</v>
      </c>
      <c r="AA117" s="88">
        <f t="shared" si="25"/>
        <v>0</v>
      </c>
      <c r="AB117" s="29">
        <v>0</v>
      </c>
      <c r="AC117" s="29">
        <v>100</v>
      </c>
      <c r="AD117" s="88">
        <f t="shared" si="26"/>
        <v>0</v>
      </c>
      <c r="AE117" s="29">
        <v>0</v>
      </c>
      <c r="AF117" s="29">
        <v>100</v>
      </c>
      <c r="AG117" s="88">
        <f t="shared" si="27"/>
        <v>0</v>
      </c>
      <c r="AH117" s="29">
        <v>0</v>
      </c>
      <c r="AI117" s="29">
        <v>100</v>
      </c>
      <c r="AJ117" s="88">
        <f t="shared" si="28"/>
        <v>0</v>
      </c>
      <c r="AK117" s="29" t="b">
        <v>0</v>
      </c>
    </row>
    <row r="118" spans="1:37" s="29" customFormat="1" x14ac:dyDescent="0.3">
      <c r="A118" s="48" t="s">
        <v>24</v>
      </c>
      <c r="B118" s="86">
        <f t="shared" si="15"/>
        <v>0</v>
      </c>
      <c r="C118" s="73">
        <v>0</v>
      </c>
      <c r="D118" s="73">
        <v>593</v>
      </c>
      <c r="E118" s="87">
        <f t="shared" si="16"/>
        <v>7</v>
      </c>
      <c r="F118" s="89">
        <f t="shared" si="17"/>
        <v>2.3333333333333334E-2</v>
      </c>
      <c r="G118" s="48">
        <v>0.14819309999999999</v>
      </c>
      <c r="H118" s="48">
        <v>4665.0829999999996</v>
      </c>
      <c r="I118" s="86">
        <f t="shared" si="18"/>
        <v>1</v>
      </c>
      <c r="J118" s="85">
        <f t="shared" si="19"/>
        <v>0</v>
      </c>
      <c r="K118" s="85">
        <f t="shared" si="20"/>
        <v>0</v>
      </c>
      <c r="L118" s="85">
        <f t="shared" si="21"/>
        <v>0</v>
      </c>
      <c r="M118" s="89">
        <f t="shared" si="22"/>
        <v>0</v>
      </c>
      <c r="N118" s="49">
        <v>1037</v>
      </c>
      <c r="O118" s="73">
        <v>0</v>
      </c>
      <c r="P118" s="73">
        <v>0</v>
      </c>
      <c r="Q118" s="73">
        <v>0</v>
      </c>
      <c r="R118" s="50">
        <v>0</v>
      </c>
      <c r="S118" s="29">
        <v>0</v>
      </c>
      <c r="T118" s="29">
        <v>100</v>
      </c>
      <c r="U118" s="88">
        <f t="shared" si="23"/>
        <v>0</v>
      </c>
      <c r="V118" s="29">
        <v>0</v>
      </c>
      <c r="W118" s="29">
        <v>100</v>
      </c>
      <c r="X118" s="88">
        <f t="shared" si="24"/>
        <v>0</v>
      </c>
      <c r="Y118" s="29">
        <v>0</v>
      </c>
      <c r="Z118" s="29">
        <v>100</v>
      </c>
      <c r="AA118" s="88">
        <f t="shared" si="25"/>
        <v>0</v>
      </c>
      <c r="AB118" s="29">
        <v>0</v>
      </c>
      <c r="AC118" s="29">
        <v>100</v>
      </c>
      <c r="AD118" s="88">
        <f t="shared" si="26"/>
        <v>0</v>
      </c>
      <c r="AE118" s="29">
        <v>0</v>
      </c>
      <c r="AF118" s="29">
        <v>100</v>
      </c>
      <c r="AG118" s="88">
        <f t="shared" si="27"/>
        <v>0</v>
      </c>
      <c r="AH118" s="29">
        <v>0</v>
      </c>
      <c r="AI118" s="29">
        <v>100</v>
      </c>
      <c r="AJ118" s="88">
        <f t="shared" si="28"/>
        <v>0</v>
      </c>
      <c r="AK118" s="29" t="b">
        <v>0</v>
      </c>
    </row>
    <row r="119" spans="1:37" s="29" customFormat="1" x14ac:dyDescent="0.3">
      <c r="A119" s="48" t="s">
        <v>24</v>
      </c>
      <c r="B119" s="86">
        <f t="shared" si="15"/>
        <v>0</v>
      </c>
      <c r="C119" s="73">
        <v>0</v>
      </c>
      <c r="D119" s="73">
        <v>591</v>
      </c>
      <c r="E119" s="87">
        <f t="shared" si="16"/>
        <v>9</v>
      </c>
      <c r="F119" s="89">
        <f t="shared" si="17"/>
        <v>0.03</v>
      </c>
      <c r="G119" s="48">
        <v>0.14708060000000001</v>
      </c>
      <c r="H119" s="48">
        <v>4677.7079999999996</v>
      </c>
      <c r="I119" s="86">
        <f t="shared" si="18"/>
        <v>1</v>
      </c>
      <c r="J119" s="85">
        <f t="shared" si="19"/>
        <v>0</v>
      </c>
      <c r="K119" s="85">
        <f t="shared" si="20"/>
        <v>0</v>
      </c>
      <c r="L119" s="85">
        <f t="shared" si="21"/>
        <v>0</v>
      </c>
      <c r="M119" s="89">
        <f t="shared" si="22"/>
        <v>0</v>
      </c>
      <c r="N119" s="49">
        <v>1032</v>
      </c>
      <c r="O119" s="73">
        <v>0</v>
      </c>
      <c r="P119" s="73">
        <v>0</v>
      </c>
      <c r="Q119" s="73">
        <v>0</v>
      </c>
      <c r="R119" s="50">
        <v>0</v>
      </c>
      <c r="S119" s="29">
        <v>0</v>
      </c>
      <c r="T119" s="29">
        <v>100</v>
      </c>
      <c r="U119" s="88">
        <f t="shared" si="23"/>
        <v>0</v>
      </c>
      <c r="V119" s="29">
        <v>0</v>
      </c>
      <c r="W119" s="29">
        <v>100</v>
      </c>
      <c r="X119" s="88">
        <f t="shared" si="24"/>
        <v>0</v>
      </c>
      <c r="Y119" s="29">
        <v>0</v>
      </c>
      <c r="Z119" s="29">
        <v>100</v>
      </c>
      <c r="AA119" s="88">
        <f t="shared" si="25"/>
        <v>0</v>
      </c>
      <c r="AB119" s="29">
        <v>0</v>
      </c>
      <c r="AC119" s="29">
        <v>100</v>
      </c>
      <c r="AD119" s="88">
        <f t="shared" si="26"/>
        <v>0</v>
      </c>
      <c r="AE119" s="29">
        <v>0</v>
      </c>
      <c r="AF119" s="29">
        <v>100</v>
      </c>
      <c r="AG119" s="88">
        <f t="shared" si="27"/>
        <v>0</v>
      </c>
      <c r="AH119" s="29">
        <v>0</v>
      </c>
      <c r="AI119" s="29">
        <v>100</v>
      </c>
      <c r="AJ119" s="88">
        <f t="shared" si="28"/>
        <v>0</v>
      </c>
      <c r="AK119" s="29" t="b">
        <v>0</v>
      </c>
    </row>
    <row r="120" spans="1:37" s="29" customFormat="1" x14ac:dyDescent="0.3">
      <c r="A120" s="48" t="s">
        <v>24</v>
      </c>
      <c r="B120" s="86">
        <f t="shared" si="15"/>
        <v>0</v>
      </c>
      <c r="C120" s="73">
        <v>0</v>
      </c>
      <c r="D120" s="73">
        <v>594</v>
      </c>
      <c r="E120" s="87">
        <f t="shared" si="16"/>
        <v>6</v>
      </c>
      <c r="F120" s="89">
        <f t="shared" si="17"/>
        <v>0.02</v>
      </c>
      <c r="G120" s="48">
        <v>0.14799209999999999</v>
      </c>
      <c r="H120" s="48">
        <v>4666.9170000000004</v>
      </c>
      <c r="I120" s="86">
        <f t="shared" si="18"/>
        <v>1</v>
      </c>
      <c r="J120" s="85">
        <f t="shared" si="19"/>
        <v>0</v>
      </c>
      <c r="K120" s="85">
        <f t="shared" si="20"/>
        <v>0</v>
      </c>
      <c r="L120" s="85">
        <f t="shared" si="21"/>
        <v>0</v>
      </c>
      <c r="M120" s="89">
        <f t="shared" si="22"/>
        <v>0</v>
      </c>
      <c r="N120" s="49">
        <v>1036</v>
      </c>
      <c r="O120" s="73">
        <v>0</v>
      </c>
      <c r="P120" s="73">
        <v>0</v>
      </c>
      <c r="Q120" s="73">
        <v>0</v>
      </c>
      <c r="R120" s="50">
        <v>0</v>
      </c>
      <c r="S120" s="29">
        <v>0</v>
      </c>
      <c r="T120" s="29">
        <v>100</v>
      </c>
      <c r="U120" s="88">
        <f t="shared" si="23"/>
        <v>0</v>
      </c>
      <c r="V120" s="29">
        <v>0</v>
      </c>
      <c r="W120" s="29">
        <v>100</v>
      </c>
      <c r="X120" s="88">
        <f t="shared" si="24"/>
        <v>0</v>
      </c>
      <c r="Y120" s="29">
        <v>0</v>
      </c>
      <c r="Z120" s="29">
        <v>100</v>
      </c>
      <c r="AA120" s="88">
        <f t="shared" si="25"/>
        <v>0</v>
      </c>
      <c r="AB120" s="29">
        <v>0</v>
      </c>
      <c r="AC120" s="29">
        <v>100</v>
      </c>
      <c r="AD120" s="88">
        <f t="shared" si="26"/>
        <v>0</v>
      </c>
      <c r="AE120" s="29">
        <v>0</v>
      </c>
      <c r="AF120" s="29">
        <v>100</v>
      </c>
      <c r="AG120" s="88">
        <f t="shared" si="27"/>
        <v>0</v>
      </c>
      <c r="AH120" s="29">
        <v>0</v>
      </c>
      <c r="AI120" s="29">
        <v>100</v>
      </c>
      <c r="AJ120" s="88">
        <f t="shared" si="28"/>
        <v>0</v>
      </c>
      <c r="AK120" s="29" t="b">
        <v>0</v>
      </c>
    </row>
    <row r="121" spans="1:37" s="29" customFormat="1" x14ac:dyDescent="0.3">
      <c r="A121" s="48" t="s">
        <v>24</v>
      </c>
      <c r="B121" s="86">
        <f t="shared" si="15"/>
        <v>0</v>
      </c>
      <c r="C121" s="73">
        <v>0</v>
      </c>
      <c r="D121" s="73">
        <v>593</v>
      </c>
      <c r="E121" s="87">
        <f t="shared" si="16"/>
        <v>7</v>
      </c>
      <c r="F121" s="89">
        <f t="shared" si="17"/>
        <v>2.3333333333333334E-2</v>
      </c>
      <c r="G121" s="48">
        <v>0.1476191</v>
      </c>
      <c r="H121" s="48">
        <v>4678.7079999999996</v>
      </c>
      <c r="I121" s="86">
        <f t="shared" si="18"/>
        <v>1</v>
      </c>
      <c r="J121" s="85">
        <f t="shared" si="19"/>
        <v>0</v>
      </c>
      <c r="K121" s="85">
        <f t="shared" si="20"/>
        <v>0</v>
      </c>
      <c r="L121" s="85">
        <f t="shared" si="21"/>
        <v>0</v>
      </c>
      <c r="M121" s="89">
        <f t="shared" si="22"/>
        <v>0</v>
      </c>
      <c r="N121" s="49">
        <v>1036</v>
      </c>
      <c r="O121" s="73">
        <v>0</v>
      </c>
      <c r="P121" s="73">
        <v>0</v>
      </c>
      <c r="Q121" s="73">
        <v>0</v>
      </c>
      <c r="R121" s="50">
        <v>0</v>
      </c>
      <c r="S121" s="29">
        <v>0</v>
      </c>
      <c r="T121" s="29">
        <v>100</v>
      </c>
      <c r="U121" s="88">
        <f t="shared" si="23"/>
        <v>0</v>
      </c>
      <c r="V121" s="29">
        <v>0</v>
      </c>
      <c r="W121" s="29">
        <v>100</v>
      </c>
      <c r="X121" s="88">
        <f t="shared" si="24"/>
        <v>0</v>
      </c>
      <c r="Y121" s="29">
        <v>0</v>
      </c>
      <c r="Z121" s="29">
        <v>100</v>
      </c>
      <c r="AA121" s="88">
        <f t="shared" si="25"/>
        <v>0</v>
      </c>
      <c r="AB121" s="29">
        <v>0</v>
      </c>
      <c r="AC121" s="29">
        <v>100</v>
      </c>
      <c r="AD121" s="88">
        <f t="shared" si="26"/>
        <v>0</v>
      </c>
      <c r="AE121" s="29">
        <v>0</v>
      </c>
      <c r="AF121" s="29">
        <v>100</v>
      </c>
      <c r="AG121" s="88">
        <f t="shared" si="27"/>
        <v>0</v>
      </c>
      <c r="AH121" s="29">
        <v>0</v>
      </c>
      <c r="AI121" s="29">
        <v>100</v>
      </c>
      <c r="AJ121" s="88">
        <f t="shared" si="28"/>
        <v>0</v>
      </c>
      <c r="AK121" s="29" t="b">
        <v>0</v>
      </c>
    </row>
    <row r="122" spans="1:37" s="29" customFormat="1" x14ac:dyDescent="0.3">
      <c r="A122" s="48" t="s">
        <v>24</v>
      </c>
      <c r="B122" s="86">
        <f t="shared" si="15"/>
        <v>0</v>
      </c>
      <c r="C122" s="73">
        <v>0</v>
      </c>
      <c r="D122" s="73">
        <v>597</v>
      </c>
      <c r="E122" s="87">
        <f t="shared" si="16"/>
        <v>3</v>
      </c>
      <c r="F122" s="89">
        <f t="shared" si="17"/>
        <v>0.01</v>
      </c>
      <c r="G122" s="48">
        <v>0.14802480000000001</v>
      </c>
      <c r="H122" s="48">
        <v>4652.375</v>
      </c>
      <c r="I122" s="86">
        <f t="shared" si="18"/>
        <v>1</v>
      </c>
      <c r="J122" s="85">
        <f t="shared" si="19"/>
        <v>0</v>
      </c>
      <c r="K122" s="85">
        <f t="shared" si="20"/>
        <v>0</v>
      </c>
      <c r="L122" s="85">
        <f t="shared" si="21"/>
        <v>0</v>
      </c>
      <c r="M122" s="89">
        <f t="shared" si="22"/>
        <v>0</v>
      </c>
      <c r="N122" s="49">
        <v>1033</v>
      </c>
      <c r="O122" s="73">
        <v>0</v>
      </c>
      <c r="P122" s="73">
        <v>0</v>
      </c>
      <c r="Q122" s="73">
        <v>0</v>
      </c>
      <c r="R122" s="50">
        <v>0</v>
      </c>
      <c r="S122" s="29">
        <v>0</v>
      </c>
      <c r="T122" s="29">
        <v>100</v>
      </c>
      <c r="U122" s="88">
        <f t="shared" si="23"/>
        <v>0</v>
      </c>
      <c r="V122" s="29">
        <v>0</v>
      </c>
      <c r="W122" s="29">
        <v>100</v>
      </c>
      <c r="X122" s="88">
        <f t="shared" si="24"/>
        <v>0</v>
      </c>
      <c r="Y122" s="29">
        <v>0</v>
      </c>
      <c r="Z122" s="29">
        <v>100</v>
      </c>
      <c r="AA122" s="88">
        <f t="shared" si="25"/>
        <v>0</v>
      </c>
      <c r="AB122" s="29">
        <v>0</v>
      </c>
      <c r="AC122" s="29">
        <v>100</v>
      </c>
      <c r="AD122" s="88">
        <f t="shared" si="26"/>
        <v>0</v>
      </c>
      <c r="AE122" s="29">
        <v>0</v>
      </c>
      <c r="AF122" s="29">
        <v>100</v>
      </c>
      <c r="AG122" s="88">
        <f t="shared" si="27"/>
        <v>0</v>
      </c>
      <c r="AH122" s="29">
        <v>0</v>
      </c>
      <c r="AI122" s="29">
        <v>100</v>
      </c>
      <c r="AJ122" s="88">
        <f t="shared" si="28"/>
        <v>0</v>
      </c>
      <c r="AK122" s="29" t="b">
        <v>0</v>
      </c>
    </row>
    <row r="123" spans="1:37" s="29" customFormat="1" x14ac:dyDescent="0.3">
      <c r="A123" s="48" t="s">
        <v>24</v>
      </c>
      <c r="B123" s="86">
        <f t="shared" si="15"/>
        <v>0</v>
      </c>
      <c r="C123" s="73">
        <v>0</v>
      </c>
      <c r="D123" s="73">
        <v>591</v>
      </c>
      <c r="E123" s="87">
        <f t="shared" si="16"/>
        <v>9</v>
      </c>
      <c r="F123" s="89">
        <f t="shared" si="17"/>
        <v>0.03</v>
      </c>
      <c r="G123" s="48">
        <v>0.1478331</v>
      </c>
      <c r="H123" s="48">
        <v>4662.9170000000004</v>
      </c>
      <c r="I123" s="86">
        <f t="shared" si="18"/>
        <v>1</v>
      </c>
      <c r="J123" s="85">
        <f t="shared" si="19"/>
        <v>0</v>
      </c>
      <c r="K123" s="85">
        <f t="shared" si="20"/>
        <v>0</v>
      </c>
      <c r="L123" s="85">
        <f t="shared" si="21"/>
        <v>0</v>
      </c>
      <c r="M123" s="89">
        <f t="shared" si="22"/>
        <v>0</v>
      </c>
      <c r="N123" s="49">
        <v>1034</v>
      </c>
      <c r="O123" s="73">
        <v>0</v>
      </c>
      <c r="P123" s="73">
        <v>0</v>
      </c>
      <c r="Q123" s="73">
        <v>0</v>
      </c>
      <c r="R123" s="50">
        <v>0</v>
      </c>
      <c r="S123" s="29">
        <v>0</v>
      </c>
      <c r="T123" s="29">
        <v>100</v>
      </c>
      <c r="U123" s="88">
        <f t="shared" si="23"/>
        <v>0</v>
      </c>
      <c r="V123" s="29">
        <v>0</v>
      </c>
      <c r="W123" s="29">
        <v>100</v>
      </c>
      <c r="X123" s="88">
        <f t="shared" si="24"/>
        <v>0</v>
      </c>
      <c r="Y123" s="29">
        <v>0</v>
      </c>
      <c r="Z123" s="29">
        <v>100</v>
      </c>
      <c r="AA123" s="88">
        <f t="shared" si="25"/>
        <v>0</v>
      </c>
      <c r="AB123" s="29">
        <v>0</v>
      </c>
      <c r="AC123" s="29">
        <v>100</v>
      </c>
      <c r="AD123" s="88">
        <f t="shared" si="26"/>
        <v>0</v>
      </c>
      <c r="AE123" s="29">
        <v>0</v>
      </c>
      <c r="AF123" s="29">
        <v>100</v>
      </c>
      <c r="AG123" s="88">
        <f t="shared" si="27"/>
        <v>0</v>
      </c>
      <c r="AH123" s="29">
        <v>0</v>
      </c>
      <c r="AI123" s="29">
        <v>100</v>
      </c>
      <c r="AJ123" s="88">
        <f t="shared" si="28"/>
        <v>0</v>
      </c>
      <c r="AK123" s="29" t="b">
        <v>0</v>
      </c>
    </row>
    <row r="124" spans="1:37" s="29" customFormat="1" x14ac:dyDescent="0.3">
      <c r="A124" s="48" t="s">
        <v>24</v>
      </c>
      <c r="B124" s="86">
        <f t="shared" si="15"/>
        <v>0</v>
      </c>
      <c r="C124" s="73">
        <v>0</v>
      </c>
      <c r="D124" s="73">
        <v>594</v>
      </c>
      <c r="E124" s="87">
        <f t="shared" si="16"/>
        <v>6</v>
      </c>
      <c r="F124" s="89">
        <f t="shared" si="17"/>
        <v>0.02</v>
      </c>
      <c r="G124" s="48">
        <v>0.14829909999999999</v>
      </c>
      <c r="H124" s="48">
        <v>4661.75</v>
      </c>
      <c r="I124" s="86">
        <f t="shared" si="18"/>
        <v>1</v>
      </c>
      <c r="J124" s="85">
        <f t="shared" si="19"/>
        <v>0</v>
      </c>
      <c r="K124" s="85">
        <f t="shared" si="20"/>
        <v>0</v>
      </c>
      <c r="L124" s="85">
        <f t="shared" si="21"/>
        <v>0</v>
      </c>
      <c r="M124" s="89">
        <f t="shared" si="22"/>
        <v>0</v>
      </c>
      <c r="N124" s="49">
        <v>1037</v>
      </c>
      <c r="O124" s="73">
        <v>0</v>
      </c>
      <c r="P124" s="73">
        <v>0</v>
      </c>
      <c r="Q124" s="73">
        <v>0</v>
      </c>
      <c r="R124" s="50">
        <v>0</v>
      </c>
      <c r="S124" s="29">
        <v>0</v>
      </c>
      <c r="T124" s="29">
        <v>100</v>
      </c>
      <c r="U124" s="88">
        <f t="shared" si="23"/>
        <v>0</v>
      </c>
      <c r="V124" s="29">
        <v>0</v>
      </c>
      <c r="W124" s="29">
        <v>100</v>
      </c>
      <c r="X124" s="88">
        <f t="shared" si="24"/>
        <v>0</v>
      </c>
      <c r="Y124" s="29">
        <v>0</v>
      </c>
      <c r="Z124" s="29">
        <v>100</v>
      </c>
      <c r="AA124" s="88">
        <f t="shared" si="25"/>
        <v>0</v>
      </c>
      <c r="AB124" s="29">
        <v>0</v>
      </c>
      <c r="AC124" s="29">
        <v>100</v>
      </c>
      <c r="AD124" s="88">
        <f t="shared" si="26"/>
        <v>0</v>
      </c>
      <c r="AE124" s="29">
        <v>0</v>
      </c>
      <c r="AF124" s="29">
        <v>100</v>
      </c>
      <c r="AG124" s="88">
        <f t="shared" si="27"/>
        <v>0</v>
      </c>
      <c r="AH124" s="29">
        <v>0</v>
      </c>
      <c r="AI124" s="29">
        <v>100</v>
      </c>
      <c r="AJ124" s="88">
        <f t="shared" si="28"/>
        <v>0</v>
      </c>
      <c r="AK124" s="29" t="b">
        <v>0</v>
      </c>
    </row>
    <row r="125" spans="1:37" s="29" customFormat="1" x14ac:dyDescent="0.3">
      <c r="A125" s="48" t="s">
        <v>24</v>
      </c>
      <c r="B125" s="86">
        <f t="shared" si="15"/>
        <v>0</v>
      </c>
      <c r="C125" s="73">
        <v>0</v>
      </c>
      <c r="D125" s="73">
        <v>589</v>
      </c>
      <c r="E125" s="87">
        <f t="shared" si="16"/>
        <v>11</v>
      </c>
      <c r="F125" s="89">
        <f t="shared" si="17"/>
        <v>3.6666666666666667E-2</v>
      </c>
      <c r="G125" s="48">
        <v>0.147588</v>
      </c>
      <c r="H125" s="48">
        <v>4661.625</v>
      </c>
      <c r="I125" s="86">
        <f t="shared" si="18"/>
        <v>1</v>
      </c>
      <c r="J125" s="85">
        <f t="shared" si="19"/>
        <v>0</v>
      </c>
      <c r="K125" s="85">
        <f t="shared" si="20"/>
        <v>0</v>
      </c>
      <c r="L125" s="85">
        <f t="shared" si="21"/>
        <v>0</v>
      </c>
      <c r="M125" s="89">
        <f t="shared" si="22"/>
        <v>0</v>
      </c>
      <c r="N125" s="49">
        <v>1032</v>
      </c>
      <c r="O125" s="73">
        <v>0</v>
      </c>
      <c r="P125" s="73">
        <v>0</v>
      </c>
      <c r="Q125" s="73">
        <v>0</v>
      </c>
      <c r="R125" s="50">
        <v>0</v>
      </c>
      <c r="S125" s="29">
        <v>0</v>
      </c>
      <c r="T125" s="29">
        <v>100</v>
      </c>
      <c r="U125" s="88">
        <f t="shared" si="23"/>
        <v>0</v>
      </c>
      <c r="V125" s="29">
        <v>0</v>
      </c>
      <c r="W125" s="29">
        <v>100</v>
      </c>
      <c r="X125" s="88">
        <f t="shared" si="24"/>
        <v>0</v>
      </c>
      <c r="Y125" s="29">
        <v>0</v>
      </c>
      <c r="Z125" s="29">
        <v>100</v>
      </c>
      <c r="AA125" s="88">
        <f t="shared" si="25"/>
        <v>0</v>
      </c>
      <c r="AB125" s="29">
        <v>0</v>
      </c>
      <c r="AC125" s="29">
        <v>100</v>
      </c>
      <c r="AD125" s="88">
        <f t="shared" si="26"/>
        <v>0</v>
      </c>
      <c r="AE125" s="29">
        <v>0</v>
      </c>
      <c r="AF125" s="29">
        <v>100</v>
      </c>
      <c r="AG125" s="88">
        <f t="shared" si="27"/>
        <v>0</v>
      </c>
      <c r="AH125" s="29">
        <v>0</v>
      </c>
      <c r="AI125" s="29">
        <v>100</v>
      </c>
      <c r="AJ125" s="88">
        <f t="shared" si="28"/>
        <v>0</v>
      </c>
      <c r="AK125" s="29" t="b">
        <v>0</v>
      </c>
    </row>
    <row r="126" spans="1:37" s="30" customFormat="1" x14ac:dyDescent="0.3">
      <c r="A126" s="45" t="s">
        <v>24</v>
      </c>
      <c r="B126" s="86">
        <f t="shared" si="15"/>
        <v>0</v>
      </c>
      <c r="C126" s="74">
        <v>0</v>
      </c>
      <c r="D126" s="74">
        <v>497</v>
      </c>
      <c r="E126" s="87">
        <f t="shared" si="16"/>
        <v>103</v>
      </c>
      <c r="F126" s="89">
        <f t="shared" si="17"/>
        <v>0.34333333333333332</v>
      </c>
      <c r="G126" s="45">
        <v>0.1243317</v>
      </c>
      <c r="H126" s="45">
        <v>5362</v>
      </c>
      <c r="I126" s="86">
        <f t="shared" si="18"/>
        <v>1</v>
      </c>
      <c r="J126" s="85">
        <f t="shared" si="19"/>
        <v>0</v>
      </c>
      <c r="K126" s="85">
        <f t="shared" si="20"/>
        <v>0</v>
      </c>
      <c r="L126" s="85">
        <f t="shared" si="21"/>
        <v>0</v>
      </c>
      <c r="M126" s="89">
        <f t="shared" si="22"/>
        <v>0</v>
      </c>
      <c r="N126" s="46">
        <v>1000</v>
      </c>
      <c r="O126" s="74">
        <v>0</v>
      </c>
      <c r="P126" s="74">
        <v>0</v>
      </c>
      <c r="Q126" s="74">
        <v>0</v>
      </c>
      <c r="R126" s="47">
        <v>0</v>
      </c>
      <c r="S126" s="30">
        <v>0</v>
      </c>
      <c r="T126" s="30">
        <v>300</v>
      </c>
      <c r="U126" s="88">
        <f t="shared" si="23"/>
        <v>0</v>
      </c>
      <c r="V126" s="30">
        <v>0</v>
      </c>
      <c r="W126" s="30">
        <v>300</v>
      </c>
      <c r="X126" s="88">
        <f t="shared" si="24"/>
        <v>0</v>
      </c>
      <c r="Y126" s="30">
        <v>0</v>
      </c>
      <c r="Z126" s="30">
        <v>300</v>
      </c>
      <c r="AA126" s="88">
        <f t="shared" si="25"/>
        <v>0</v>
      </c>
      <c r="AB126" s="30">
        <v>0</v>
      </c>
      <c r="AC126" s="30">
        <v>300</v>
      </c>
      <c r="AD126" s="88">
        <f t="shared" si="26"/>
        <v>0</v>
      </c>
      <c r="AE126" s="30">
        <v>0</v>
      </c>
      <c r="AF126" s="30">
        <v>300</v>
      </c>
      <c r="AG126" s="88">
        <f t="shared" si="27"/>
        <v>0</v>
      </c>
      <c r="AH126" s="30">
        <v>0</v>
      </c>
      <c r="AI126" s="30">
        <v>300</v>
      </c>
      <c r="AJ126" s="88">
        <f t="shared" si="28"/>
        <v>0</v>
      </c>
      <c r="AK126" s="30" t="b">
        <v>0</v>
      </c>
    </row>
    <row r="127" spans="1:37" s="30" customFormat="1" x14ac:dyDescent="0.3">
      <c r="A127" s="45" t="s">
        <v>24</v>
      </c>
      <c r="B127" s="86">
        <f t="shared" si="15"/>
        <v>0</v>
      </c>
      <c r="C127" s="74">
        <v>0</v>
      </c>
      <c r="D127" s="74">
        <v>498</v>
      </c>
      <c r="E127" s="87">
        <f t="shared" si="16"/>
        <v>102</v>
      </c>
      <c r="F127" s="89">
        <f t="shared" si="17"/>
        <v>0.34</v>
      </c>
      <c r="G127" s="45">
        <v>0.1242525</v>
      </c>
      <c r="H127" s="45">
        <v>5365.4170000000004</v>
      </c>
      <c r="I127" s="86">
        <f t="shared" si="18"/>
        <v>1</v>
      </c>
      <c r="J127" s="85">
        <f t="shared" si="19"/>
        <v>0</v>
      </c>
      <c r="K127" s="85">
        <f t="shared" si="20"/>
        <v>0</v>
      </c>
      <c r="L127" s="85">
        <f t="shared" si="21"/>
        <v>0</v>
      </c>
      <c r="M127" s="89">
        <f t="shared" si="22"/>
        <v>0</v>
      </c>
      <c r="N127" s="46">
        <v>1000</v>
      </c>
      <c r="O127" s="74">
        <v>0</v>
      </c>
      <c r="P127" s="74">
        <v>0</v>
      </c>
      <c r="Q127" s="74">
        <v>0</v>
      </c>
      <c r="R127" s="47">
        <v>0</v>
      </c>
      <c r="S127" s="30">
        <v>0</v>
      </c>
      <c r="T127" s="30">
        <v>300</v>
      </c>
      <c r="U127" s="88">
        <f t="shared" si="23"/>
        <v>0</v>
      </c>
      <c r="V127" s="30">
        <v>0</v>
      </c>
      <c r="W127" s="30">
        <v>300</v>
      </c>
      <c r="X127" s="88">
        <f t="shared" si="24"/>
        <v>0</v>
      </c>
      <c r="Y127" s="30">
        <v>0</v>
      </c>
      <c r="Z127" s="30">
        <v>300</v>
      </c>
      <c r="AA127" s="88">
        <f t="shared" si="25"/>
        <v>0</v>
      </c>
      <c r="AB127" s="30">
        <v>0</v>
      </c>
      <c r="AC127" s="30">
        <v>300</v>
      </c>
      <c r="AD127" s="88">
        <f t="shared" si="26"/>
        <v>0</v>
      </c>
      <c r="AE127" s="30">
        <v>0</v>
      </c>
      <c r="AF127" s="30">
        <v>300</v>
      </c>
      <c r="AG127" s="88">
        <f t="shared" si="27"/>
        <v>0</v>
      </c>
      <c r="AH127" s="30">
        <v>0</v>
      </c>
      <c r="AI127" s="30">
        <v>300</v>
      </c>
      <c r="AJ127" s="88">
        <f t="shared" si="28"/>
        <v>0</v>
      </c>
      <c r="AK127" s="30" t="b">
        <v>0</v>
      </c>
    </row>
    <row r="128" spans="1:37" s="30" customFormat="1" x14ac:dyDescent="0.3">
      <c r="A128" s="45" t="s">
        <v>24</v>
      </c>
      <c r="B128" s="86">
        <f t="shared" si="15"/>
        <v>0</v>
      </c>
      <c r="C128" s="74">
        <v>0</v>
      </c>
      <c r="D128" s="74">
        <v>495</v>
      </c>
      <c r="E128" s="87">
        <f t="shared" si="16"/>
        <v>105</v>
      </c>
      <c r="F128" s="89">
        <f t="shared" si="17"/>
        <v>0.35</v>
      </c>
      <c r="G128" s="45">
        <v>0.12419470000000001</v>
      </c>
      <c r="H128" s="45">
        <v>5367.9170000000004</v>
      </c>
      <c r="I128" s="86">
        <f t="shared" si="18"/>
        <v>1</v>
      </c>
      <c r="J128" s="85">
        <f t="shared" si="19"/>
        <v>0</v>
      </c>
      <c r="K128" s="85">
        <f t="shared" si="20"/>
        <v>0</v>
      </c>
      <c r="L128" s="85">
        <f t="shared" si="21"/>
        <v>0</v>
      </c>
      <c r="M128" s="89">
        <f t="shared" si="22"/>
        <v>0</v>
      </c>
      <c r="N128" s="46">
        <v>1000</v>
      </c>
      <c r="O128" s="74">
        <v>0</v>
      </c>
      <c r="P128" s="74">
        <v>0</v>
      </c>
      <c r="Q128" s="74">
        <v>0</v>
      </c>
      <c r="R128" s="47">
        <v>0</v>
      </c>
      <c r="S128" s="30">
        <v>0</v>
      </c>
      <c r="T128" s="30">
        <v>300</v>
      </c>
      <c r="U128" s="88">
        <f t="shared" si="23"/>
        <v>0</v>
      </c>
      <c r="V128" s="30">
        <v>0</v>
      </c>
      <c r="W128" s="30">
        <v>300</v>
      </c>
      <c r="X128" s="88">
        <f t="shared" si="24"/>
        <v>0</v>
      </c>
      <c r="Y128" s="30">
        <v>0</v>
      </c>
      <c r="Z128" s="30">
        <v>300</v>
      </c>
      <c r="AA128" s="88">
        <f t="shared" si="25"/>
        <v>0</v>
      </c>
      <c r="AB128" s="30">
        <v>0</v>
      </c>
      <c r="AC128" s="30">
        <v>300</v>
      </c>
      <c r="AD128" s="88">
        <f t="shared" si="26"/>
        <v>0</v>
      </c>
      <c r="AE128" s="30">
        <v>0</v>
      </c>
      <c r="AF128" s="30">
        <v>300</v>
      </c>
      <c r="AG128" s="88">
        <f t="shared" si="27"/>
        <v>0</v>
      </c>
      <c r="AH128" s="30">
        <v>0</v>
      </c>
      <c r="AI128" s="30">
        <v>300</v>
      </c>
      <c r="AJ128" s="88">
        <f t="shared" si="28"/>
        <v>0</v>
      </c>
      <c r="AK128" s="30" t="b">
        <v>0</v>
      </c>
    </row>
    <row r="129" spans="1:37" s="30" customFormat="1" x14ac:dyDescent="0.3">
      <c r="A129" s="45" t="s">
        <v>24</v>
      </c>
      <c r="B129" s="86">
        <f t="shared" si="15"/>
        <v>0</v>
      </c>
      <c r="C129" s="74">
        <v>0</v>
      </c>
      <c r="D129" s="74">
        <v>499</v>
      </c>
      <c r="E129" s="87">
        <f t="shared" si="16"/>
        <v>101</v>
      </c>
      <c r="F129" s="89">
        <f t="shared" si="17"/>
        <v>0.33666666666666667</v>
      </c>
      <c r="G129" s="45">
        <v>0.1242854</v>
      </c>
      <c r="H129" s="45">
        <v>5364</v>
      </c>
      <c r="I129" s="86">
        <f t="shared" si="18"/>
        <v>1</v>
      </c>
      <c r="J129" s="85">
        <f t="shared" si="19"/>
        <v>0</v>
      </c>
      <c r="K129" s="85">
        <f t="shared" si="20"/>
        <v>0</v>
      </c>
      <c r="L129" s="85">
        <f t="shared" si="21"/>
        <v>0</v>
      </c>
      <c r="M129" s="89">
        <f t="shared" si="22"/>
        <v>0</v>
      </c>
      <c r="N129" s="46">
        <v>1000</v>
      </c>
      <c r="O129" s="74">
        <v>0</v>
      </c>
      <c r="P129" s="74">
        <v>0</v>
      </c>
      <c r="Q129" s="74">
        <v>0</v>
      </c>
      <c r="R129" s="47">
        <v>0</v>
      </c>
      <c r="S129" s="30">
        <v>0</v>
      </c>
      <c r="T129" s="30">
        <v>300</v>
      </c>
      <c r="U129" s="88">
        <f t="shared" si="23"/>
        <v>0</v>
      </c>
      <c r="V129" s="30">
        <v>0</v>
      </c>
      <c r="W129" s="30">
        <v>300</v>
      </c>
      <c r="X129" s="88">
        <f t="shared" si="24"/>
        <v>0</v>
      </c>
      <c r="Y129" s="30">
        <v>0</v>
      </c>
      <c r="Z129" s="30">
        <v>300</v>
      </c>
      <c r="AA129" s="88">
        <f t="shared" si="25"/>
        <v>0</v>
      </c>
      <c r="AB129" s="30">
        <v>0</v>
      </c>
      <c r="AC129" s="30">
        <v>300</v>
      </c>
      <c r="AD129" s="88">
        <f t="shared" si="26"/>
        <v>0</v>
      </c>
      <c r="AE129" s="30">
        <v>0</v>
      </c>
      <c r="AF129" s="30">
        <v>300</v>
      </c>
      <c r="AG129" s="88">
        <f t="shared" si="27"/>
        <v>0</v>
      </c>
      <c r="AH129" s="30">
        <v>0</v>
      </c>
      <c r="AI129" s="30">
        <v>300</v>
      </c>
      <c r="AJ129" s="88">
        <f t="shared" si="28"/>
        <v>0</v>
      </c>
      <c r="AK129" s="30" t="b">
        <v>0</v>
      </c>
    </row>
    <row r="130" spans="1:37" s="30" customFormat="1" x14ac:dyDescent="0.3">
      <c r="A130" s="45" t="s">
        <v>24</v>
      </c>
      <c r="B130" s="86">
        <f t="shared" si="15"/>
        <v>0</v>
      </c>
      <c r="C130" s="74">
        <v>0</v>
      </c>
      <c r="D130" s="74">
        <v>500</v>
      </c>
      <c r="E130" s="87">
        <f t="shared" si="16"/>
        <v>100</v>
      </c>
      <c r="F130" s="89">
        <f t="shared" si="17"/>
        <v>0.33333333333333331</v>
      </c>
      <c r="G130" s="45">
        <v>0.1243076</v>
      </c>
      <c r="H130" s="45">
        <v>5363.0420000000004</v>
      </c>
      <c r="I130" s="86">
        <f t="shared" si="18"/>
        <v>1</v>
      </c>
      <c r="J130" s="85">
        <f t="shared" si="19"/>
        <v>0</v>
      </c>
      <c r="K130" s="85">
        <f t="shared" si="20"/>
        <v>0</v>
      </c>
      <c r="L130" s="85">
        <f t="shared" si="21"/>
        <v>0</v>
      </c>
      <c r="M130" s="89">
        <f t="shared" si="22"/>
        <v>0</v>
      </c>
      <c r="N130" s="46">
        <v>1000</v>
      </c>
      <c r="O130" s="74">
        <v>0</v>
      </c>
      <c r="P130" s="74">
        <v>0</v>
      </c>
      <c r="Q130" s="74">
        <v>0</v>
      </c>
      <c r="R130" s="47">
        <v>0</v>
      </c>
      <c r="S130" s="30">
        <v>0</v>
      </c>
      <c r="T130" s="30">
        <v>300</v>
      </c>
      <c r="U130" s="88">
        <f t="shared" si="23"/>
        <v>0</v>
      </c>
      <c r="V130" s="30">
        <v>0</v>
      </c>
      <c r="W130" s="30">
        <v>300</v>
      </c>
      <c r="X130" s="88">
        <f t="shared" si="24"/>
        <v>0</v>
      </c>
      <c r="Y130" s="30">
        <v>0</v>
      </c>
      <c r="Z130" s="30">
        <v>300</v>
      </c>
      <c r="AA130" s="88">
        <f t="shared" si="25"/>
        <v>0</v>
      </c>
      <c r="AB130" s="30">
        <v>0</v>
      </c>
      <c r="AC130" s="30">
        <v>300</v>
      </c>
      <c r="AD130" s="88">
        <f t="shared" si="26"/>
        <v>0</v>
      </c>
      <c r="AE130" s="30">
        <v>0</v>
      </c>
      <c r="AF130" s="30">
        <v>300</v>
      </c>
      <c r="AG130" s="88">
        <f t="shared" si="27"/>
        <v>0</v>
      </c>
      <c r="AH130" s="30">
        <v>0</v>
      </c>
      <c r="AI130" s="30">
        <v>300</v>
      </c>
      <c r="AJ130" s="88">
        <f t="shared" si="28"/>
        <v>0</v>
      </c>
      <c r="AK130" s="30" t="b">
        <v>0</v>
      </c>
    </row>
    <row r="131" spans="1:37" s="30" customFormat="1" x14ac:dyDescent="0.3">
      <c r="A131" s="45" t="s">
        <v>24</v>
      </c>
      <c r="B131" s="86">
        <f t="shared" ref="B131:B194" si="29">C131/600</f>
        <v>0</v>
      </c>
      <c r="C131" s="74">
        <v>0</v>
      </c>
      <c r="D131" s="74">
        <v>497</v>
      </c>
      <c r="E131" s="87">
        <f t="shared" ref="E131:E194" si="30">600-D131-C131</f>
        <v>103</v>
      </c>
      <c r="F131" s="89">
        <f t="shared" ref="F131:F194" si="31">E131/300</f>
        <v>0.34333333333333332</v>
      </c>
      <c r="G131" s="45">
        <v>0.1242226</v>
      </c>
      <c r="H131" s="45">
        <v>5366.7079999999996</v>
      </c>
      <c r="I131" s="86">
        <f t="shared" ref="I131:I194" si="32">N131/(SUM($N131:$Q131))</f>
        <v>1</v>
      </c>
      <c r="J131" s="85">
        <f t="shared" ref="J131:J194" si="33">O131/(SUM($N131:$Q131))</f>
        <v>0</v>
      </c>
      <c r="K131" s="85">
        <f t="shared" ref="K131:K194" si="34">P131/(SUM($N131:$Q131))</f>
        <v>0</v>
      </c>
      <c r="L131" s="85">
        <f t="shared" ref="L131:L194" si="35">Q131/(SUM($N131:$Q131))</f>
        <v>0</v>
      </c>
      <c r="M131" s="89">
        <f t="shared" ref="M131:M194" si="36">R131/(SUM($N131:$Q131))</f>
        <v>0</v>
      </c>
      <c r="N131" s="46">
        <v>1000</v>
      </c>
      <c r="O131" s="74">
        <v>0</v>
      </c>
      <c r="P131" s="74">
        <v>0</v>
      </c>
      <c r="Q131" s="74">
        <v>0</v>
      </c>
      <c r="R131" s="47">
        <v>0</v>
      </c>
      <c r="S131" s="30">
        <v>0</v>
      </c>
      <c r="T131" s="30">
        <v>300</v>
      </c>
      <c r="U131" s="88">
        <f t="shared" ref="U131:U194" si="37">S131/T131</f>
        <v>0</v>
      </c>
      <c r="V131" s="30">
        <v>0</v>
      </c>
      <c r="W131" s="30">
        <v>300</v>
      </c>
      <c r="X131" s="88">
        <f t="shared" ref="X131:X194" si="38">V131/W131</f>
        <v>0</v>
      </c>
      <c r="Y131" s="30">
        <v>0</v>
      </c>
      <c r="Z131" s="30">
        <v>300</v>
      </c>
      <c r="AA131" s="88">
        <f t="shared" ref="AA131:AA194" si="39">Y131/Z131</f>
        <v>0</v>
      </c>
      <c r="AB131" s="30">
        <v>0</v>
      </c>
      <c r="AC131" s="30">
        <v>300</v>
      </c>
      <c r="AD131" s="88">
        <f t="shared" ref="AD131:AD194" si="40">AB131/AC131</f>
        <v>0</v>
      </c>
      <c r="AE131" s="30">
        <v>0</v>
      </c>
      <c r="AF131" s="30">
        <v>300</v>
      </c>
      <c r="AG131" s="88">
        <f t="shared" ref="AG131:AG194" si="41">AE131/AF131</f>
        <v>0</v>
      </c>
      <c r="AH131" s="30">
        <v>0</v>
      </c>
      <c r="AI131" s="30">
        <v>300</v>
      </c>
      <c r="AJ131" s="88">
        <f t="shared" ref="AJ131:AJ194" si="42">AH131/AI131</f>
        <v>0</v>
      </c>
      <c r="AK131" s="30" t="b">
        <v>0</v>
      </c>
    </row>
    <row r="132" spans="1:37" s="30" customFormat="1" x14ac:dyDescent="0.3">
      <c r="A132" s="45" t="s">
        <v>24</v>
      </c>
      <c r="B132" s="86">
        <f t="shared" si="29"/>
        <v>0</v>
      </c>
      <c r="C132" s="74">
        <v>0</v>
      </c>
      <c r="D132" s="74">
        <v>498</v>
      </c>
      <c r="E132" s="87">
        <f t="shared" si="30"/>
        <v>102</v>
      </c>
      <c r="F132" s="89">
        <f t="shared" si="31"/>
        <v>0.34</v>
      </c>
      <c r="G132" s="45">
        <v>0.1242776</v>
      </c>
      <c r="H132" s="45">
        <v>5364.3329999999996</v>
      </c>
      <c r="I132" s="86">
        <f t="shared" si="32"/>
        <v>1</v>
      </c>
      <c r="J132" s="85">
        <f t="shared" si="33"/>
        <v>0</v>
      </c>
      <c r="K132" s="85">
        <f t="shared" si="34"/>
        <v>0</v>
      </c>
      <c r="L132" s="85">
        <f t="shared" si="35"/>
        <v>0</v>
      </c>
      <c r="M132" s="89">
        <f t="shared" si="36"/>
        <v>0</v>
      </c>
      <c r="N132" s="46">
        <v>1000</v>
      </c>
      <c r="O132" s="74">
        <v>0</v>
      </c>
      <c r="P132" s="74">
        <v>0</v>
      </c>
      <c r="Q132" s="74">
        <v>0</v>
      </c>
      <c r="R132" s="47">
        <v>0</v>
      </c>
      <c r="S132" s="30">
        <v>0</v>
      </c>
      <c r="T132" s="30">
        <v>300</v>
      </c>
      <c r="U132" s="88">
        <f t="shared" si="37"/>
        <v>0</v>
      </c>
      <c r="V132" s="30">
        <v>0</v>
      </c>
      <c r="W132" s="30">
        <v>300</v>
      </c>
      <c r="X132" s="88">
        <f t="shared" si="38"/>
        <v>0</v>
      </c>
      <c r="Y132" s="30">
        <v>0</v>
      </c>
      <c r="Z132" s="30">
        <v>300</v>
      </c>
      <c r="AA132" s="88">
        <f t="shared" si="39"/>
        <v>0</v>
      </c>
      <c r="AB132" s="30">
        <v>0</v>
      </c>
      <c r="AC132" s="30">
        <v>300</v>
      </c>
      <c r="AD132" s="88">
        <f t="shared" si="40"/>
        <v>0</v>
      </c>
      <c r="AE132" s="30">
        <v>0</v>
      </c>
      <c r="AF132" s="30">
        <v>300</v>
      </c>
      <c r="AG132" s="88">
        <f t="shared" si="41"/>
        <v>0</v>
      </c>
      <c r="AH132" s="30">
        <v>0</v>
      </c>
      <c r="AI132" s="30">
        <v>300</v>
      </c>
      <c r="AJ132" s="88">
        <f t="shared" si="42"/>
        <v>0</v>
      </c>
      <c r="AK132" s="30" t="b">
        <v>0</v>
      </c>
    </row>
    <row r="133" spans="1:37" s="30" customFormat="1" x14ac:dyDescent="0.3">
      <c r="A133" s="45" t="s">
        <v>24</v>
      </c>
      <c r="B133" s="86">
        <f t="shared" si="29"/>
        <v>0</v>
      </c>
      <c r="C133" s="74">
        <v>0</v>
      </c>
      <c r="D133" s="74">
        <v>500</v>
      </c>
      <c r="E133" s="87">
        <f t="shared" si="30"/>
        <v>100</v>
      </c>
      <c r="F133" s="89">
        <f t="shared" si="31"/>
        <v>0.33333333333333331</v>
      </c>
      <c r="G133" s="45">
        <v>0.1242921</v>
      </c>
      <c r="H133" s="45">
        <v>5363.7079999999996</v>
      </c>
      <c r="I133" s="86">
        <f t="shared" si="32"/>
        <v>1</v>
      </c>
      <c r="J133" s="85">
        <f t="shared" si="33"/>
        <v>0</v>
      </c>
      <c r="K133" s="85">
        <f t="shared" si="34"/>
        <v>0</v>
      </c>
      <c r="L133" s="85">
        <f t="shared" si="35"/>
        <v>0</v>
      </c>
      <c r="M133" s="89">
        <f t="shared" si="36"/>
        <v>0</v>
      </c>
      <c r="N133" s="46">
        <v>1000</v>
      </c>
      <c r="O133" s="74">
        <v>0</v>
      </c>
      <c r="P133" s="74">
        <v>0</v>
      </c>
      <c r="Q133" s="74">
        <v>0</v>
      </c>
      <c r="R133" s="47">
        <v>0</v>
      </c>
      <c r="S133" s="30">
        <v>0</v>
      </c>
      <c r="T133" s="30">
        <v>300</v>
      </c>
      <c r="U133" s="88">
        <f t="shared" si="37"/>
        <v>0</v>
      </c>
      <c r="V133" s="30">
        <v>0</v>
      </c>
      <c r="W133" s="30">
        <v>300</v>
      </c>
      <c r="X133" s="88">
        <f t="shared" si="38"/>
        <v>0</v>
      </c>
      <c r="Y133" s="30">
        <v>0</v>
      </c>
      <c r="Z133" s="30">
        <v>300</v>
      </c>
      <c r="AA133" s="88">
        <f t="shared" si="39"/>
        <v>0</v>
      </c>
      <c r="AB133" s="30">
        <v>0</v>
      </c>
      <c r="AC133" s="30">
        <v>300</v>
      </c>
      <c r="AD133" s="88">
        <f t="shared" si="40"/>
        <v>0</v>
      </c>
      <c r="AE133" s="30">
        <v>0</v>
      </c>
      <c r="AF133" s="30">
        <v>300</v>
      </c>
      <c r="AG133" s="88">
        <f t="shared" si="41"/>
        <v>0</v>
      </c>
      <c r="AH133" s="30">
        <v>0</v>
      </c>
      <c r="AI133" s="30">
        <v>300</v>
      </c>
      <c r="AJ133" s="88">
        <f t="shared" si="42"/>
        <v>0</v>
      </c>
      <c r="AK133" s="30" t="b">
        <v>0</v>
      </c>
    </row>
    <row r="134" spans="1:37" s="30" customFormat="1" x14ac:dyDescent="0.3">
      <c r="A134" s="45" t="s">
        <v>24</v>
      </c>
      <c r="B134" s="86">
        <f t="shared" si="29"/>
        <v>0</v>
      </c>
      <c r="C134" s="74">
        <v>0</v>
      </c>
      <c r="D134" s="74">
        <v>499</v>
      </c>
      <c r="E134" s="87">
        <f t="shared" si="30"/>
        <v>101</v>
      </c>
      <c r="F134" s="89">
        <f t="shared" si="31"/>
        <v>0.33666666666666667</v>
      </c>
      <c r="G134" s="45">
        <v>0.12417930000000001</v>
      </c>
      <c r="H134" s="45">
        <v>5368.5829999999996</v>
      </c>
      <c r="I134" s="86">
        <f t="shared" si="32"/>
        <v>1</v>
      </c>
      <c r="J134" s="85">
        <f t="shared" si="33"/>
        <v>0</v>
      </c>
      <c r="K134" s="85">
        <f t="shared" si="34"/>
        <v>0</v>
      </c>
      <c r="L134" s="85">
        <f t="shared" si="35"/>
        <v>0</v>
      </c>
      <c r="M134" s="89">
        <f t="shared" si="36"/>
        <v>0</v>
      </c>
      <c r="N134" s="46">
        <v>1000</v>
      </c>
      <c r="O134" s="74">
        <v>0</v>
      </c>
      <c r="P134" s="74">
        <v>0</v>
      </c>
      <c r="Q134" s="74">
        <v>0</v>
      </c>
      <c r="R134" s="47">
        <v>0</v>
      </c>
      <c r="S134" s="30">
        <v>0</v>
      </c>
      <c r="T134" s="30">
        <v>300</v>
      </c>
      <c r="U134" s="88">
        <f t="shared" si="37"/>
        <v>0</v>
      </c>
      <c r="V134" s="30">
        <v>0</v>
      </c>
      <c r="W134" s="30">
        <v>300</v>
      </c>
      <c r="X134" s="88">
        <f t="shared" si="38"/>
        <v>0</v>
      </c>
      <c r="Y134" s="30">
        <v>0</v>
      </c>
      <c r="Z134" s="30">
        <v>300</v>
      </c>
      <c r="AA134" s="88">
        <f t="shared" si="39"/>
        <v>0</v>
      </c>
      <c r="AB134" s="30">
        <v>0</v>
      </c>
      <c r="AC134" s="30">
        <v>300</v>
      </c>
      <c r="AD134" s="88">
        <f t="shared" si="40"/>
        <v>0</v>
      </c>
      <c r="AE134" s="30">
        <v>0</v>
      </c>
      <c r="AF134" s="30">
        <v>300</v>
      </c>
      <c r="AG134" s="88">
        <f t="shared" si="41"/>
        <v>0</v>
      </c>
      <c r="AH134" s="30">
        <v>0</v>
      </c>
      <c r="AI134" s="30">
        <v>300</v>
      </c>
      <c r="AJ134" s="88">
        <f t="shared" si="42"/>
        <v>0</v>
      </c>
      <c r="AK134" s="30" t="b">
        <v>0</v>
      </c>
    </row>
    <row r="135" spans="1:37" s="30" customFormat="1" x14ac:dyDescent="0.3">
      <c r="A135" s="45" t="s">
        <v>24</v>
      </c>
      <c r="B135" s="86">
        <f t="shared" si="29"/>
        <v>0</v>
      </c>
      <c r="C135" s="74">
        <v>0</v>
      </c>
      <c r="D135" s="74">
        <v>499</v>
      </c>
      <c r="E135" s="87">
        <f t="shared" si="30"/>
        <v>101</v>
      </c>
      <c r="F135" s="89">
        <f t="shared" si="31"/>
        <v>0.33666666666666667</v>
      </c>
      <c r="G135" s="45">
        <v>0.1242622</v>
      </c>
      <c r="H135" s="45">
        <v>5365</v>
      </c>
      <c r="I135" s="86">
        <f t="shared" si="32"/>
        <v>1</v>
      </c>
      <c r="J135" s="85">
        <f t="shared" si="33"/>
        <v>0</v>
      </c>
      <c r="K135" s="85">
        <f t="shared" si="34"/>
        <v>0</v>
      </c>
      <c r="L135" s="85">
        <f t="shared" si="35"/>
        <v>0</v>
      </c>
      <c r="M135" s="89">
        <f t="shared" si="36"/>
        <v>0</v>
      </c>
      <c r="N135" s="46">
        <v>1000</v>
      </c>
      <c r="O135" s="74">
        <v>0</v>
      </c>
      <c r="P135" s="74">
        <v>0</v>
      </c>
      <c r="Q135" s="74">
        <v>0</v>
      </c>
      <c r="R135" s="47">
        <v>0</v>
      </c>
      <c r="S135" s="30">
        <v>0</v>
      </c>
      <c r="T135" s="30">
        <v>300</v>
      </c>
      <c r="U135" s="88">
        <f t="shared" si="37"/>
        <v>0</v>
      </c>
      <c r="V135" s="30">
        <v>0</v>
      </c>
      <c r="W135" s="30">
        <v>300</v>
      </c>
      <c r="X135" s="88">
        <f t="shared" si="38"/>
        <v>0</v>
      </c>
      <c r="Y135" s="30">
        <v>0</v>
      </c>
      <c r="Z135" s="30">
        <v>300</v>
      </c>
      <c r="AA135" s="88">
        <f t="shared" si="39"/>
        <v>0</v>
      </c>
      <c r="AB135" s="30">
        <v>0</v>
      </c>
      <c r="AC135" s="30">
        <v>300</v>
      </c>
      <c r="AD135" s="88">
        <f t="shared" si="40"/>
        <v>0</v>
      </c>
      <c r="AE135" s="30">
        <v>0</v>
      </c>
      <c r="AF135" s="30">
        <v>300</v>
      </c>
      <c r="AG135" s="88">
        <f t="shared" si="41"/>
        <v>0</v>
      </c>
      <c r="AH135" s="30">
        <v>0</v>
      </c>
      <c r="AI135" s="30">
        <v>300</v>
      </c>
      <c r="AJ135" s="88">
        <f t="shared" si="42"/>
        <v>0</v>
      </c>
      <c r="AK135" s="30" t="b">
        <v>0</v>
      </c>
    </row>
    <row r="136" spans="1:37" s="65" customFormat="1" x14ac:dyDescent="0.3">
      <c r="A136" s="69" t="s">
        <v>24</v>
      </c>
      <c r="B136" s="86">
        <f t="shared" si="29"/>
        <v>0</v>
      </c>
      <c r="C136" s="75">
        <v>0</v>
      </c>
      <c r="D136" s="75">
        <v>591</v>
      </c>
      <c r="E136" s="87">
        <f t="shared" si="30"/>
        <v>9</v>
      </c>
      <c r="F136" s="89">
        <f t="shared" si="31"/>
        <v>0.03</v>
      </c>
      <c r="G136" s="69">
        <v>0.46049269999999998</v>
      </c>
      <c r="H136" s="69">
        <v>1728.5830000000001</v>
      </c>
      <c r="I136" s="86">
        <f t="shared" si="32"/>
        <v>1</v>
      </c>
      <c r="J136" s="85">
        <f t="shared" si="33"/>
        <v>0</v>
      </c>
      <c r="K136" s="85">
        <f t="shared" si="34"/>
        <v>0</v>
      </c>
      <c r="L136" s="85">
        <f t="shared" si="35"/>
        <v>0</v>
      </c>
      <c r="M136" s="89">
        <f t="shared" si="36"/>
        <v>0</v>
      </c>
      <c r="N136" s="93">
        <v>1194</v>
      </c>
      <c r="O136" s="75">
        <v>0</v>
      </c>
      <c r="P136" s="75">
        <v>0</v>
      </c>
      <c r="Q136" s="75">
        <v>0</v>
      </c>
      <c r="R136" s="94">
        <v>0</v>
      </c>
      <c r="S136" s="65">
        <v>0</v>
      </c>
      <c r="T136" s="65">
        <v>100</v>
      </c>
      <c r="U136" s="88">
        <f t="shared" si="37"/>
        <v>0</v>
      </c>
      <c r="V136" s="65">
        <v>0</v>
      </c>
      <c r="W136" s="65">
        <v>100</v>
      </c>
      <c r="X136" s="88">
        <f t="shared" si="38"/>
        <v>0</v>
      </c>
      <c r="Y136" s="65">
        <v>0</v>
      </c>
      <c r="Z136" s="65">
        <v>100</v>
      </c>
      <c r="AA136" s="88">
        <f t="shared" si="39"/>
        <v>0</v>
      </c>
      <c r="AB136" s="65">
        <v>0</v>
      </c>
      <c r="AC136" s="65">
        <v>100</v>
      </c>
      <c r="AD136" s="88">
        <f t="shared" si="40"/>
        <v>0</v>
      </c>
      <c r="AE136" s="65">
        <v>0</v>
      </c>
      <c r="AF136" s="65">
        <v>100</v>
      </c>
      <c r="AG136" s="88">
        <f t="shared" si="41"/>
        <v>0</v>
      </c>
      <c r="AH136" s="65">
        <v>0</v>
      </c>
      <c r="AI136" s="65">
        <v>100</v>
      </c>
      <c r="AJ136" s="88">
        <f t="shared" si="42"/>
        <v>0</v>
      </c>
      <c r="AK136" s="65" t="b">
        <v>1</v>
      </c>
    </row>
    <row r="137" spans="1:37" s="65" customFormat="1" x14ac:dyDescent="0.3">
      <c r="A137" s="69" t="s">
        <v>24</v>
      </c>
      <c r="B137" s="86">
        <f t="shared" si="29"/>
        <v>0</v>
      </c>
      <c r="C137" s="75">
        <v>0</v>
      </c>
      <c r="D137" s="75">
        <v>592</v>
      </c>
      <c r="E137" s="87">
        <f t="shared" si="30"/>
        <v>8</v>
      </c>
      <c r="F137" s="89">
        <f t="shared" si="31"/>
        <v>2.6666666666666668E-2</v>
      </c>
      <c r="G137" s="69">
        <v>0.46084019999999998</v>
      </c>
      <c r="H137" s="69">
        <v>1725.8330000000001</v>
      </c>
      <c r="I137" s="86">
        <f t="shared" si="32"/>
        <v>1</v>
      </c>
      <c r="J137" s="85">
        <f t="shared" si="33"/>
        <v>0</v>
      </c>
      <c r="K137" s="85">
        <f t="shared" si="34"/>
        <v>0</v>
      </c>
      <c r="L137" s="85">
        <f t="shared" si="35"/>
        <v>0</v>
      </c>
      <c r="M137" s="89">
        <f t="shared" si="36"/>
        <v>0</v>
      </c>
      <c r="N137" s="93">
        <v>1193</v>
      </c>
      <c r="O137" s="75">
        <v>0</v>
      </c>
      <c r="P137" s="75">
        <v>0</v>
      </c>
      <c r="Q137" s="75">
        <v>0</v>
      </c>
      <c r="R137" s="94">
        <v>0</v>
      </c>
      <c r="S137" s="65">
        <v>0</v>
      </c>
      <c r="T137" s="65">
        <v>100</v>
      </c>
      <c r="U137" s="88">
        <f t="shared" si="37"/>
        <v>0</v>
      </c>
      <c r="V137" s="65">
        <v>0</v>
      </c>
      <c r="W137" s="65">
        <v>100</v>
      </c>
      <c r="X137" s="88">
        <f t="shared" si="38"/>
        <v>0</v>
      </c>
      <c r="Y137" s="65">
        <v>0</v>
      </c>
      <c r="Z137" s="65">
        <v>100</v>
      </c>
      <c r="AA137" s="88">
        <f t="shared" si="39"/>
        <v>0</v>
      </c>
      <c r="AB137" s="65">
        <v>0</v>
      </c>
      <c r="AC137" s="65">
        <v>100</v>
      </c>
      <c r="AD137" s="88">
        <f t="shared" si="40"/>
        <v>0</v>
      </c>
      <c r="AE137" s="65">
        <v>0</v>
      </c>
      <c r="AF137" s="65">
        <v>100</v>
      </c>
      <c r="AG137" s="88">
        <f t="shared" si="41"/>
        <v>0</v>
      </c>
      <c r="AH137" s="65">
        <v>0</v>
      </c>
      <c r="AI137" s="65">
        <v>100</v>
      </c>
      <c r="AJ137" s="88">
        <f t="shared" si="42"/>
        <v>0</v>
      </c>
      <c r="AK137" s="65" t="b">
        <v>1</v>
      </c>
    </row>
    <row r="138" spans="1:37" s="65" customFormat="1" x14ac:dyDescent="0.3">
      <c r="A138" s="69" t="s">
        <v>24</v>
      </c>
      <c r="B138" s="86">
        <f t="shared" si="29"/>
        <v>0</v>
      </c>
      <c r="C138" s="75">
        <v>0</v>
      </c>
      <c r="D138" s="75">
        <v>597</v>
      </c>
      <c r="E138" s="87">
        <f t="shared" si="30"/>
        <v>3</v>
      </c>
      <c r="F138" s="89">
        <f t="shared" si="31"/>
        <v>0.01</v>
      </c>
      <c r="G138" s="69">
        <v>0.46124530000000002</v>
      </c>
      <c r="H138" s="69">
        <v>1727.2080000000001</v>
      </c>
      <c r="I138" s="86">
        <f t="shared" si="32"/>
        <v>1</v>
      </c>
      <c r="J138" s="85">
        <f t="shared" si="33"/>
        <v>0</v>
      </c>
      <c r="K138" s="85">
        <f t="shared" si="34"/>
        <v>0</v>
      </c>
      <c r="L138" s="85">
        <f t="shared" si="35"/>
        <v>0</v>
      </c>
      <c r="M138" s="89">
        <f t="shared" si="36"/>
        <v>0</v>
      </c>
      <c r="N138" s="93">
        <v>1195</v>
      </c>
      <c r="O138" s="75">
        <v>0</v>
      </c>
      <c r="P138" s="75">
        <v>0</v>
      </c>
      <c r="Q138" s="75">
        <v>0</v>
      </c>
      <c r="R138" s="94">
        <v>0</v>
      </c>
      <c r="S138" s="65">
        <v>0</v>
      </c>
      <c r="T138" s="65">
        <v>100</v>
      </c>
      <c r="U138" s="88">
        <f t="shared" si="37"/>
        <v>0</v>
      </c>
      <c r="V138" s="65">
        <v>0</v>
      </c>
      <c r="W138" s="65">
        <v>100</v>
      </c>
      <c r="X138" s="88">
        <f t="shared" si="38"/>
        <v>0</v>
      </c>
      <c r="Y138" s="65">
        <v>0</v>
      </c>
      <c r="Z138" s="65">
        <v>100</v>
      </c>
      <c r="AA138" s="88">
        <f t="shared" si="39"/>
        <v>0</v>
      </c>
      <c r="AB138" s="65">
        <v>0</v>
      </c>
      <c r="AC138" s="65">
        <v>100</v>
      </c>
      <c r="AD138" s="88">
        <f t="shared" si="40"/>
        <v>0</v>
      </c>
      <c r="AE138" s="65">
        <v>0</v>
      </c>
      <c r="AF138" s="65">
        <v>100</v>
      </c>
      <c r="AG138" s="88">
        <f t="shared" si="41"/>
        <v>0</v>
      </c>
      <c r="AH138" s="65">
        <v>0</v>
      </c>
      <c r="AI138" s="65">
        <v>100</v>
      </c>
      <c r="AJ138" s="88">
        <f t="shared" si="42"/>
        <v>0</v>
      </c>
      <c r="AK138" s="65" t="b">
        <v>1</v>
      </c>
    </row>
    <row r="139" spans="1:37" s="65" customFormat="1" x14ac:dyDescent="0.3">
      <c r="A139" s="69" t="s">
        <v>24</v>
      </c>
      <c r="B139" s="86">
        <f t="shared" si="29"/>
        <v>0</v>
      </c>
      <c r="C139" s="75">
        <v>0</v>
      </c>
      <c r="D139" s="75">
        <v>594</v>
      </c>
      <c r="E139" s="87">
        <f t="shared" si="30"/>
        <v>6</v>
      </c>
      <c r="F139" s="89">
        <f t="shared" si="31"/>
        <v>0.02</v>
      </c>
      <c r="G139" s="69">
        <v>0.45998109999999998</v>
      </c>
      <c r="H139" s="69">
        <v>1724.7080000000001</v>
      </c>
      <c r="I139" s="86">
        <f t="shared" si="32"/>
        <v>1</v>
      </c>
      <c r="J139" s="85">
        <f t="shared" si="33"/>
        <v>0</v>
      </c>
      <c r="K139" s="85">
        <f t="shared" si="34"/>
        <v>0</v>
      </c>
      <c r="L139" s="85">
        <f t="shared" si="35"/>
        <v>0</v>
      </c>
      <c r="M139" s="89">
        <f t="shared" si="36"/>
        <v>0</v>
      </c>
      <c r="N139" s="93">
        <v>1190</v>
      </c>
      <c r="O139" s="75">
        <v>0</v>
      </c>
      <c r="P139" s="75">
        <v>0</v>
      </c>
      <c r="Q139" s="75">
        <v>0</v>
      </c>
      <c r="R139" s="94">
        <v>0</v>
      </c>
      <c r="S139" s="65">
        <v>0</v>
      </c>
      <c r="T139" s="65">
        <v>100</v>
      </c>
      <c r="U139" s="88">
        <f t="shared" si="37"/>
        <v>0</v>
      </c>
      <c r="V139" s="65">
        <v>0</v>
      </c>
      <c r="W139" s="65">
        <v>100</v>
      </c>
      <c r="X139" s="88">
        <f t="shared" si="38"/>
        <v>0</v>
      </c>
      <c r="Y139" s="65">
        <v>0</v>
      </c>
      <c r="Z139" s="65">
        <v>100</v>
      </c>
      <c r="AA139" s="88">
        <f t="shared" si="39"/>
        <v>0</v>
      </c>
      <c r="AB139" s="65">
        <v>0</v>
      </c>
      <c r="AC139" s="65">
        <v>100</v>
      </c>
      <c r="AD139" s="88">
        <f t="shared" si="40"/>
        <v>0</v>
      </c>
      <c r="AE139" s="65">
        <v>0</v>
      </c>
      <c r="AF139" s="65">
        <v>100</v>
      </c>
      <c r="AG139" s="88">
        <f t="shared" si="41"/>
        <v>0</v>
      </c>
      <c r="AH139" s="65">
        <v>0</v>
      </c>
      <c r="AI139" s="65">
        <v>100</v>
      </c>
      <c r="AJ139" s="88">
        <f t="shared" si="42"/>
        <v>0</v>
      </c>
      <c r="AK139" s="65" t="b">
        <v>1</v>
      </c>
    </row>
    <row r="140" spans="1:37" s="65" customFormat="1" x14ac:dyDescent="0.3">
      <c r="A140" s="69" t="s">
        <v>24</v>
      </c>
      <c r="B140" s="86">
        <f t="shared" si="29"/>
        <v>0</v>
      </c>
      <c r="C140" s="75">
        <v>0</v>
      </c>
      <c r="D140" s="75">
        <v>593</v>
      </c>
      <c r="E140" s="87">
        <f t="shared" si="30"/>
        <v>7</v>
      </c>
      <c r="F140" s="89">
        <f t="shared" si="31"/>
        <v>2.3333333333333334E-2</v>
      </c>
      <c r="G140" s="69">
        <v>0.46366659999999998</v>
      </c>
      <c r="H140" s="69">
        <v>1713.875</v>
      </c>
      <c r="I140" s="86">
        <f t="shared" si="32"/>
        <v>1</v>
      </c>
      <c r="J140" s="85">
        <f t="shared" si="33"/>
        <v>0</v>
      </c>
      <c r="K140" s="85">
        <f t="shared" si="34"/>
        <v>0</v>
      </c>
      <c r="L140" s="85">
        <f t="shared" si="35"/>
        <v>0</v>
      </c>
      <c r="M140" s="89">
        <f t="shared" si="36"/>
        <v>0</v>
      </c>
      <c r="N140" s="93">
        <v>1192</v>
      </c>
      <c r="O140" s="75">
        <v>0</v>
      </c>
      <c r="P140" s="75">
        <v>0</v>
      </c>
      <c r="Q140" s="75">
        <v>0</v>
      </c>
      <c r="R140" s="94">
        <v>0</v>
      </c>
      <c r="S140" s="65">
        <v>0</v>
      </c>
      <c r="T140" s="65">
        <v>100</v>
      </c>
      <c r="U140" s="88">
        <f t="shared" si="37"/>
        <v>0</v>
      </c>
      <c r="V140" s="65">
        <v>0</v>
      </c>
      <c r="W140" s="65">
        <v>100</v>
      </c>
      <c r="X140" s="88">
        <f t="shared" si="38"/>
        <v>0</v>
      </c>
      <c r="Y140" s="65">
        <v>0</v>
      </c>
      <c r="Z140" s="65">
        <v>100</v>
      </c>
      <c r="AA140" s="88">
        <f t="shared" si="39"/>
        <v>0</v>
      </c>
      <c r="AB140" s="65">
        <v>0</v>
      </c>
      <c r="AC140" s="65">
        <v>100</v>
      </c>
      <c r="AD140" s="88">
        <f t="shared" si="40"/>
        <v>0</v>
      </c>
      <c r="AE140" s="65">
        <v>0</v>
      </c>
      <c r="AF140" s="65">
        <v>100</v>
      </c>
      <c r="AG140" s="88">
        <f t="shared" si="41"/>
        <v>0</v>
      </c>
      <c r="AH140" s="65">
        <v>0</v>
      </c>
      <c r="AI140" s="65">
        <v>100</v>
      </c>
      <c r="AJ140" s="88">
        <f t="shared" si="42"/>
        <v>0</v>
      </c>
      <c r="AK140" s="65" t="b">
        <v>1</v>
      </c>
    </row>
    <row r="141" spans="1:37" s="65" customFormat="1" x14ac:dyDescent="0.3">
      <c r="A141" s="69" t="s">
        <v>24</v>
      </c>
      <c r="B141" s="86">
        <f t="shared" si="29"/>
        <v>0</v>
      </c>
      <c r="C141" s="75">
        <v>0</v>
      </c>
      <c r="D141" s="75">
        <v>590</v>
      </c>
      <c r="E141" s="87">
        <f t="shared" si="30"/>
        <v>10</v>
      </c>
      <c r="F141" s="89">
        <f t="shared" si="31"/>
        <v>3.3333333333333333E-2</v>
      </c>
      <c r="G141" s="69">
        <v>0.4587483</v>
      </c>
      <c r="H141" s="69">
        <v>1732.25</v>
      </c>
      <c r="I141" s="86">
        <f t="shared" si="32"/>
        <v>1</v>
      </c>
      <c r="J141" s="85">
        <f t="shared" si="33"/>
        <v>0</v>
      </c>
      <c r="K141" s="85">
        <f t="shared" si="34"/>
        <v>0</v>
      </c>
      <c r="L141" s="85">
        <f t="shared" si="35"/>
        <v>0</v>
      </c>
      <c r="M141" s="89">
        <f t="shared" si="36"/>
        <v>0</v>
      </c>
      <c r="N141" s="93">
        <v>1192</v>
      </c>
      <c r="O141" s="75">
        <v>0</v>
      </c>
      <c r="P141" s="75">
        <v>0</v>
      </c>
      <c r="Q141" s="75">
        <v>0</v>
      </c>
      <c r="R141" s="94">
        <v>0</v>
      </c>
      <c r="S141" s="65">
        <v>0</v>
      </c>
      <c r="T141" s="65">
        <v>100</v>
      </c>
      <c r="U141" s="88">
        <f t="shared" si="37"/>
        <v>0</v>
      </c>
      <c r="V141" s="65">
        <v>0</v>
      </c>
      <c r="W141" s="65">
        <v>100</v>
      </c>
      <c r="X141" s="88">
        <f t="shared" si="38"/>
        <v>0</v>
      </c>
      <c r="Y141" s="65">
        <v>0</v>
      </c>
      <c r="Z141" s="65">
        <v>100</v>
      </c>
      <c r="AA141" s="88">
        <f t="shared" si="39"/>
        <v>0</v>
      </c>
      <c r="AB141" s="65">
        <v>0</v>
      </c>
      <c r="AC141" s="65">
        <v>100</v>
      </c>
      <c r="AD141" s="88">
        <f t="shared" si="40"/>
        <v>0</v>
      </c>
      <c r="AE141" s="65">
        <v>0</v>
      </c>
      <c r="AF141" s="65">
        <v>100</v>
      </c>
      <c r="AG141" s="88">
        <f t="shared" si="41"/>
        <v>0</v>
      </c>
      <c r="AH141" s="65">
        <v>0</v>
      </c>
      <c r="AI141" s="65">
        <v>100</v>
      </c>
      <c r="AJ141" s="88">
        <f t="shared" si="42"/>
        <v>0</v>
      </c>
      <c r="AK141" s="65" t="b">
        <v>1</v>
      </c>
    </row>
    <row r="142" spans="1:37" s="65" customFormat="1" x14ac:dyDescent="0.3">
      <c r="A142" s="69" t="s">
        <v>24</v>
      </c>
      <c r="B142" s="86">
        <f t="shared" si="29"/>
        <v>0</v>
      </c>
      <c r="C142" s="75">
        <v>0</v>
      </c>
      <c r="D142" s="75">
        <v>596</v>
      </c>
      <c r="E142" s="87">
        <f t="shared" si="30"/>
        <v>4</v>
      </c>
      <c r="F142" s="89">
        <f t="shared" si="31"/>
        <v>1.3333333333333334E-2</v>
      </c>
      <c r="G142" s="69">
        <v>0.46134500000000001</v>
      </c>
      <c r="H142" s="69">
        <v>1722.5</v>
      </c>
      <c r="I142" s="86">
        <f t="shared" si="32"/>
        <v>1</v>
      </c>
      <c r="J142" s="85">
        <f t="shared" si="33"/>
        <v>0</v>
      </c>
      <c r="K142" s="85">
        <f t="shared" si="34"/>
        <v>0</v>
      </c>
      <c r="L142" s="85">
        <f t="shared" si="35"/>
        <v>0</v>
      </c>
      <c r="M142" s="89">
        <f t="shared" si="36"/>
        <v>0</v>
      </c>
      <c r="N142" s="93">
        <v>1192</v>
      </c>
      <c r="O142" s="75">
        <v>0</v>
      </c>
      <c r="P142" s="75">
        <v>0</v>
      </c>
      <c r="Q142" s="75">
        <v>0</v>
      </c>
      <c r="R142" s="94">
        <v>0</v>
      </c>
      <c r="S142" s="65">
        <v>0</v>
      </c>
      <c r="T142" s="65">
        <v>100</v>
      </c>
      <c r="U142" s="88">
        <f t="shared" si="37"/>
        <v>0</v>
      </c>
      <c r="V142" s="65">
        <v>0</v>
      </c>
      <c r="W142" s="65">
        <v>100</v>
      </c>
      <c r="X142" s="88">
        <f t="shared" si="38"/>
        <v>0</v>
      </c>
      <c r="Y142" s="65">
        <v>0</v>
      </c>
      <c r="Z142" s="65">
        <v>100</v>
      </c>
      <c r="AA142" s="88">
        <f t="shared" si="39"/>
        <v>0</v>
      </c>
      <c r="AB142" s="65">
        <v>0</v>
      </c>
      <c r="AC142" s="65">
        <v>100</v>
      </c>
      <c r="AD142" s="88">
        <f t="shared" si="40"/>
        <v>0</v>
      </c>
      <c r="AE142" s="65">
        <v>0</v>
      </c>
      <c r="AF142" s="65">
        <v>100</v>
      </c>
      <c r="AG142" s="88">
        <f t="shared" si="41"/>
        <v>0</v>
      </c>
      <c r="AH142" s="65">
        <v>0</v>
      </c>
      <c r="AI142" s="65">
        <v>100</v>
      </c>
      <c r="AJ142" s="88">
        <f t="shared" si="42"/>
        <v>0</v>
      </c>
      <c r="AK142" s="65" t="b">
        <v>1</v>
      </c>
    </row>
    <row r="143" spans="1:37" s="65" customFormat="1" x14ac:dyDescent="0.3">
      <c r="A143" s="69" t="s">
        <v>24</v>
      </c>
      <c r="B143" s="86">
        <f t="shared" si="29"/>
        <v>0</v>
      </c>
      <c r="C143" s="75">
        <v>0</v>
      </c>
      <c r="D143" s="75">
        <v>595</v>
      </c>
      <c r="E143" s="87">
        <f t="shared" si="30"/>
        <v>5</v>
      </c>
      <c r="F143" s="89">
        <f t="shared" si="31"/>
        <v>1.6666666666666666E-2</v>
      </c>
      <c r="G143" s="69">
        <v>0.4611073</v>
      </c>
      <c r="H143" s="69">
        <v>1724.8330000000001</v>
      </c>
      <c r="I143" s="86">
        <f t="shared" si="32"/>
        <v>1</v>
      </c>
      <c r="J143" s="85">
        <f t="shared" si="33"/>
        <v>0</v>
      </c>
      <c r="K143" s="85">
        <f t="shared" si="34"/>
        <v>0</v>
      </c>
      <c r="L143" s="85">
        <f t="shared" si="35"/>
        <v>0</v>
      </c>
      <c r="M143" s="89">
        <f t="shared" si="36"/>
        <v>0</v>
      </c>
      <c r="N143" s="93">
        <v>1193</v>
      </c>
      <c r="O143" s="75">
        <v>0</v>
      </c>
      <c r="P143" s="75">
        <v>0</v>
      </c>
      <c r="Q143" s="75">
        <v>0</v>
      </c>
      <c r="R143" s="94">
        <v>0</v>
      </c>
      <c r="S143" s="65">
        <v>0</v>
      </c>
      <c r="T143" s="65">
        <v>100</v>
      </c>
      <c r="U143" s="88">
        <f t="shared" si="37"/>
        <v>0</v>
      </c>
      <c r="V143" s="65">
        <v>0</v>
      </c>
      <c r="W143" s="65">
        <v>100</v>
      </c>
      <c r="X143" s="88">
        <f t="shared" si="38"/>
        <v>0</v>
      </c>
      <c r="Y143" s="65">
        <v>0</v>
      </c>
      <c r="Z143" s="65">
        <v>100</v>
      </c>
      <c r="AA143" s="88">
        <f t="shared" si="39"/>
        <v>0</v>
      </c>
      <c r="AB143" s="65">
        <v>0</v>
      </c>
      <c r="AC143" s="65">
        <v>100</v>
      </c>
      <c r="AD143" s="88">
        <f t="shared" si="40"/>
        <v>0</v>
      </c>
      <c r="AE143" s="65">
        <v>0</v>
      </c>
      <c r="AF143" s="65">
        <v>100</v>
      </c>
      <c r="AG143" s="88">
        <f t="shared" si="41"/>
        <v>0</v>
      </c>
      <c r="AH143" s="65">
        <v>0</v>
      </c>
      <c r="AI143" s="65">
        <v>100</v>
      </c>
      <c r="AJ143" s="88">
        <f t="shared" si="42"/>
        <v>0</v>
      </c>
      <c r="AK143" s="65" t="b">
        <v>1</v>
      </c>
    </row>
    <row r="144" spans="1:37" s="65" customFormat="1" x14ac:dyDescent="0.3">
      <c r="A144" s="69" t="s">
        <v>24</v>
      </c>
      <c r="B144" s="86">
        <f t="shared" si="29"/>
        <v>0</v>
      </c>
      <c r="C144" s="75">
        <v>0</v>
      </c>
      <c r="D144" s="75">
        <v>592</v>
      </c>
      <c r="E144" s="87">
        <f t="shared" si="30"/>
        <v>8</v>
      </c>
      <c r="F144" s="89">
        <f t="shared" si="31"/>
        <v>2.6666666666666668E-2</v>
      </c>
      <c r="G144" s="69">
        <v>0.46181810000000001</v>
      </c>
      <c r="H144" s="69">
        <v>1719.2919999999999</v>
      </c>
      <c r="I144" s="86">
        <f t="shared" si="32"/>
        <v>1</v>
      </c>
      <c r="J144" s="85">
        <f t="shared" si="33"/>
        <v>0</v>
      </c>
      <c r="K144" s="85">
        <f t="shared" si="34"/>
        <v>0</v>
      </c>
      <c r="L144" s="85">
        <f t="shared" si="35"/>
        <v>0</v>
      </c>
      <c r="M144" s="89">
        <f t="shared" si="36"/>
        <v>0</v>
      </c>
      <c r="N144" s="93">
        <v>1191</v>
      </c>
      <c r="O144" s="75">
        <v>0</v>
      </c>
      <c r="P144" s="75">
        <v>0</v>
      </c>
      <c r="Q144" s="75">
        <v>0</v>
      </c>
      <c r="R144" s="94">
        <v>0</v>
      </c>
      <c r="S144" s="65">
        <v>0</v>
      </c>
      <c r="T144" s="65">
        <v>100</v>
      </c>
      <c r="U144" s="88">
        <f t="shared" si="37"/>
        <v>0</v>
      </c>
      <c r="V144" s="65">
        <v>0</v>
      </c>
      <c r="W144" s="65">
        <v>100</v>
      </c>
      <c r="X144" s="88">
        <f t="shared" si="38"/>
        <v>0</v>
      </c>
      <c r="Y144" s="65">
        <v>0</v>
      </c>
      <c r="Z144" s="65">
        <v>100</v>
      </c>
      <c r="AA144" s="88">
        <f t="shared" si="39"/>
        <v>0</v>
      </c>
      <c r="AB144" s="65">
        <v>0</v>
      </c>
      <c r="AC144" s="65">
        <v>100</v>
      </c>
      <c r="AD144" s="88">
        <f t="shared" si="40"/>
        <v>0</v>
      </c>
      <c r="AE144" s="65">
        <v>0</v>
      </c>
      <c r="AF144" s="65">
        <v>100</v>
      </c>
      <c r="AG144" s="88">
        <f t="shared" si="41"/>
        <v>0</v>
      </c>
      <c r="AH144" s="65">
        <v>0</v>
      </c>
      <c r="AI144" s="65">
        <v>100</v>
      </c>
      <c r="AJ144" s="88">
        <f t="shared" si="42"/>
        <v>0</v>
      </c>
      <c r="AK144" s="65" t="b">
        <v>1</v>
      </c>
    </row>
    <row r="145" spans="1:37" s="65" customFormat="1" x14ac:dyDescent="0.3">
      <c r="A145" s="69" t="s">
        <v>24</v>
      </c>
      <c r="B145" s="86">
        <f t="shared" si="29"/>
        <v>0</v>
      </c>
      <c r="C145" s="75">
        <v>0</v>
      </c>
      <c r="D145" s="75">
        <v>585</v>
      </c>
      <c r="E145" s="87">
        <f t="shared" si="30"/>
        <v>15</v>
      </c>
      <c r="F145" s="89">
        <f t="shared" si="31"/>
        <v>0.05</v>
      </c>
      <c r="G145" s="69">
        <v>0.46288190000000001</v>
      </c>
      <c r="H145" s="69">
        <v>1722.5419999999999</v>
      </c>
      <c r="I145" s="86">
        <f t="shared" si="32"/>
        <v>1</v>
      </c>
      <c r="J145" s="85">
        <f t="shared" si="33"/>
        <v>0</v>
      </c>
      <c r="K145" s="85">
        <f t="shared" si="34"/>
        <v>0</v>
      </c>
      <c r="L145" s="85">
        <f t="shared" si="35"/>
        <v>0</v>
      </c>
      <c r="M145" s="89">
        <f t="shared" si="36"/>
        <v>0</v>
      </c>
      <c r="N145" s="93">
        <v>1196</v>
      </c>
      <c r="O145" s="75">
        <v>0</v>
      </c>
      <c r="P145" s="75">
        <v>0</v>
      </c>
      <c r="Q145" s="75">
        <v>0</v>
      </c>
      <c r="R145" s="94">
        <v>0</v>
      </c>
      <c r="S145" s="65">
        <v>0</v>
      </c>
      <c r="T145" s="65">
        <v>100</v>
      </c>
      <c r="U145" s="88">
        <f t="shared" si="37"/>
        <v>0</v>
      </c>
      <c r="V145" s="65">
        <v>0</v>
      </c>
      <c r="W145" s="65">
        <v>100</v>
      </c>
      <c r="X145" s="88">
        <f t="shared" si="38"/>
        <v>0</v>
      </c>
      <c r="Y145" s="65">
        <v>0</v>
      </c>
      <c r="Z145" s="65">
        <v>100</v>
      </c>
      <c r="AA145" s="88">
        <f t="shared" si="39"/>
        <v>0</v>
      </c>
      <c r="AB145" s="65">
        <v>0</v>
      </c>
      <c r="AC145" s="65">
        <v>100</v>
      </c>
      <c r="AD145" s="88">
        <f t="shared" si="40"/>
        <v>0</v>
      </c>
      <c r="AE145" s="65">
        <v>0</v>
      </c>
      <c r="AF145" s="65">
        <v>100</v>
      </c>
      <c r="AG145" s="88">
        <f t="shared" si="41"/>
        <v>0</v>
      </c>
      <c r="AH145" s="65">
        <v>0</v>
      </c>
      <c r="AI145" s="65">
        <v>100</v>
      </c>
      <c r="AJ145" s="88">
        <f t="shared" si="42"/>
        <v>0</v>
      </c>
      <c r="AK145" s="65" t="b">
        <v>1</v>
      </c>
    </row>
    <row r="146" spans="1:37" s="25" customFormat="1" x14ac:dyDescent="0.3">
      <c r="A146" s="42" t="s">
        <v>25</v>
      </c>
      <c r="B146" s="86">
        <f t="shared" si="29"/>
        <v>0</v>
      </c>
      <c r="C146" s="76">
        <v>0</v>
      </c>
      <c r="D146" s="76">
        <v>489</v>
      </c>
      <c r="E146" s="87">
        <f t="shared" si="30"/>
        <v>111</v>
      </c>
      <c r="F146" s="89">
        <f t="shared" si="31"/>
        <v>0.37</v>
      </c>
      <c r="G146" s="42">
        <v>0</v>
      </c>
      <c r="H146" s="42">
        <v>7146.5420000000004</v>
      </c>
      <c r="I146" s="86">
        <f t="shared" si="32"/>
        <v>0</v>
      </c>
      <c r="J146" s="85">
        <f t="shared" si="33"/>
        <v>1</v>
      </c>
      <c r="K146" s="85">
        <f t="shared" si="34"/>
        <v>0</v>
      </c>
      <c r="L146" s="85">
        <f t="shared" si="35"/>
        <v>0</v>
      </c>
      <c r="M146" s="89">
        <f t="shared" si="36"/>
        <v>0</v>
      </c>
      <c r="N146" s="43">
        <v>0</v>
      </c>
      <c r="O146" s="76">
        <v>8765</v>
      </c>
      <c r="P146" s="76">
        <v>0</v>
      </c>
      <c r="Q146" s="76">
        <v>0</v>
      </c>
      <c r="R146" s="44">
        <v>0</v>
      </c>
      <c r="S146" s="25">
        <v>0</v>
      </c>
      <c r="T146" s="25">
        <v>100</v>
      </c>
      <c r="U146" s="88">
        <f t="shared" si="37"/>
        <v>0</v>
      </c>
      <c r="V146" s="25">
        <v>0</v>
      </c>
      <c r="W146" s="25">
        <v>100</v>
      </c>
      <c r="X146" s="88">
        <f t="shared" si="38"/>
        <v>0</v>
      </c>
      <c r="Y146" s="25">
        <v>0</v>
      </c>
      <c r="Z146" s="25">
        <v>100</v>
      </c>
      <c r="AA146" s="88">
        <f t="shared" si="39"/>
        <v>0</v>
      </c>
      <c r="AB146" s="25">
        <v>0</v>
      </c>
      <c r="AC146" s="25">
        <v>100</v>
      </c>
      <c r="AD146" s="88">
        <f t="shared" si="40"/>
        <v>0</v>
      </c>
      <c r="AE146" s="25">
        <v>0</v>
      </c>
      <c r="AF146" s="25">
        <v>100</v>
      </c>
      <c r="AG146" s="88">
        <f t="shared" si="41"/>
        <v>0</v>
      </c>
      <c r="AH146" s="25">
        <v>0</v>
      </c>
      <c r="AI146" s="25">
        <v>100</v>
      </c>
      <c r="AJ146" s="88">
        <f t="shared" si="42"/>
        <v>0</v>
      </c>
      <c r="AK146" s="25" t="b">
        <v>0</v>
      </c>
    </row>
    <row r="147" spans="1:37" s="25" customFormat="1" x14ac:dyDescent="0.3">
      <c r="A147" s="42" t="s">
        <v>25</v>
      </c>
      <c r="B147" s="86">
        <f t="shared" si="29"/>
        <v>0</v>
      </c>
      <c r="C147" s="76">
        <v>0</v>
      </c>
      <c r="D147" s="76">
        <v>495</v>
      </c>
      <c r="E147" s="87">
        <f t="shared" si="30"/>
        <v>105</v>
      </c>
      <c r="F147" s="89">
        <f t="shared" si="31"/>
        <v>0.35</v>
      </c>
      <c r="G147" s="42">
        <v>0</v>
      </c>
      <c r="H147" s="42">
        <v>7163.2079999999996</v>
      </c>
      <c r="I147" s="86">
        <f t="shared" si="32"/>
        <v>0</v>
      </c>
      <c r="J147" s="85">
        <f t="shared" si="33"/>
        <v>1</v>
      </c>
      <c r="K147" s="85">
        <f t="shared" si="34"/>
        <v>0</v>
      </c>
      <c r="L147" s="85">
        <f t="shared" si="35"/>
        <v>0</v>
      </c>
      <c r="M147" s="89">
        <f t="shared" si="36"/>
        <v>0</v>
      </c>
      <c r="N147" s="43">
        <v>0</v>
      </c>
      <c r="O147" s="76">
        <v>8790</v>
      </c>
      <c r="P147" s="76">
        <v>0</v>
      </c>
      <c r="Q147" s="76">
        <v>0</v>
      </c>
      <c r="R147" s="44">
        <v>0</v>
      </c>
      <c r="S147" s="25">
        <v>0</v>
      </c>
      <c r="T147" s="25">
        <v>100</v>
      </c>
      <c r="U147" s="88">
        <f t="shared" si="37"/>
        <v>0</v>
      </c>
      <c r="V147" s="25">
        <v>0</v>
      </c>
      <c r="W147" s="25">
        <v>100</v>
      </c>
      <c r="X147" s="88">
        <f t="shared" si="38"/>
        <v>0</v>
      </c>
      <c r="Y147" s="25">
        <v>0</v>
      </c>
      <c r="Z147" s="25">
        <v>100</v>
      </c>
      <c r="AA147" s="88">
        <f t="shared" si="39"/>
        <v>0</v>
      </c>
      <c r="AB147" s="25">
        <v>0</v>
      </c>
      <c r="AC147" s="25">
        <v>100</v>
      </c>
      <c r="AD147" s="88">
        <f t="shared" si="40"/>
        <v>0</v>
      </c>
      <c r="AE147" s="25">
        <v>0</v>
      </c>
      <c r="AF147" s="25">
        <v>100</v>
      </c>
      <c r="AG147" s="88">
        <f t="shared" si="41"/>
        <v>0</v>
      </c>
      <c r="AH147" s="25">
        <v>0</v>
      </c>
      <c r="AI147" s="25">
        <v>100</v>
      </c>
      <c r="AJ147" s="88">
        <f t="shared" si="42"/>
        <v>0</v>
      </c>
      <c r="AK147" s="25" t="b">
        <v>0</v>
      </c>
    </row>
    <row r="148" spans="1:37" s="25" customFormat="1" x14ac:dyDescent="0.3">
      <c r="A148" s="42" t="s">
        <v>25</v>
      </c>
      <c r="B148" s="86">
        <f t="shared" si="29"/>
        <v>0</v>
      </c>
      <c r="C148" s="76">
        <v>0</v>
      </c>
      <c r="D148" s="76">
        <v>494</v>
      </c>
      <c r="E148" s="87">
        <f t="shared" si="30"/>
        <v>106</v>
      </c>
      <c r="F148" s="89">
        <f t="shared" si="31"/>
        <v>0.35333333333333333</v>
      </c>
      <c r="G148" s="42">
        <v>0</v>
      </c>
      <c r="H148" s="42">
        <v>7146.8329999999996</v>
      </c>
      <c r="I148" s="86">
        <f t="shared" si="32"/>
        <v>0</v>
      </c>
      <c r="J148" s="85">
        <f t="shared" si="33"/>
        <v>1</v>
      </c>
      <c r="K148" s="85">
        <f t="shared" si="34"/>
        <v>0</v>
      </c>
      <c r="L148" s="85">
        <f t="shared" si="35"/>
        <v>0</v>
      </c>
      <c r="M148" s="89">
        <f t="shared" si="36"/>
        <v>0</v>
      </c>
      <c r="N148" s="43">
        <v>0</v>
      </c>
      <c r="O148" s="76">
        <v>8774</v>
      </c>
      <c r="P148" s="76">
        <v>0</v>
      </c>
      <c r="Q148" s="76">
        <v>0</v>
      </c>
      <c r="R148" s="44">
        <v>0</v>
      </c>
      <c r="S148" s="25">
        <v>0</v>
      </c>
      <c r="T148" s="25">
        <v>100</v>
      </c>
      <c r="U148" s="88">
        <f t="shared" si="37"/>
        <v>0</v>
      </c>
      <c r="V148" s="25">
        <v>0</v>
      </c>
      <c r="W148" s="25">
        <v>100</v>
      </c>
      <c r="X148" s="88">
        <f t="shared" si="38"/>
        <v>0</v>
      </c>
      <c r="Y148" s="25">
        <v>0</v>
      </c>
      <c r="Z148" s="25">
        <v>100</v>
      </c>
      <c r="AA148" s="88">
        <f t="shared" si="39"/>
        <v>0</v>
      </c>
      <c r="AB148" s="25">
        <v>0</v>
      </c>
      <c r="AC148" s="25">
        <v>100</v>
      </c>
      <c r="AD148" s="88">
        <f t="shared" si="40"/>
        <v>0</v>
      </c>
      <c r="AE148" s="25">
        <v>0</v>
      </c>
      <c r="AF148" s="25">
        <v>100</v>
      </c>
      <c r="AG148" s="88">
        <f t="shared" si="41"/>
        <v>0</v>
      </c>
      <c r="AH148" s="25">
        <v>0</v>
      </c>
      <c r="AI148" s="25">
        <v>100</v>
      </c>
      <c r="AJ148" s="88">
        <f t="shared" si="42"/>
        <v>0</v>
      </c>
      <c r="AK148" s="25" t="b">
        <v>0</v>
      </c>
    </row>
    <row r="149" spans="1:37" s="25" customFormat="1" x14ac:dyDescent="0.3">
      <c r="A149" s="42" t="s">
        <v>25</v>
      </c>
      <c r="B149" s="86">
        <f t="shared" si="29"/>
        <v>0</v>
      </c>
      <c r="C149" s="76">
        <v>0</v>
      </c>
      <c r="D149" s="76">
        <v>491</v>
      </c>
      <c r="E149" s="87">
        <f t="shared" si="30"/>
        <v>109</v>
      </c>
      <c r="F149" s="89">
        <f t="shared" si="31"/>
        <v>0.36333333333333334</v>
      </c>
      <c r="G149" s="42">
        <v>0</v>
      </c>
      <c r="H149" s="42">
        <v>7157.75</v>
      </c>
      <c r="I149" s="86">
        <f t="shared" si="32"/>
        <v>0</v>
      </c>
      <c r="J149" s="85">
        <f t="shared" si="33"/>
        <v>1</v>
      </c>
      <c r="K149" s="85">
        <f t="shared" si="34"/>
        <v>0</v>
      </c>
      <c r="L149" s="85">
        <f t="shared" si="35"/>
        <v>0</v>
      </c>
      <c r="M149" s="89">
        <f t="shared" si="36"/>
        <v>0</v>
      </c>
      <c r="N149" s="43">
        <v>0</v>
      </c>
      <c r="O149" s="76">
        <v>8774</v>
      </c>
      <c r="P149" s="76">
        <v>0</v>
      </c>
      <c r="Q149" s="76">
        <v>0</v>
      </c>
      <c r="R149" s="44">
        <v>0</v>
      </c>
      <c r="S149" s="25">
        <v>0</v>
      </c>
      <c r="T149" s="25">
        <v>100</v>
      </c>
      <c r="U149" s="88">
        <f t="shared" si="37"/>
        <v>0</v>
      </c>
      <c r="V149" s="25">
        <v>0</v>
      </c>
      <c r="W149" s="25">
        <v>100</v>
      </c>
      <c r="X149" s="88">
        <f t="shared" si="38"/>
        <v>0</v>
      </c>
      <c r="Y149" s="25">
        <v>0</v>
      </c>
      <c r="Z149" s="25">
        <v>100</v>
      </c>
      <c r="AA149" s="88">
        <f t="shared" si="39"/>
        <v>0</v>
      </c>
      <c r="AB149" s="25">
        <v>0</v>
      </c>
      <c r="AC149" s="25">
        <v>100</v>
      </c>
      <c r="AD149" s="88">
        <f t="shared" si="40"/>
        <v>0</v>
      </c>
      <c r="AE149" s="25">
        <v>0</v>
      </c>
      <c r="AF149" s="25">
        <v>100</v>
      </c>
      <c r="AG149" s="88">
        <f t="shared" si="41"/>
        <v>0</v>
      </c>
      <c r="AH149" s="25">
        <v>0</v>
      </c>
      <c r="AI149" s="25">
        <v>100</v>
      </c>
      <c r="AJ149" s="88">
        <f t="shared" si="42"/>
        <v>0</v>
      </c>
      <c r="AK149" s="25" t="b">
        <v>0</v>
      </c>
    </row>
    <row r="150" spans="1:37" s="25" customFormat="1" x14ac:dyDescent="0.3">
      <c r="A150" s="42" t="s">
        <v>25</v>
      </c>
      <c r="B150" s="86">
        <f t="shared" si="29"/>
        <v>0</v>
      </c>
      <c r="C150" s="76">
        <v>0</v>
      </c>
      <c r="D150" s="76">
        <v>486</v>
      </c>
      <c r="E150" s="87">
        <f t="shared" si="30"/>
        <v>114</v>
      </c>
      <c r="F150" s="89">
        <f t="shared" si="31"/>
        <v>0.38</v>
      </c>
      <c r="G150" s="42">
        <v>0</v>
      </c>
      <c r="H150" s="42">
        <v>7164.875</v>
      </c>
      <c r="I150" s="86">
        <f t="shared" si="32"/>
        <v>0</v>
      </c>
      <c r="J150" s="85">
        <f t="shared" si="33"/>
        <v>1</v>
      </c>
      <c r="K150" s="85">
        <f t="shared" si="34"/>
        <v>0</v>
      </c>
      <c r="L150" s="85">
        <f t="shared" si="35"/>
        <v>0</v>
      </c>
      <c r="M150" s="89">
        <f t="shared" si="36"/>
        <v>0</v>
      </c>
      <c r="N150" s="43">
        <v>0</v>
      </c>
      <c r="O150" s="76">
        <v>8791</v>
      </c>
      <c r="P150" s="76">
        <v>0</v>
      </c>
      <c r="Q150" s="76">
        <v>0</v>
      </c>
      <c r="R150" s="44">
        <v>0</v>
      </c>
      <c r="S150" s="25">
        <v>0</v>
      </c>
      <c r="T150" s="25">
        <v>100</v>
      </c>
      <c r="U150" s="88">
        <f t="shared" si="37"/>
        <v>0</v>
      </c>
      <c r="V150" s="25">
        <v>0</v>
      </c>
      <c r="W150" s="25">
        <v>100</v>
      </c>
      <c r="X150" s="88">
        <f t="shared" si="38"/>
        <v>0</v>
      </c>
      <c r="Y150" s="25">
        <v>0</v>
      </c>
      <c r="Z150" s="25">
        <v>100</v>
      </c>
      <c r="AA150" s="88">
        <f t="shared" si="39"/>
        <v>0</v>
      </c>
      <c r="AB150" s="25">
        <v>0</v>
      </c>
      <c r="AC150" s="25">
        <v>100</v>
      </c>
      <c r="AD150" s="88">
        <f t="shared" si="40"/>
        <v>0</v>
      </c>
      <c r="AE150" s="25">
        <v>0</v>
      </c>
      <c r="AF150" s="25">
        <v>100</v>
      </c>
      <c r="AG150" s="88">
        <f t="shared" si="41"/>
        <v>0</v>
      </c>
      <c r="AH150" s="25">
        <v>0</v>
      </c>
      <c r="AI150" s="25">
        <v>100</v>
      </c>
      <c r="AJ150" s="88">
        <f t="shared" si="42"/>
        <v>0</v>
      </c>
      <c r="AK150" s="25" t="b">
        <v>0</v>
      </c>
    </row>
    <row r="151" spans="1:37" s="25" customFormat="1" x14ac:dyDescent="0.3">
      <c r="A151" s="42" t="s">
        <v>25</v>
      </c>
      <c r="B151" s="86">
        <f t="shared" si="29"/>
        <v>0</v>
      </c>
      <c r="C151" s="76">
        <v>0</v>
      </c>
      <c r="D151" s="76">
        <v>495</v>
      </c>
      <c r="E151" s="87">
        <f t="shared" si="30"/>
        <v>105</v>
      </c>
      <c r="F151" s="89">
        <f t="shared" si="31"/>
        <v>0.35</v>
      </c>
      <c r="G151" s="42">
        <v>0</v>
      </c>
      <c r="H151" s="42">
        <v>7135.4579999999996</v>
      </c>
      <c r="I151" s="86">
        <f t="shared" si="32"/>
        <v>0</v>
      </c>
      <c r="J151" s="85">
        <f t="shared" si="33"/>
        <v>1</v>
      </c>
      <c r="K151" s="85">
        <f t="shared" si="34"/>
        <v>0</v>
      </c>
      <c r="L151" s="85">
        <f t="shared" si="35"/>
        <v>0</v>
      </c>
      <c r="M151" s="89">
        <f t="shared" si="36"/>
        <v>0</v>
      </c>
      <c r="N151" s="43">
        <v>0</v>
      </c>
      <c r="O151" s="76">
        <v>8751</v>
      </c>
      <c r="P151" s="76">
        <v>0</v>
      </c>
      <c r="Q151" s="76">
        <v>0</v>
      </c>
      <c r="R151" s="44">
        <v>0</v>
      </c>
      <c r="S151" s="25">
        <v>0</v>
      </c>
      <c r="T151" s="25">
        <v>100</v>
      </c>
      <c r="U151" s="88">
        <f t="shared" si="37"/>
        <v>0</v>
      </c>
      <c r="V151" s="25">
        <v>0</v>
      </c>
      <c r="W151" s="25">
        <v>100</v>
      </c>
      <c r="X151" s="88">
        <f t="shared" si="38"/>
        <v>0</v>
      </c>
      <c r="Y151" s="25">
        <v>0</v>
      </c>
      <c r="Z151" s="25">
        <v>100</v>
      </c>
      <c r="AA151" s="88">
        <f t="shared" si="39"/>
        <v>0</v>
      </c>
      <c r="AB151" s="25">
        <v>0</v>
      </c>
      <c r="AC151" s="25">
        <v>100</v>
      </c>
      <c r="AD151" s="88">
        <f t="shared" si="40"/>
        <v>0</v>
      </c>
      <c r="AE151" s="25">
        <v>0</v>
      </c>
      <c r="AF151" s="25">
        <v>100</v>
      </c>
      <c r="AG151" s="88">
        <f t="shared" si="41"/>
        <v>0</v>
      </c>
      <c r="AH151" s="25">
        <v>0</v>
      </c>
      <c r="AI151" s="25">
        <v>100</v>
      </c>
      <c r="AJ151" s="88">
        <f t="shared" si="42"/>
        <v>0</v>
      </c>
      <c r="AK151" s="25" t="b">
        <v>0</v>
      </c>
    </row>
    <row r="152" spans="1:37" s="25" customFormat="1" x14ac:dyDescent="0.3">
      <c r="A152" s="42" t="s">
        <v>25</v>
      </c>
      <c r="B152" s="86">
        <f t="shared" si="29"/>
        <v>0</v>
      </c>
      <c r="C152" s="76">
        <v>0</v>
      </c>
      <c r="D152" s="76">
        <v>492</v>
      </c>
      <c r="E152" s="87">
        <f t="shared" si="30"/>
        <v>108</v>
      </c>
      <c r="F152" s="89">
        <f t="shared" si="31"/>
        <v>0.36</v>
      </c>
      <c r="G152" s="42">
        <v>0</v>
      </c>
      <c r="H152" s="42">
        <v>7171.2079999999996</v>
      </c>
      <c r="I152" s="86">
        <f t="shared" si="32"/>
        <v>0</v>
      </c>
      <c r="J152" s="85">
        <f t="shared" si="33"/>
        <v>1</v>
      </c>
      <c r="K152" s="85">
        <f t="shared" si="34"/>
        <v>0</v>
      </c>
      <c r="L152" s="85">
        <f t="shared" si="35"/>
        <v>0</v>
      </c>
      <c r="M152" s="89">
        <f t="shared" si="36"/>
        <v>0</v>
      </c>
      <c r="N152" s="43">
        <v>0</v>
      </c>
      <c r="O152" s="76">
        <v>8810</v>
      </c>
      <c r="P152" s="76">
        <v>0</v>
      </c>
      <c r="Q152" s="76">
        <v>0</v>
      </c>
      <c r="R152" s="44">
        <v>0</v>
      </c>
      <c r="S152" s="25">
        <v>0</v>
      </c>
      <c r="T152" s="25">
        <v>100</v>
      </c>
      <c r="U152" s="88">
        <f t="shared" si="37"/>
        <v>0</v>
      </c>
      <c r="V152" s="25">
        <v>0</v>
      </c>
      <c r="W152" s="25">
        <v>100</v>
      </c>
      <c r="X152" s="88">
        <f t="shared" si="38"/>
        <v>0</v>
      </c>
      <c r="Y152" s="25">
        <v>0</v>
      </c>
      <c r="Z152" s="25">
        <v>100</v>
      </c>
      <c r="AA152" s="88">
        <f t="shared" si="39"/>
        <v>0</v>
      </c>
      <c r="AB152" s="25">
        <v>0</v>
      </c>
      <c r="AC152" s="25">
        <v>100</v>
      </c>
      <c r="AD152" s="88">
        <f t="shared" si="40"/>
        <v>0</v>
      </c>
      <c r="AE152" s="25">
        <v>0</v>
      </c>
      <c r="AF152" s="25">
        <v>100</v>
      </c>
      <c r="AG152" s="88">
        <f t="shared" si="41"/>
        <v>0</v>
      </c>
      <c r="AH152" s="25">
        <v>0</v>
      </c>
      <c r="AI152" s="25">
        <v>100</v>
      </c>
      <c r="AJ152" s="88">
        <f t="shared" si="42"/>
        <v>0</v>
      </c>
      <c r="AK152" s="25" t="b">
        <v>0</v>
      </c>
    </row>
    <row r="153" spans="1:37" s="25" customFormat="1" x14ac:dyDescent="0.3">
      <c r="A153" s="42" t="s">
        <v>25</v>
      </c>
      <c r="B153" s="86">
        <f t="shared" si="29"/>
        <v>0</v>
      </c>
      <c r="C153" s="76">
        <v>0</v>
      </c>
      <c r="D153" s="76">
        <v>490</v>
      </c>
      <c r="E153" s="87">
        <f t="shared" si="30"/>
        <v>110</v>
      </c>
      <c r="F153" s="89">
        <f t="shared" si="31"/>
        <v>0.36666666666666664</v>
      </c>
      <c r="G153" s="42">
        <v>0</v>
      </c>
      <c r="H153" s="42">
        <v>7144.75</v>
      </c>
      <c r="I153" s="86">
        <f t="shared" si="32"/>
        <v>0</v>
      </c>
      <c r="J153" s="85">
        <f t="shared" si="33"/>
        <v>1</v>
      </c>
      <c r="K153" s="85">
        <f t="shared" si="34"/>
        <v>0</v>
      </c>
      <c r="L153" s="85">
        <f t="shared" si="35"/>
        <v>0</v>
      </c>
      <c r="M153" s="89">
        <f t="shared" si="36"/>
        <v>0</v>
      </c>
      <c r="N153" s="43">
        <v>0</v>
      </c>
      <c r="O153" s="76">
        <v>8760</v>
      </c>
      <c r="P153" s="76">
        <v>0</v>
      </c>
      <c r="Q153" s="76">
        <v>0</v>
      </c>
      <c r="R153" s="44">
        <v>0</v>
      </c>
      <c r="S153" s="25">
        <v>0</v>
      </c>
      <c r="T153" s="25">
        <v>100</v>
      </c>
      <c r="U153" s="88">
        <f t="shared" si="37"/>
        <v>0</v>
      </c>
      <c r="V153" s="25">
        <v>0</v>
      </c>
      <c r="W153" s="25">
        <v>100</v>
      </c>
      <c r="X153" s="88">
        <f t="shared" si="38"/>
        <v>0</v>
      </c>
      <c r="Y153" s="25">
        <v>0</v>
      </c>
      <c r="Z153" s="25">
        <v>100</v>
      </c>
      <c r="AA153" s="88">
        <f t="shared" si="39"/>
        <v>0</v>
      </c>
      <c r="AB153" s="25">
        <v>0</v>
      </c>
      <c r="AC153" s="25">
        <v>100</v>
      </c>
      <c r="AD153" s="88">
        <f t="shared" si="40"/>
        <v>0</v>
      </c>
      <c r="AE153" s="25">
        <v>0</v>
      </c>
      <c r="AF153" s="25">
        <v>100</v>
      </c>
      <c r="AG153" s="88">
        <f t="shared" si="41"/>
        <v>0</v>
      </c>
      <c r="AH153" s="25">
        <v>0</v>
      </c>
      <c r="AI153" s="25">
        <v>100</v>
      </c>
      <c r="AJ153" s="88">
        <f t="shared" si="42"/>
        <v>0</v>
      </c>
      <c r="AK153" s="25" t="b">
        <v>0</v>
      </c>
    </row>
    <row r="154" spans="1:37" s="25" customFormat="1" x14ac:dyDescent="0.3">
      <c r="A154" s="42" t="s">
        <v>25</v>
      </c>
      <c r="B154" s="86">
        <f t="shared" si="29"/>
        <v>0</v>
      </c>
      <c r="C154" s="76">
        <v>0</v>
      </c>
      <c r="D154" s="76">
        <v>494</v>
      </c>
      <c r="E154" s="87">
        <f t="shared" si="30"/>
        <v>106</v>
      </c>
      <c r="F154" s="89">
        <f t="shared" si="31"/>
        <v>0.35333333333333333</v>
      </c>
      <c r="G154" s="42">
        <v>0</v>
      </c>
      <c r="H154" s="42">
        <v>7159.9579999999996</v>
      </c>
      <c r="I154" s="86">
        <f t="shared" si="32"/>
        <v>0</v>
      </c>
      <c r="J154" s="85">
        <f t="shared" si="33"/>
        <v>1</v>
      </c>
      <c r="K154" s="85">
        <f t="shared" si="34"/>
        <v>0</v>
      </c>
      <c r="L154" s="85">
        <f t="shared" si="35"/>
        <v>0</v>
      </c>
      <c r="M154" s="89">
        <f t="shared" si="36"/>
        <v>0</v>
      </c>
      <c r="N154" s="43">
        <v>0</v>
      </c>
      <c r="O154" s="76">
        <v>8788</v>
      </c>
      <c r="P154" s="76">
        <v>0</v>
      </c>
      <c r="Q154" s="76">
        <v>0</v>
      </c>
      <c r="R154" s="44">
        <v>0</v>
      </c>
      <c r="S154" s="25">
        <v>0</v>
      </c>
      <c r="T154" s="25">
        <v>100</v>
      </c>
      <c r="U154" s="88">
        <f t="shared" si="37"/>
        <v>0</v>
      </c>
      <c r="V154" s="25">
        <v>0</v>
      </c>
      <c r="W154" s="25">
        <v>100</v>
      </c>
      <c r="X154" s="88">
        <f t="shared" si="38"/>
        <v>0</v>
      </c>
      <c r="Y154" s="25">
        <v>0</v>
      </c>
      <c r="Z154" s="25">
        <v>100</v>
      </c>
      <c r="AA154" s="88">
        <f t="shared" si="39"/>
        <v>0</v>
      </c>
      <c r="AB154" s="25">
        <v>0</v>
      </c>
      <c r="AC154" s="25">
        <v>100</v>
      </c>
      <c r="AD154" s="88">
        <f t="shared" si="40"/>
        <v>0</v>
      </c>
      <c r="AE154" s="25">
        <v>0</v>
      </c>
      <c r="AF154" s="25">
        <v>100</v>
      </c>
      <c r="AG154" s="88">
        <f t="shared" si="41"/>
        <v>0</v>
      </c>
      <c r="AH154" s="25">
        <v>0</v>
      </c>
      <c r="AI154" s="25">
        <v>100</v>
      </c>
      <c r="AJ154" s="88">
        <f t="shared" si="42"/>
        <v>0</v>
      </c>
      <c r="AK154" s="25" t="b">
        <v>0</v>
      </c>
    </row>
    <row r="155" spans="1:37" s="25" customFormat="1" x14ac:dyDescent="0.3">
      <c r="A155" s="42" t="s">
        <v>25</v>
      </c>
      <c r="B155" s="86">
        <f t="shared" si="29"/>
        <v>0</v>
      </c>
      <c r="C155" s="76">
        <v>0</v>
      </c>
      <c r="D155" s="76">
        <v>494</v>
      </c>
      <c r="E155" s="87">
        <f t="shared" si="30"/>
        <v>106</v>
      </c>
      <c r="F155" s="89">
        <f t="shared" si="31"/>
        <v>0.35333333333333333</v>
      </c>
      <c r="G155" s="42">
        <v>0</v>
      </c>
      <c r="H155" s="42">
        <v>7157.625</v>
      </c>
      <c r="I155" s="86">
        <f t="shared" si="32"/>
        <v>0</v>
      </c>
      <c r="J155" s="85">
        <f t="shared" si="33"/>
        <v>1</v>
      </c>
      <c r="K155" s="85">
        <f t="shared" si="34"/>
        <v>0</v>
      </c>
      <c r="L155" s="85">
        <f t="shared" si="35"/>
        <v>0</v>
      </c>
      <c r="M155" s="89">
        <f t="shared" si="36"/>
        <v>0</v>
      </c>
      <c r="N155" s="43">
        <v>0</v>
      </c>
      <c r="O155" s="76">
        <v>8790</v>
      </c>
      <c r="P155" s="76">
        <v>0</v>
      </c>
      <c r="Q155" s="76">
        <v>0</v>
      </c>
      <c r="R155" s="44">
        <v>0</v>
      </c>
      <c r="S155" s="25">
        <v>0</v>
      </c>
      <c r="T155" s="25">
        <v>100</v>
      </c>
      <c r="U155" s="88">
        <f t="shared" si="37"/>
        <v>0</v>
      </c>
      <c r="V155" s="25">
        <v>0</v>
      </c>
      <c r="W155" s="25">
        <v>100</v>
      </c>
      <c r="X155" s="88">
        <f t="shared" si="38"/>
        <v>0</v>
      </c>
      <c r="Y155" s="25">
        <v>0</v>
      </c>
      <c r="Z155" s="25">
        <v>100</v>
      </c>
      <c r="AA155" s="88">
        <f t="shared" si="39"/>
        <v>0</v>
      </c>
      <c r="AB155" s="25">
        <v>0</v>
      </c>
      <c r="AC155" s="25">
        <v>100</v>
      </c>
      <c r="AD155" s="88">
        <f t="shared" si="40"/>
        <v>0</v>
      </c>
      <c r="AE155" s="25">
        <v>0</v>
      </c>
      <c r="AF155" s="25">
        <v>100</v>
      </c>
      <c r="AG155" s="88">
        <f t="shared" si="41"/>
        <v>0</v>
      </c>
      <c r="AH155" s="25">
        <v>0</v>
      </c>
      <c r="AI155" s="25">
        <v>100</v>
      </c>
      <c r="AJ155" s="88">
        <f t="shared" si="42"/>
        <v>0</v>
      </c>
      <c r="AK155" s="25" t="b">
        <v>0</v>
      </c>
    </row>
    <row r="156" spans="1:37" s="26" customFormat="1" x14ac:dyDescent="0.3">
      <c r="A156" s="39" t="s">
        <v>25</v>
      </c>
      <c r="B156" s="86">
        <f t="shared" si="29"/>
        <v>0</v>
      </c>
      <c r="C156" s="77">
        <v>0</v>
      </c>
      <c r="D156" s="77">
        <v>492</v>
      </c>
      <c r="E156" s="87">
        <f t="shared" si="30"/>
        <v>108</v>
      </c>
      <c r="F156" s="89">
        <f t="shared" si="31"/>
        <v>0.36</v>
      </c>
      <c r="G156" s="39">
        <v>0</v>
      </c>
      <c r="H156" s="39">
        <v>5420.6670000000004</v>
      </c>
      <c r="I156" s="86">
        <f t="shared" si="32"/>
        <v>0</v>
      </c>
      <c r="J156" s="85">
        <f t="shared" si="33"/>
        <v>1</v>
      </c>
      <c r="K156" s="85">
        <f t="shared" si="34"/>
        <v>0</v>
      </c>
      <c r="L156" s="85">
        <f t="shared" si="35"/>
        <v>0</v>
      </c>
      <c r="M156" s="89">
        <f t="shared" si="36"/>
        <v>0</v>
      </c>
      <c r="N156" s="40">
        <v>0</v>
      </c>
      <c r="O156" s="77">
        <v>6662</v>
      </c>
      <c r="P156" s="77">
        <v>0</v>
      </c>
      <c r="Q156" s="77">
        <v>0</v>
      </c>
      <c r="R156" s="41">
        <v>0</v>
      </c>
      <c r="S156" s="26">
        <v>0</v>
      </c>
      <c r="T156" s="26">
        <v>300</v>
      </c>
      <c r="U156" s="88">
        <f t="shared" si="37"/>
        <v>0</v>
      </c>
      <c r="V156" s="26">
        <v>0</v>
      </c>
      <c r="W156" s="26">
        <v>300</v>
      </c>
      <c r="X156" s="88">
        <f t="shared" si="38"/>
        <v>0</v>
      </c>
      <c r="Y156" s="26">
        <v>0</v>
      </c>
      <c r="Z156" s="26">
        <v>300</v>
      </c>
      <c r="AA156" s="88">
        <f t="shared" si="39"/>
        <v>0</v>
      </c>
      <c r="AB156" s="26">
        <v>0</v>
      </c>
      <c r="AC156" s="26">
        <v>300</v>
      </c>
      <c r="AD156" s="88">
        <f t="shared" si="40"/>
        <v>0</v>
      </c>
      <c r="AE156" s="26">
        <v>0</v>
      </c>
      <c r="AF156" s="26">
        <v>300</v>
      </c>
      <c r="AG156" s="88">
        <f t="shared" si="41"/>
        <v>0</v>
      </c>
      <c r="AH156" s="26">
        <v>0</v>
      </c>
      <c r="AI156" s="26">
        <v>300</v>
      </c>
      <c r="AJ156" s="88">
        <f t="shared" si="42"/>
        <v>0</v>
      </c>
      <c r="AK156" s="26" t="b">
        <v>0</v>
      </c>
    </row>
    <row r="157" spans="1:37" s="26" customFormat="1" x14ac:dyDescent="0.3">
      <c r="A157" s="39" t="s">
        <v>25</v>
      </c>
      <c r="B157" s="86">
        <f t="shared" si="29"/>
        <v>0</v>
      </c>
      <c r="C157" s="77">
        <v>0</v>
      </c>
      <c r="D157" s="77">
        <v>493</v>
      </c>
      <c r="E157" s="87">
        <f t="shared" si="30"/>
        <v>107</v>
      </c>
      <c r="F157" s="89">
        <f t="shared" si="31"/>
        <v>0.35666666666666669</v>
      </c>
      <c r="G157" s="39">
        <v>0</v>
      </c>
      <c r="H157" s="39">
        <v>5426.5</v>
      </c>
      <c r="I157" s="86">
        <f t="shared" si="32"/>
        <v>0</v>
      </c>
      <c r="J157" s="85">
        <f t="shared" si="33"/>
        <v>1</v>
      </c>
      <c r="K157" s="85">
        <f t="shared" si="34"/>
        <v>0</v>
      </c>
      <c r="L157" s="85">
        <f t="shared" si="35"/>
        <v>0</v>
      </c>
      <c r="M157" s="89">
        <f t="shared" si="36"/>
        <v>0</v>
      </c>
      <c r="N157" s="40">
        <v>0</v>
      </c>
      <c r="O157" s="77">
        <v>6674</v>
      </c>
      <c r="P157" s="77">
        <v>0</v>
      </c>
      <c r="Q157" s="77">
        <v>0</v>
      </c>
      <c r="R157" s="41">
        <v>0</v>
      </c>
      <c r="S157" s="26">
        <v>0</v>
      </c>
      <c r="T157" s="26">
        <v>300</v>
      </c>
      <c r="U157" s="88">
        <f t="shared" si="37"/>
        <v>0</v>
      </c>
      <c r="V157" s="26">
        <v>0</v>
      </c>
      <c r="W157" s="26">
        <v>300</v>
      </c>
      <c r="X157" s="88">
        <f t="shared" si="38"/>
        <v>0</v>
      </c>
      <c r="Y157" s="26">
        <v>0</v>
      </c>
      <c r="Z157" s="26">
        <v>300</v>
      </c>
      <c r="AA157" s="88">
        <f t="shared" si="39"/>
        <v>0</v>
      </c>
      <c r="AB157" s="26">
        <v>0</v>
      </c>
      <c r="AC157" s="26">
        <v>300</v>
      </c>
      <c r="AD157" s="88">
        <f t="shared" si="40"/>
        <v>0</v>
      </c>
      <c r="AE157" s="26">
        <v>0</v>
      </c>
      <c r="AF157" s="26">
        <v>300</v>
      </c>
      <c r="AG157" s="88">
        <f t="shared" si="41"/>
        <v>0</v>
      </c>
      <c r="AH157" s="26">
        <v>0</v>
      </c>
      <c r="AI157" s="26">
        <v>300</v>
      </c>
      <c r="AJ157" s="88">
        <f t="shared" si="42"/>
        <v>0</v>
      </c>
      <c r="AK157" s="26" t="b">
        <v>0</v>
      </c>
    </row>
    <row r="158" spans="1:37" s="26" customFormat="1" x14ac:dyDescent="0.3">
      <c r="A158" s="39" t="s">
        <v>25</v>
      </c>
      <c r="B158" s="86">
        <f t="shared" si="29"/>
        <v>0</v>
      </c>
      <c r="C158" s="77">
        <v>0</v>
      </c>
      <c r="D158" s="77">
        <v>492</v>
      </c>
      <c r="E158" s="87">
        <f t="shared" si="30"/>
        <v>108</v>
      </c>
      <c r="F158" s="89">
        <f t="shared" si="31"/>
        <v>0.36</v>
      </c>
      <c r="G158" s="39">
        <v>0</v>
      </c>
      <c r="H158" s="39">
        <v>5418.2079999999996</v>
      </c>
      <c r="I158" s="86">
        <f t="shared" si="32"/>
        <v>0</v>
      </c>
      <c r="J158" s="85">
        <f t="shared" si="33"/>
        <v>1</v>
      </c>
      <c r="K158" s="85">
        <f t="shared" si="34"/>
        <v>0</v>
      </c>
      <c r="L158" s="85">
        <f t="shared" si="35"/>
        <v>0</v>
      </c>
      <c r="M158" s="89">
        <f t="shared" si="36"/>
        <v>0</v>
      </c>
      <c r="N158" s="40">
        <v>0</v>
      </c>
      <c r="O158" s="77">
        <v>6649</v>
      </c>
      <c r="P158" s="77">
        <v>0</v>
      </c>
      <c r="Q158" s="77">
        <v>0</v>
      </c>
      <c r="R158" s="41">
        <v>0</v>
      </c>
      <c r="S158" s="26">
        <v>0</v>
      </c>
      <c r="T158" s="26">
        <v>300</v>
      </c>
      <c r="U158" s="88">
        <f t="shared" si="37"/>
        <v>0</v>
      </c>
      <c r="V158" s="26">
        <v>0</v>
      </c>
      <c r="W158" s="26">
        <v>300</v>
      </c>
      <c r="X158" s="88">
        <f t="shared" si="38"/>
        <v>0</v>
      </c>
      <c r="Y158" s="26">
        <v>0</v>
      </c>
      <c r="Z158" s="26">
        <v>300</v>
      </c>
      <c r="AA158" s="88">
        <f t="shared" si="39"/>
        <v>0</v>
      </c>
      <c r="AB158" s="26">
        <v>0</v>
      </c>
      <c r="AC158" s="26">
        <v>300</v>
      </c>
      <c r="AD158" s="88">
        <f t="shared" si="40"/>
        <v>0</v>
      </c>
      <c r="AE158" s="26">
        <v>0</v>
      </c>
      <c r="AF158" s="26">
        <v>300</v>
      </c>
      <c r="AG158" s="88">
        <f t="shared" si="41"/>
        <v>0</v>
      </c>
      <c r="AH158" s="26">
        <v>0</v>
      </c>
      <c r="AI158" s="26">
        <v>300</v>
      </c>
      <c r="AJ158" s="88">
        <f t="shared" si="42"/>
        <v>0</v>
      </c>
      <c r="AK158" s="26" t="b">
        <v>0</v>
      </c>
    </row>
    <row r="159" spans="1:37" s="26" customFormat="1" x14ac:dyDescent="0.3">
      <c r="A159" s="39" t="s">
        <v>25</v>
      </c>
      <c r="B159" s="86">
        <f t="shared" si="29"/>
        <v>0</v>
      </c>
      <c r="C159" s="77">
        <v>0</v>
      </c>
      <c r="D159" s="77">
        <v>497</v>
      </c>
      <c r="E159" s="87">
        <f t="shared" si="30"/>
        <v>103</v>
      </c>
      <c r="F159" s="89">
        <f t="shared" si="31"/>
        <v>0.34333333333333332</v>
      </c>
      <c r="G159" s="39">
        <v>0</v>
      </c>
      <c r="H159" s="39">
        <v>5421.75</v>
      </c>
      <c r="I159" s="86">
        <f t="shared" si="32"/>
        <v>0</v>
      </c>
      <c r="J159" s="85">
        <f t="shared" si="33"/>
        <v>1</v>
      </c>
      <c r="K159" s="85">
        <f t="shared" si="34"/>
        <v>0</v>
      </c>
      <c r="L159" s="85">
        <f t="shared" si="35"/>
        <v>0</v>
      </c>
      <c r="M159" s="89">
        <f t="shared" si="36"/>
        <v>0</v>
      </c>
      <c r="N159" s="40">
        <v>0</v>
      </c>
      <c r="O159" s="77">
        <v>6658</v>
      </c>
      <c r="P159" s="77">
        <v>0</v>
      </c>
      <c r="Q159" s="77">
        <v>0</v>
      </c>
      <c r="R159" s="41">
        <v>0</v>
      </c>
      <c r="S159" s="26">
        <v>0</v>
      </c>
      <c r="T159" s="26">
        <v>300</v>
      </c>
      <c r="U159" s="88">
        <f t="shared" si="37"/>
        <v>0</v>
      </c>
      <c r="V159" s="26">
        <v>0</v>
      </c>
      <c r="W159" s="26">
        <v>300</v>
      </c>
      <c r="X159" s="88">
        <f t="shared" si="38"/>
        <v>0</v>
      </c>
      <c r="Y159" s="26">
        <v>0</v>
      </c>
      <c r="Z159" s="26">
        <v>300</v>
      </c>
      <c r="AA159" s="88">
        <f t="shared" si="39"/>
        <v>0</v>
      </c>
      <c r="AB159" s="26">
        <v>0</v>
      </c>
      <c r="AC159" s="26">
        <v>300</v>
      </c>
      <c r="AD159" s="88">
        <f t="shared" si="40"/>
        <v>0</v>
      </c>
      <c r="AE159" s="26">
        <v>0</v>
      </c>
      <c r="AF159" s="26">
        <v>300</v>
      </c>
      <c r="AG159" s="88">
        <f t="shared" si="41"/>
        <v>0</v>
      </c>
      <c r="AH159" s="26">
        <v>0</v>
      </c>
      <c r="AI159" s="26">
        <v>300</v>
      </c>
      <c r="AJ159" s="88">
        <f t="shared" si="42"/>
        <v>0</v>
      </c>
      <c r="AK159" s="26" t="b">
        <v>0</v>
      </c>
    </row>
    <row r="160" spans="1:37" s="26" customFormat="1" x14ac:dyDescent="0.3">
      <c r="A160" s="39" t="s">
        <v>25</v>
      </c>
      <c r="B160" s="86">
        <f t="shared" si="29"/>
        <v>0</v>
      </c>
      <c r="C160" s="77">
        <v>0</v>
      </c>
      <c r="D160" s="77">
        <v>493</v>
      </c>
      <c r="E160" s="87">
        <f t="shared" si="30"/>
        <v>107</v>
      </c>
      <c r="F160" s="89">
        <f t="shared" si="31"/>
        <v>0.35666666666666669</v>
      </c>
      <c r="G160" s="39">
        <v>0</v>
      </c>
      <c r="H160" s="39">
        <v>5425.25</v>
      </c>
      <c r="I160" s="86">
        <f t="shared" si="32"/>
        <v>0</v>
      </c>
      <c r="J160" s="85">
        <f t="shared" si="33"/>
        <v>1</v>
      </c>
      <c r="K160" s="85">
        <f t="shared" si="34"/>
        <v>0</v>
      </c>
      <c r="L160" s="85">
        <f t="shared" si="35"/>
        <v>0</v>
      </c>
      <c r="M160" s="89">
        <f t="shared" si="36"/>
        <v>0</v>
      </c>
      <c r="N160" s="40">
        <v>0</v>
      </c>
      <c r="O160" s="77">
        <v>6677</v>
      </c>
      <c r="P160" s="77">
        <v>0</v>
      </c>
      <c r="Q160" s="77">
        <v>0</v>
      </c>
      <c r="R160" s="41">
        <v>0</v>
      </c>
      <c r="S160" s="26">
        <v>0</v>
      </c>
      <c r="T160" s="26">
        <v>300</v>
      </c>
      <c r="U160" s="88">
        <f t="shared" si="37"/>
        <v>0</v>
      </c>
      <c r="V160" s="26">
        <v>0</v>
      </c>
      <c r="W160" s="26">
        <v>300</v>
      </c>
      <c r="X160" s="88">
        <f t="shared" si="38"/>
        <v>0</v>
      </c>
      <c r="Y160" s="26">
        <v>0</v>
      </c>
      <c r="Z160" s="26">
        <v>300</v>
      </c>
      <c r="AA160" s="88">
        <f t="shared" si="39"/>
        <v>0</v>
      </c>
      <c r="AB160" s="26">
        <v>0</v>
      </c>
      <c r="AC160" s="26">
        <v>300</v>
      </c>
      <c r="AD160" s="88">
        <f t="shared" si="40"/>
        <v>0</v>
      </c>
      <c r="AE160" s="26">
        <v>0</v>
      </c>
      <c r="AF160" s="26">
        <v>300</v>
      </c>
      <c r="AG160" s="88">
        <f t="shared" si="41"/>
        <v>0</v>
      </c>
      <c r="AH160" s="26">
        <v>0</v>
      </c>
      <c r="AI160" s="26">
        <v>300</v>
      </c>
      <c r="AJ160" s="88">
        <f t="shared" si="42"/>
        <v>0</v>
      </c>
      <c r="AK160" s="26" t="b">
        <v>0</v>
      </c>
    </row>
    <row r="161" spans="1:37" s="26" customFormat="1" x14ac:dyDescent="0.3">
      <c r="A161" s="39" t="s">
        <v>25</v>
      </c>
      <c r="B161" s="86">
        <f t="shared" si="29"/>
        <v>0</v>
      </c>
      <c r="C161" s="77">
        <v>0</v>
      </c>
      <c r="D161" s="77">
        <v>494</v>
      </c>
      <c r="E161" s="87">
        <f t="shared" si="30"/>
        <v>106</v>
      </c>
      <c r="F161" s="89">
        <f t="shared" si="31"/>
        <v>0.35333333333333333</v>
      </c>
      <c r="G161" s="39">
        <v>0</v>
      </c>
      <c r="H161" s="39">
        <v>5423.875</v>
      </c>
      <c r="I161" s="86">
        <f t="shared" si="32"/>
        <v>0</v>
      </c>
      <c r="J161" s="85">
        <f t="shared" si="33"/>
        <v>1</v>
      </c>
      <c r="K161" s="85">
        <f t="shared" si="34"/>
        <v>0</v>
      </c>
      <c r="L161" s="85">
        <f t="shared" si="35"/>
        <v>0</v>
      </c>
      <c r="M161" s="89">
        <f t="shared" si="36"/>
        <v>0</v>
      </c>
      <c r="N161" s="40">
        <v>0</v>
      </c>
      <c r="O161" s="77">
        <v>6663</v>
      </c>
      <c r="P161" s="77">
        <v>0</v>
      </c>
      <c r="Q161" s="77">
        <v>0</v>
      </c>
      <c r="R161" s="41">
        <v>0</v>
      </c>
      <c r="S161" s="26">
        <v>0</v>
      </c>
      <c r="T161" s="26">
        <v>300</v>
      </c>
      <c r="U161" s="88">
        <f t="shared" si="37"/>
        <v>0</v>
      </c>
      <c r="V161" s="26">
        <v>0</v>
      </c>
      <c r="W161" s="26">
        <v>300</v>
      </c>
      <c r="X161" s="88">
        <f t="shared" si="38"/>
        <v>0</v>
      </c>
      <c r="Y161" s="26">
        <v>0</v>
      </c>
      <c r="Z161" s="26">
        <v>300</v>
      </c>
      <c r="AA161" s="88">
        <f t="shared" si="39"/>
        <v>0</v>
      </c>
      <c r="AB161" s="26">
        <v>0</v>
      </c>
      <c r="AC161" s="26">
        <v>300</v>
      </c>
      <c r="AD161" s="88">
        <f t="shared" si="40"/>
        <v>0</v>
      </c>
      <c r="AE161" s="26">
        <v>0</v>
      </c>
      <c r="AF161" s="26">
        <v>300</v>
      </c>
      <c r="AG161" s="88">
        <f t="shared" si="41"/>
        <v>0</v>
      </c>
      <c r="AH161" s="26">
        <v>0</v>
      </c>
      <c r="AI161" s="26">
        <v>300</v>
      </c>
      <c r="AJ161" s="88">
        <f t="shared" si="42"/>
        <v>0</v>
      </c>
      <c r="AK161" s="26" t="b">
        <v>0</v>
      </c>
    </row>
    <row r="162" spans="1:37" s="26" customFormat="1" x14ac:dyDescent="0.3">
      <c r="A162" s="39" t="s">
        <v>25</v>
      </c>
      <c r="B162" s="86">
        <f t="shared" si="29"/>
        <v>0</v>
      </c>
      <c r="C162" s="77">
        <v>0</v>
      </c>
      <c r="D162" s="77">
        <v>498</v>
      </c>
      <c r="E162" s="87">
        <f t="shared" si="30"/>
        <v>102</v>
      </c>
      <c r="F162" s="89">
        <f t="shared" si="31"/>
        <v>0.34</v>
      </c>
      <c r="G162" s="39">
        <v>0</v>
      </c>
      <c r="H162" s="39">
        <v>5420.9579999999996</v>
      </c>
      <c r="I162" s="86">
        <f t="shared" si="32"/>
        <v>0</v>
      </c>
      <c r="J162" s="85">
        <f t="shared" si="33"/>
        <v>1</v>
      </c>
      <c r="K162" s="85">
        <f t="shared" si="34"/>
        <v>0</v>
      </c>
      <c r="L162" s="85">
        <f t="shared" si="35"/>
        <v>0</v>
      </c>
      <c r="M162" s="89">
        <f t="shared" si="36"/>
        <v>0</v>
      </c>
      <c r="N162" s="40">
        <v>0</v>
      </c>
      <c r="O162" s="77">
        <v>6665</v>
      </c>
      <c r="P162" s="77">
        <v>0</v>
      </c>
      <c r="Q162" s="77">
        <v>0</v>
      </c>
      <c r="R162" s="41">
        <v>0</v>
      </c>
      <c r="S162" s="26">
        <v>0</v>
      </c>
      <c r="T162" s="26">
        <v>300</v>
      </c>
      <c r="U162" s="88">
        <f t="shared" si="37"/>
        <v>0</v>
      </c>
      <c r="V162" s="26">
        <v>0</v>
      </c>
      <c r="W162" s="26">
        <v>300</v>
      </c>
      <c r="X162" s="88">
        <f t="shared" si="38"/>
        <v>0</v>
      </c>
      <c r="Y162" s="26">
        <v>0</v>
      </c>
      <c r="Z162" s="26">
        <v>300</v>
      </c>
      <c r="AA162" s="88">
        <f t="shared" si="39"/>
        <v>0</v>
      </c>
      <c r="AB162" s="26">
        <v>0</v>
      </c>
      <c r="AC162" s="26">
        <v>300</v>
      </c>
      <c r="AD162" s="88">
        <f t="shared" si="40"/>
        <v>0</v>
      </c>
      <c r="AE162" s="26">
        <v>0</v>
      </c>
      <c r="AF162" s="26">
        <v>300</v>
      </c>
      <c r="AG162" s="88">
        <f t="shared" si="41"/>
        <v>0</v>
      </c>
      <c r="AH162" s="26">
        <v>0</v>
      </c>
      <c r="AI162" s="26">
        <v>300</v>
      </c>
      <c r="AJ162" s="88">
        <f t="shared" si="42"/>
        <v>0</v>
      </c>
      <c r="AK162" s="26" t="b">
        <v>0</v>
      </c>
    </row>
    <row r="163" spans="1:37" s="26" customFormat="1" x14ac:dyDescent="0.3">
      <c r="A163" s="39" t="s">
        <v>25</v>
      </c>
      <c r="B163" s="86">
        <f t="shared" si="29"/>
        <v>0</v>
      </c>
      <c r="C163" s="77">
        <v>0</v>
      </c>
      <c r="D163" s="77">
        <v>496</v>
      </c>
      <c r="E163" s="87">
        <f t="shared" si="30"/>
        <v>104</v>
      </c>
      <c r="F163" s="89">
        <f t="shared" si="31"/>
        <v>0.34666666666666668</v>
      </c>
      <c r="G163" s="39">
        <v>0</v>
      </c>
      <c r="H163" s="39">
        <v>5423.7920000000004</v>
      </c>
      <c r="I163" s="86">
        <f t="shared" si="32"/>
        <v>0</v>
      </c>
      <c r="J163" s="85">
        <f t="shared" si="33"/>
        <v>1</v>
      </c>
      <c r="K163" s="85">
        <f t="shared" si="34"/>
        <v>0</v>
      </c>
      <c r="L163" s="85">
        <f t="shared" si="35"/>
        <v>0</v>
      </c>
      <c r="M163" s="89">
        <f t="shared" si="36"/>
        <v>0</v>
      </c>
      <c r="N163" s="40">
        <v>0</v>
      </c>
      <c r="O163" s="77">
        <v>6665</v>
      </c>
      <c r="P163" s="77">
        <v>0</v>
      </c>
      <c r="Q163" s="77">
        <v>0</v>
      </c>
      <c r="R163" s="41">
        <v>0</v>
      </c>
      <c r="S163" s="26">
        <v>0</v>
      </c>
      <c r="T163" s="26">
        <v>300</v>
      </c>
      <c r="U163" s="88">
        <f t="shared" si="37"/>
        <v>0</v>
      </c>
      <c r="V163" s="26">
        <v>0</v>
      </c>
      <c r="W163" s="26">
        <v>300</v>
      </c>
      <c r="X163" s="88">
        <f t="shared" si="38"/>
        <v>0</v>
      </c>
      <c r="Y163" s="26">
        <v>0</v>
      </c>
      <c r="Z163" s="26">
        <v>300</v>
      </c>
      <c r="AA163" s="88">
        <f t="shared" si="39"/>
        <v>0</v>
      </c>
      <c r="AB163" s="26">
        <v>0</v>
      </c>
      <c r="AC163" s="26">
        <v>300</v>
      </c>
      <c r="AD163" s="88">
        <f t="shared" si="40"/>
        <v>0</v>
      </c>
      <c r="AE163" s="26">
        <v>0</v>
      </c>
      <c r="AF163" s="26">
        <v>300</v>
      </c>
      <c r="AG163" s="88">
        <f t="shared" si="41"/>
        <v>0</v>
      </c>
      <c r="AH163" s="26">
        <v>0</v>
      </c>
      <c r="AI163" s="26">
        <v>300</v>
      </c>
      <c r="AJ163" s="88">
        <f t="shared" si="42"/>
        <v>0</v>
      </c>
      <c r="AK163" s="26" t="b">
        <v>0</v>
      </c>
    </row>
    <row r="164" spans="1:37" s="26" customFormat="1" x14ac:dyDescent="0.3">
      <c r="A164" s="39" t="s">
        <v>25</v>
      </c>
      <c r="B164" s="86">
        <f t="shared" si="29"/>
        <v>0</v>
      </c>
      <c r="C164" s="77">
        <v>0</v>
      </c>
      <c r="D164" s="77">
        <v>492</v>
      </c>
      <c r="E164" s="87">
        <f t="shared" si="30"/>
        <v>108</v>
      </c>
      <c r="F164" s="89">
        <f t="shared" si="31"/>
        <v>0.36</v>
      </c>
      <c r="G164" s="39">
        <v>0</v>
      </c>
      <c r="H164" s="39">
        <v>5422.7920000000004</v>
      </c>
      <c r="I164" s="86">
        <f t="shared" si="32"/>
        <v>0</v>
      </c>
      <c r="J164" s="85">
        <f t="shared" si="33"/>
        <v>1</v>
      </c>
      <c r="K164" s="85">
        <f t="shared" si="34"/>
        <v>0</v>
      </c>
      <c r="L164" s="85">
        <f t="shared" si="35"/>
        <v>0</v>
      </c>
      <c r="M164" s="89">
        <f t="shared" si="36"/>
        <v>0</v>
      </c>
      <c r="N164" s="40">
        <v>0</v>
      </c>
      <c r="O164" s="77">
        <v>6664</v>
      </c>
      <c r="P164" s="77">
        <v>0</v>
      </c>
      <c r="Q164" s="77">
        <v>0</v>
      </c>
      <c r="R164" s="41">
        <v>0</v>
      </c>
      <c r="S164" s="26">
        <v>0</v>
      </c>
      <c r="T164" s="26">
        <v>300</v>
      </c>
      <c r="U164" s="88">
        <f t="shared" si="37"/>
        <v>0</v>
      </c>
      <c r="V164" s="26">
        <v>0</v>
      </c>
      <c r="W164" s="26">
        <v>300</v>
      </c>
      <c r="X164" s="88">
        <f t="shared" si="38"/>
        <v>0</v>
      </c>
      <c r="Y164" s="26">
        <v>0</v>
      </c>
      <c r="Z164" s="26">
        <v>300</v>
      </c>
      <c r="AA164" s="88">
        <f t="shared" si="39"/>
        <v>0</v>
      </c>
      <c r="AB164" s="26">
        <v>0</v>
      </c>
      <c r="AC164" s="26">
        <v>300</v>
      </c>
      <c r="AD164" s="88">
        <f t="shared" si="40"/>
        <v>0</v>
      </c>
      <c r="AE164" s="26">
        <v>0</v>
      </c>
      <c r="AF164" s="26">
        <v>300</v>
      </c>
      <c r="AG164" s="88">
        <f t="shared" si="41"/>
        <v>0</v>
      </c>
      <c r="AH164" s="26">
        <v>0</v>
      </c>
      <c r="AI164" s="26">
        <v>300</v>
      </c>
      <c r="AJ164" s="88">
        <f t="shared" si="42"/>
        <v>0</v>
      </c>
      <c r="AK164" s="26" t="b">
        <v>0</v>
      </c>
    </row>
    <row r="165" spans="1:37" s="26" customFormat="1" x14ac:dyDescent="0.3">
      <c r="A165" s="39" t="s">
        <v>25</v>
      </c>
      <c r="B165" s="86">
        <f t="shared" si="29"/>
        <v>0</v>
      </c>
      <c r="C165" s="77">
        <v>0</v>
      </c>
      <c r="D165" s="77">
        <v>497</v>
      </c>
      <c r="E165" s="87">
        <f t="shared" si="30"/>
        <v>103</v>
      </c>
      <c r="F165" s="89">
        <f t="shared" si="31"/>
        <v>0.34333333333333332</v>
      </c>
      <c r="G165" s="39">
        <v>0</v>
      </c>
      <c r="H165" s="39">
        <v>5422.6670000000004</v>
      </c>
      <c r="I165" s="86">
        <f t="shared" si="32"/>
        <v>0</v>
      </c>
      <c r="J165" s="85">
        <f t="shared" si="33"/>
        <v>1</v>
      </c>
      <c r="K165" s="85">
        <f t="shared" si="34"/>
        <v>0</v>
      </c>
      <c r="L165" s="85">
        <f t="shared" si="35"/>
        <v>0</v>
      </c>
      <c r="M165" s="89">
        <f t="shared" si="36"/>
        <v>0</v>
      </c>
      <c r="N165" s="40">
        <v>0</v>
      </c>
      <c r="O165" s="77">
        <v>6661</v>
      </c>
      <c r="P165" s="77">
        <v>0</v>
      </c>
      <c r="Q165" s="77">
        <v>0</v>
      </c>
      <c r="R165" s="41">
        <v>0</v>
      </c>
      <c r="S165" s="26">
        <v>0</v>
      </c>
      <c r="T165" s="26">
        <v>300</v>
      </c>
      <c r="U165" s="88">
        <f t="shared" si="37"/>
        <v>0</v>
      </c>
      <c r="V165" s="26">
        <v>0</v>
      </c>
      <c r="W165" s="26">
        <v>300</v>
      </c>
      <c r="X165" s="88">
        <f t="shared" si="38"/>
        <v>0</v>
      </c>
      <c r="Y165" s="26">
        <v>0</v>
      </c>
      <c r="Z165" s="26">
        <v>300</v>
      </c>
      <c r="AA165" s="88">
        <f t="shared" si="39"/>
        <v>0</v>
      </c>
      <c r="AB165" s="26">
        <v>0</v>
      </c>
      <c r="AC165" s="26">
        <v>300</v>
      </c>
      <c r="AD165" s="88">
        <f t="shared" si="40"/>
        <v>0</v>
      </c>
      <c r="AE165" s="26">
        <v>0</v>
      </c>
      <c r="AF165" s="26">
        <v>300</v>
      </c>
      <c r="AG165" s="88">
        <f t="shared" si="41"/>
        <v>0</v>
      </c>
      <c r="AH165" s="26">
        <v>0</v>
      </c>
      <c r="AI165" s="26">
        <v>300</v>
      </c>
      <c r="AJ165" s="88">
        <f t="shared" si="42"/>
        <v>0</v>
      </c>
      <c r="AK165" s="26" t="b">
        <v>0</v>
      </c>
    </row>
    <row r="166" spans="1:37" s="66" customFormat="1" x14ac:dyDescent="0.3">
      <c r="A166" s="70" t="s">
        <v>25</v>
      </c>
      <c r="B166" s="86">
        <f t="shared" si="29"/>
        <v>0</v>
      </c>
      <c r="C166" s="78">
        <v>0</v>
      </c>
      <c r="D166" s="78">
        <v>594</v>
      </c>
      <c r="E166" s="87">
        <f t="shared" si="30"/>
        <v>6</v>
      </c>
      <c r="F166" s="89">
        <f t="shared" si="31"/>
        <v>0.02</v>
      </c>
      <c r="G166" s="70">
        <v>0</v>
      </c>
      <c r="H166" s="70">
        <v>1885.1669999999999</v>
      </c>
      <c r="I166" s="86">
        <f t="shared" si="32"/>
        <v>0</v>
      </c>
      <c r="J166" s="85">
        <f t="shared" si="33"/>
        <v>1</v>
      </c>
      <c r="K166" s="85">
        <f t="shared" si="34"/>
        <v>0</v>
      </c>
      <c r="L166" s="85">
        <f t="shared" si="35"/>
        <v>0</v>
      </c>
      <c r="M166" s="89">
        <f t="shared" si="36"/>
        <v>0</v>
      </c>
      <c r="N166" s="95">
        <v>0</v>
      </c>
      <c r="O166" s="78">
        <v>2514</v>
      </c>
      <c r="P166" s="78">
        <v>0</v>
      </c>
      <c r="Q166" s="78">
        <v>0</v>
      </c>
      <c r="R166" s="96">
        <v>0</v>
      </c>
      <c r="S166" s="66">
        <v>0</v>
      </c>
      <c r="T166" s="66">
        <v>100</v>
      </c>
      <c r="U166" s="88">
        <f t="shared" si="37"/>
        <v>0</v>
      </c>
      <c r="V166" s="66">
        <v>0</v>
      </c>
      <c r="W166" s="66">
        <v>100</v>
      </c>
      <c r="X166" s="88">
        <f t="shared" si="38"/>
        <v>0</v>
      </c>
      <c r="Y166" s="66">
        <v>0</v>
      </c>
      <c r="Z166" s="66">
        <v>100</v>
      </c>
      <c r="AA166" s="88">
        <f t="shared" si="39"/>
        <v>0</v>
      </c>
      <c r="AB166" s="66">
        <v>0</v>
      </c>
      <c r="AC166" s="66">
        <v>100</v>
      </c>
      <c r="AD166" s="88">
        <f t="shared" si="40"/>
        <v>0</v>
      </c>
      <c r="AE166" s="66">
        <v>0</v>
      </c>
      <c r="AF166" s="66">
        <v>100</v>
      </c>
      <c r="AG166" s="88">
        <f t="shared" si="41"/>
        <v>0</v>
      </c>
      <c r="AH166" s="66">
        <v>0</v>
      </c>
      <c r="AI166" s="66">
        <v>100</v>
      </c>
      <c r="AJ166" s="88">
        <f t="shared" si="42"/>
        <v>0</v>
      </c>
      <c r="AK166" s="66" t="b">
        <v>1</v>
      </c>
    </row>
    <row r="167" spans="1:37" s="66" customFormat="1" x14ac:dyDescent="0.3">
      <c r="A167" s="70" t="s">
        <v>25</v>
      </c>
      <c r="B167" s="86">
        <f t="shared" si="29"/>
        <v>0</v>
      </c>
      <c r="C167" s="78">
        <v>0</v>
      </c>
      <c r="D167" s="78">
        <v>598</v>
      </c>
      <c r="E167" s="87">
        <f t="shared" si="30"/>
        <v>2</v>
      </c>
      <c r="F167" s="89">
        <f t="shared" si="31"/>
        <v>6.6666666666666671E-3</v>
      </c>
      <c r="G167" s="70">
        <v>0</v>
      </c>
      <c r="H167" s="70">
        <v>1875.5</v>
      </c>
      <c r="I167" s="86">
        <f t="shared" si="32"/>
        <v>0</v>
      </c>
      <c r="J167" s="85">
        <f t="shared" si="33"/>
        <v>1</v>
      </c>
      <c r="K167" s="85">
        <f t="shared" si="34"/>
        <v>0</v>
      </c>
      <c r="L167" s="85">
        <f t="shared" si="35"/>
        <v>0</v>
      </c>
      <c r="M167" s="89">
        <f t="shared" si="36"/>
        <v>0</v>
      </c>
      <c r="N167" s="95">
        <v>0</v>
      </c>
      <c r="O167" s="78">
        <v>2501</v>
      </c>
      <c r="P167" s="78">
        <v>0</v>
      </c>
      <c r="Q167" s="78">
        <v>0</v>
      </c>
      <c r="R167" s="96">
        <v>0</v>
      </c>
      <c r="S167" s="66">
        <v>0</v>
      </c>
      <c r="T167" s="66">
        <v>100</v>
      </c>
      <c r="U167" s="88">
        <f t="shared" si="37"/>
        <v>0</v>
      </c>
      <c r="V167" s="66">
        <v>0</v>
      </c>
      <c r="W167" s="66">
        <v>100</v>
      </c>
      <c r="X167" s="88">
        <f t="shared" si="38"/>
        <v>0</v>
      </c>
      <c r="Y167" s="66">
        <v>0</v>
      </c>
      <c r="Z167" s="66">
        <v>100</v>
      </c>
      <c r="AA167" s="88">
        <f t="shared" si="39"/>
        <v>0</v>
      </c>
      <c r="AB167" s="66">
        <v>0</v>
      </c>
      <c r="AC167" s="66">
        <v>100</v>
      </c>
      <c r="AD167" s="88">
        <f t="shared" si="40"/>
        <v>0</v>
      </c>
      <c r="AE167" s="66">
        <v>0</v>
      </c>
      <c r="AF167" s="66">
        <v>100</v>
      </c>
      <c r="AG167" s="88">
        <f t="shared" si="41"/>
        <v>0</v>
      </c>
      <c r="AH167" s="66">
        <v>0</v>
      </c>
      <c r="AI167" s="66">
        <v>100</v>
      </c>
      <c r="AJ167" s="88">
        <f t="shared" si="42"/>
        <v>0</v>
      </c>
      <c r="AK167" s="66" t="b">
        <v>1</v>
      </c>
    </row>
    <row r="168" spans="1:37" s="66" customFormat="1" x14ac:dyDescent="0.3">
      <c r="A168" s="70" t="s">
        <v>25</v>
      </c>
      <c r="B168" s="86">
        <f t="shared" si="29"/>
        <v>0</v>
      </c>
      <c r="C168" s="78">
        <v>0</v>
      </c>
      <c r="D168" s="78">
        <v>599</v>
      </c>
      <c r="E168" s="87">
        <f t="shared" si="30"/>
        <v>1</v>
      </c>
      <c r="F168" s="89">
        <f t="shared" si="31"/>
        <v>3.3333333333333335E-3</v>
      </c>
      <c r="G168" s="70">
        <v>0</v>
      </c>
      <c r="H168" s="70">
        <v>1870.2080000000001</v>
      </c>
      <c r="I168" s="86">
        <f t="shared" si="32"/>
        <v>0</v>
      </c>
      <c r="J168" s="85">
        <f t="shared" si="33"/>
        <v>1</v>
      </c>
      <c r="K168" s="85">
        <f t="shared" si="34"/>
        <v>0</v>
      </c>
      <c r="L168" s="85">
        <f t="shared" si="35"/>
        <v>0</v>
      </c>
      <c r="M168" s="89">
        <f t="shared" si="36"/>
        <v>0</v>
      </c>
      <c r="N168" s="95">
        <v>0</v>
      </c>
      <c r="O168" s="78">
        <v>2490</v>
      </c>
      <c r="P168" s="78">
        <v>0</v>
      </c>
      <c r="Q168" s="78">
        <v>0</v>
      </c>
      <c r="R168" s="96">
        <v>0</v>
      </c>
      <c r="S168" s="66">
        <v>0</v>
      </c>
      <c r="T168" s="66">
        <v>100</v>
      </c>
      <c r="U168" s="88">
        <f t="shared" si="37"/>
        <v>0</v>
      </c>
      <c r="V168" s="66">
        <v>0</v>
      </c>
      <c r="W168" s="66">
        <v>100</v>
      </c>
      <c r="X168" s="88">
        <f t="shared" si="38"/>
        <v>0</v>
      </c>
      <c r="Y168" s="66">
        <v>0</v>
      </c>
      <c r="Z168" s="66">
        <v>100</v>
      </c>
      <c r="AA168" s="88">
        <f t="shared" si="39"/>
        <v>0</v>
      </c>
      <c r="AB168" s="66">
        <v>0</v>
      </c>
      <c r="AC168" s="66">
        <v>100</v>
      </c>
      <c r="AD168" s="88">
        <f t="shared" si="40"/>
        <v>0</v>
      </c>
      <c r="AE168" s="66">
        <v>0</v>
      </c>
      <c r="AF168" s="66">
        <v>100</v>
      </c>
      <c r="AG168" s="88">
        <f t="shared" si="41"/>
        <v>0</v>
      </c>
      <c r="AH168" s="66">
        <v>0</v>
      </c>
      <c r="AI168" s="66">
        <v>100</v>
      </c>
      <c r="AJ168" s="88">
        <f t="shared" si="42"/>
        <v>0</v>
      </c>
      <c r="AK168" s="66" t="b">
        <v>1</v>
      </c>
    </row>
    <row r="169" spans="1:37" s="66" customFormat="1" x14ac:dyDescent="0.3">
      <c r="A169" s="70" t="s">
        <v>25</v>
      </c>
      <c r="B169" s="86">
        <f t="shared" si="29"/>
        <v>0</v>
      </c>
      <c r="C169" s="78">
        <v>0</v>
      </c>
      <c r="D169" s="78">
        <v>597</v>
      </c>
      <c r="E169" s="87">
        <f t="shared" si="30"/>
        <v>3</v>
      </c>
      <c r="F169" s="89">
        <f t="shared" si="31"/>
        <v>0.01</v>
      </c>
      <c r="G169" s="70">
        <v>0</v>
      </c>
      <c r="H169" s="70">
        <v>1864.625</v>
      </c>
      <c r="I169" s="86">
        <f t="shared" si="32"/>
        <v>0</v>
      </c>
      <c r="J169" s="85">
        <f t="shared" si="33"/>
        <v>1</v>
      </c>
      <c r="K169" s="85">
        <f t="shared" si="34"/>
        <v>0</v>
      </c>
      <c r="L169" s="85">
        <f t="shared" si="35"/>
        <v>0</v>
      </c>
      <c r="M169" s="89">
        <f t="shared" si="36"/>
        <v>0</v>
      </c>
      <c r="N169" s="95">
        <v>0</v>
      </c>
      <c r="O169" s="78">
        <v>2495</v>
      </c>
      <c r="P169" s="78">
        <v>0</v>
      </c>
      <c r="Q169" s="78">
        <v>0</v>
      </c>
      <c r="R169" s="96">
        <v>0</v>
      </c>
      <c r="S169" s="66">
        <v>0</v>
      </c>
      <c r="T169" s="66">
        <v>100</v>
      </c>
      <c r="U169" s="88">
        <f t="shared" si="37"/>
        <v>0</v>
      </c>
      <c r="V169" s="66">
        <v>0</v>
      </c>
      <c r="W169" s="66">
        <v>100</v>
      </c>
      <c r="X169" s="88">
        <f t="shared" si="38"/>
        <v>0</v>
      </c>
      <c r="Y169" s="66">
        <v>0</v>
      </c>
      <c r="Z169" s="66">
        <v>100</v>
      </c>
      <c r="AA169" s="88">
        <f t="shared" si="39"/>
        <v>0</v>
      </c>
      <c r="AB169" s="66">
        <v>0</v>
      </c>
      <c r="AC169" s="66">
        <v>100</v>
      </c>
      <c r="AD169" s="88">
        <f t="shared" si="40"/>
        <v>0</v>
      </c>
      <c r="AE169" s="66">
        <v>0</v>
      </c>
      <c r="AF169" s="66">
        <v>100</v>
      </c>
      <c r="AG169" s="88">
        <f t="shared" si="41"/>
        <v>0</v>
      </c>
      <c r="AH169" s="66">
        <v>0</v>
      </c>
      <c r="AI169" s="66">
        <v>100</v>
      </c>
      <c r="AJ169" s="88">
        <f t="shared" si="42"/>
        <v>0</v>
      </c>
      <c r="AK169" s="66" t="b">
        <v>1</v>
      </c>
    </row>
    <row r="170" spans="1:37" s="66" customFormat="1" x14ac:dyDescent="0.3">
      <c r="A170" s="70" t="s">
        <v>25</v>
      </c>
      <c r="B170" s="86">
        <f t="shared" si="29"/>
        <v>0</v>
      </c>
      <c r="C170" s="78">
        <v>0</v>
      </c>
      <c r="D170" s="78">
        <v>594</v>
      </c>
      <c r="E170" s="87">
        <f t="shared" si="30"/>
        <v>6</v>
      </c>
      <c r="F170" s="89">
        <f t="shared" si="31"/>
        <v>0.02</v>
      </c>
      <c r="G170" s="70">
        <v>0</v>
      </c>
      <c r="H170" s="70">
        <v>1874.5</v>
      </c>
      <c r="I170" s="86">
        <f t="shared" si="32"/>
        <v>0</v>
      </c>
      <c r="J170" s="85">
        <f t="shared" si="33"/>
        <v>1</v>
      </c>
      <c r="K170" s="85">
        <f t="shared" si="34"/>
        <v>0</v>
      </c>
      <c r="L170" s="85">
        <f t="shared" si="35"/>
        <v>0</v>
      </c>
      <c r="M170" s="89">
        <f t="shared" si="36"/>
        <v>0</v>
      </c>
      <c r="N170" s="95">
        <v>0</v>
      </c>
      <c r="O170" s="78">
        <v>2492</v>
      </c>
      <c r="P170" s="78">
        <v>0</v>
      </c>
      <c r="Q170" s="78">
        <v>0</v>
      </c>
      <c r="R170" s="96">
        <v>0</v>
      </c>
      <c r="S170" s="66">
        <v>0</v>
      </c>
      <c r="T170" s="66">
        <v>100</v>
      </c>
      <c r="U170" s="88">
        <f t="shared" si="37"/>
        <v>0</v>
      </c>
      <c r="V170" s="66">
        <v>0</v>
      </c>
      <c r="W170" s="66">
        <v>100</v>
      </c>
      <c r="X170" s="88">
        <f t="shared" si="38"/>
        <v>0</v>
      </c>
      <c r="Y170" s="66">
        <v>0</v>
      </c>
      <c r="Z170" s="66">
        <v>100</v>
      </c>
      <c r="AA170" s="88">
        <f t="shared" si="39"/>
        <v>0</v>
      </c>
      <c r="AB170" s="66">
        <v>0</v>
      </c>
      <c r="AC170" s="66">
        <v>100</v>
      </c>
      <c r="AD170" s="88">
        <f t="shared" si="40"/>
        <v>0</v>
      </c>
      <c r="AE170" s="66">
        <v>0</v>
      </c>
      <c r="AF170" s="66">
        <v>100</v>
      </c>
      <c r="AG170" s="88">
        <f t="shared" si="41"/>
        <v>0</v>
      </c>
      <c r="AH170" s="66">
        <v>0</v>
      </c>
      <c r="AI170" s="66">
        <v>100</v>
      </c>
      <c r="AJ170" s="88">
        <f t="shared" si="42"/>
        <v>0</v>
      </c>
      <c r="AK170" s="66" t="b">
        <v>1</v>
      </c>
    </row>
    <row r="171" spans="1:37" s="66" customFormat="1" x14ac:dyDescent="0.3">
      <c r="A171" s="70" t="s">
        <v>25</v>
      </c>
      <c r="B171" s="86">
        <f t="shared" si="29"/>
        <v>0</v>
      </c>
      <c r="C171" s="78">
        <v>0</v>
      </c>
      <c r="D171" s="78">
        <v>595</v>
      </c>
      <c r="E171" s="87">
        <f t="shared" si="30"/>
        <v>5</v>
      </c>
      <c r="F171" s="89">
        <f t="shared" si="31"/>
        <v>1.6666666666666666E-2</v>
      </c>
      <c r="G171" s="70">
        <v>0</v>
      </c>
      <c r="H171" s="70">
        <v>1872.7919999999999</v>
      </c>
      <c r="I171" s="86">
        <f t="shared" si="32"/>
        <v>0</v>
      </c>
      <c r="J171" s="85">
        <f t="shared" si="33"/>
        <v>1</v>
      </c>
      <c r="K171" s="85">
        <f t="shared" si="34"/>
        <v>0</v>
      </c>
      <c r="L171" s="85">
        <f t="shared" si="35"/>
        <v>0</v>
      </c>
      <c r="M171" s="89">
        <f t="shared" si="36"/>
        <v>0</v>
      </c>
      <c r="N171" s="95">
        <v>0</v>
      </c>
      <c r="O171" s="78">
        <v>2498</v>
      </c>
      <c r="P171" s="78">
        <v>0</v>
      </c>
      <c r="Q171" s="78">
        <v>0</v>
      </c>
      <c r="R171" s="96">
        <v>0</v>
      </c>
      <c r="S171" s="66">
        <v>0</v>
      </c>
      <c r="T171" s="66">
        <v>100</v>
      </c>
      <c r="U171" s="88">
        <f t="shared" si="37"/>
        <v>0</v>
      </c>
      <c r="V171" s="66">
        <v>0</v>
      </c>
      <c r="W171" s="66">
        <v>100</v>
      </c>
      <c r="X171" s="88">
        <f t="shared" si="38"/>
        <v>0</v>
      </c>
      <c r="Y171" s="66">
        <v>0</v>
      </c>
      <c r="Z171" s="66">
        <v>100</v>
      </c>
      <c r="AA171" s="88">
        <f t="shared" si="39"/>
        <v>0</v>
      </c>
      <c r="AB171" s="66">
        <v>0</v>
      </c>
      <c r="AC171" s="66">
        <v>100</v>
      </c>
      <c r="AD171" s="88">
        <f t="shared" si="40"/>
        <v>0</v>
      </c>
      <c r="AE171" s="66">
        <v>0</v>
      </c>
      <c r="AF171" s="66">
        <v>100</v>
      </c>
      <c r="AG171" s="88">
        <f t="shared" si="41"/>
        <v>0</v>
      </c>
      <c r="AH171" s="66">
        <v>0</v>
      </c>
      <c r="AI171" s="66">
        <v>100</v>
      </c>
      <c r="AJ171" s="88">
        <f t="shared" si="42"/>
        <v>0</v>
      </c>
      <c r="AK171" s="66" t="b">
        <v>1</v>
      </c>
    </row>
    <row r="172" spans="1:37" s="66" customFormat="1" x14ac:dyDescent="0.3">
      <c r="A172" s="70" t="s">
        <v>25</v>
      </c>
      <c r="B172" s="86">
        <f t="shared" si="29"/>
        <v>0</v>
      </c>
      <c r="C172" s="78">
        <v>0</v>
      </c>
      <c r="D172" s="78">
        <v>598</v>
      </c>
      <c r="E172" s="87">
        <f t="shared" si="30"/>
        <v>2</v>
      </c>
      <c r="F172" s="89">
        <f t="shared" si="31"/>
        <v>6.6666666666666671E-3</v>
      </c>
      <c r="G172" s="70">
        <v>0</v>
      </c>
      <c r="H172" s="70">
        <v>1868.375</v>
      </c>
      <c r="I172" s="86">
        <f t="shared" si="32"/>
        <v>0</v>
      </c>
      <c r="J172" s="85">
        <f t="shared" si="33"/>
        <v>1</v>
      </c>
      <c r="K172" s="85">
        <f t="shared" si="34"/>
        <v>0</v>
      </c>
      <c r="L172" s="85">
        <f t="shared" si="35"/>
        <v>0</v>
      </c>
      <c r="M172" s="89">
        <f t="shared" si="36"/>
        <v>0</v>
      </c>
      <c r="N172" s="95">
        <v>0</v>
      </c>
      <c r="O172" s="78">
        <v>2495</v>
      </c>
      <c r="P172" s="78">
        <v>0</v>
      </c>
      <c r="Q172" s="78">
        <v>0</v>
      </c>
      <c r="R172" s="96">
        <v>0</v>
      </c>
      <c r="S172" s="66">
        <v>0</v>
      </c>
      <c r="T172" s="66">
        <v>100</v>
      </c>
      <c r="U172" s="88">
        <f t="shared" si="37"/>
        <v>0</v>
      </c>
      <c r="V172" s="66">
        <v>0</v>
      </c>
      <c r="W172" s="66">
        <v>100</v>
      </c>
      <c r="X172" s="88">
        <f t="shared" si="38"/>
        <v>0</v>
      </c>
      <c r="Y172" s="66">
        <v>0</v>
      </c>
      <c r="Z172" s="66">
        <v>100</v>
      </c>
      <c r="AA172" s="88">
        <f t="shared" si="39"/>
        <v>0</v>
      </c>
      <c r="AB172" s="66">
        <v>0</v>
      </c>
      <c r="AC172" s="66">
        <v>100</v>
      </c>
      <c r="AD172" s="88">
        <f t="shared" si="40"/>
        <v>0</v>
      </c>
      <c r="AE172" s="66">
        <v>0</v>
      </c>
      <c r="AF172" s="66">
        <v>100</v>
      </c>
      <c r="AG172" s="88">
        <f t="shared" si="41"/>
        <v>0</v>
      </c>
      <c r="AH172" s="66">
        <v>0</v>
      </c>
      <c r="AI172" s="66">
        <v>100</v>
      </c>
      <c r="AJ172" s="88">
        <f t="shared" si="42"/>
        <v>0</v>
      </c>
      <c r="AK172" s="66" t="b">
        <v>1</v>
      </c>
    </row>
    <row r="173" spans="1:37" s="66" customFormat="1" x14ac:dyDescent="0.3">
      <c r="A173" s="70" t="s">
        <v>25</v>
      </c>
      <c r="B173" s="86">
        <f t="shared" si="29"/>
        <v>0</v>
      </c>
      <c r="C173" s="78">
        <v>0</v>
      </c>
      <c r="D173" s="78">
        <v>594</v>
      </c>
      <c r="E173" s="87">
        <f t="shared" si="30"/>
        <v>6</v>
      </c>
      <c r="F173" s="89">
        <f t="shared" si="31"/>
        <v>0.02</v>
      </c>
      <c r="G173" s="70">
        <v>0</v>
      </c>
      <c r="H173" s="70">
        <v>1872.9169999999999</v>
      </c>
      <c r="I173" s="86">
        <f t="shared" si="32"/>
        <v>0</v>
      </c>
      <c r="J173" s="85">
        <f t="shared" si="33"/>
        <v>1</v>
      </c>
      <c r="K173" s="85">
        <f t="shared" si="34"/>
        <v>0</v>
      </c>
      <c r="L173" s="85">
        <f t="shared" si="35"/>
        <v>0</v>
      </c>
      <c r="M173" s="89">
        <f t="shared" si="36"/>
        <v>0</v>
      </c>
      <c r="N173" s="95">
        <v>0</v>
      </c>
      <c r="O173" s="78">
        <v>2505</v>
      </c>
      <c r="P173" s="78">
        <v>0</v>
      </c>
      <c r="Q173" s="78">
        <v>0</v>
      </c>
      <c r="R173" s="96">
        <v>0</v>
      </c>
      <c r="S173" s="66">
        <v>0</v>
      </c>
      <c r="T173" s="66">
        <v>100</v>
      </c>
      <c r="U173" s="88">
        <f t="shared" si="37"/>
        <v>0</v>
      </c>
      <c r="V173" s="66">
        <v>0</v>
      </c>
      <c r="W173" s="66">
        <v>100</v>
      </c>
      <c r="X173" s="88">
        <f t="shared" si="38"/>
        <v>0</v>
      </c>
      <c r="Y173" s="66">
        <v>0</v>
      </c>
      <c r="Z173" s="66">
        <v>100</v>
      </c>
      <c r="AA173" s="88">
        <f t="shared" si="39"/>
        <v>0</v>
      </c>
      <c r="AB173" s="66">
        <v>0</v>
      </c>
      <c r="AC173" s="66">
        <v>100</v>
      </c>
      <c r="AD173" s="88">
        <f t="shared" si="40"/>
        <v>0</v>
      </c>
      <c r="AE173" s="66">
        <v>0</v>
      </c>
      <c r="AF173" s="66">
        <v>100</v>
      </c>
      <c r="AG173" s="88">
        <f t="shared" si="41"/>
        <v>0</v>
      </c>
      <c r="AH173" s="66">
        <v>0</v>
      </c>
      <c r="AI173" s="66">
        <v>100</v>
      </c>
      <c r="AJ173" s="88">
        <f t="shared" si="42"/>
        <v>0</v>
      </c>
      <c r="AK173" s="66" t="b">
        <v>1</v>
      </c>
    </row>
    <row r="174" spans="1:37" s="66" customFormat="1" x14ac:dyDescent="0.3">
      <c r="A174" s="70" t="s">
        <v>25</v>
      </c>
      <c r="B174" s="86">
        <f t="shared" si="29"/>
        <v>0</v>
      </c>
      <c r="C174" s="78">
        <v>0</v>
      </c>
      <c r="D174" s="78">
        <v>599</v>
      </c>
      <c r="E174" s="87">
        <f t="shared" si="30"/>
        <v>1</v>
      </c>
      <c r="F174" s="89">
        <f t="shared" si="31"/>
        <v>3.3333333333333335E-3</v>
      </c>
      <c r="G174" s="70">
        <v>0</v>
      </c>
      <c r="H174" s="70">
        <v>1869.5</v>
      </c>
      <c r="I174" s="86">
        <f t="shared" si="32"/>
        <v>0</v>
      </c>
      <c r="J174" s="85">
        <f t="shared" si="33"/>
        <v>1</v>
      </c>
      <c r="K174" s="85">
        <f t="shared" si="34"/>
        <v>0</v>
      </c>
      <c r="L174" s="85">
        <f t="shared" si="35"/>
        <v>0</v>
      </c>
      <c r="M174" s="89">
        <f t="shared" si="36"/>
        <v>0</v>
      </c>
      <c r="N174" s="95">
        <v>0</v>
      </c>
      <c r="O174" s="78">
        <v>2498</v>
      </c>
      <c r="P174" s="78">
        <v>0</v>
      </c>
      <c r="Q174" s="78">
        <v>0</v>
      </c>
      <c r="R174" s="96">
        <v>0</v>
      </c>
      <c r="S174" s="66">
        <v>0</v>
      </c>
      <c r="T174" s="66">
        <v>100</v>
      </c>
      <c r="U174" s="88">
        <f t="shared" si="37"/>
        <v>0</v>
      </c>
      <c r="V174" s="66">
        <v>0</v>
      </c>
      <c r="W174" s="66">
        <v>100</v>
      </c>
      <c r="X174" s="88">
        <f t="shared" si="38"/>
        <v>0</v>
      </c>
      <c r="Y174" s="66">
        <v>0</v>
      </c>
      <c r="Z174" s="66">
        <v>100</v>
      </c>
      <c r="AA174" s="88">
        <f t="shared" si="39"/>
        <v>0</v>
      </c>
      <c r="AB174" s="66">
        <v>0</v>
      </c>
      <c r="AC174" s="66">
        <v>100</v>
      </c>
      <c r="AD174" s="88">
        <f t="shared" si="40"/>
        <v>0</v>
      </c>
      <c r="AE174" s="66">
        <v>0</v>
      </c>
      <c r="AF174" s="66">
        <v>100</v>
      </c>
      <c r="AG174" s="88">
        <f t="shared" si="41"/>
        <v>0</v>
      </c>
      <c r="AH174" s="66">
        <v>0</v>
      </c>
      <c r="AI174" s="66">
        <v>100</v>
      </c>
      <c r="AJ174" s="88">
        <f t="shared" si="42"/>
        <v>0</v>
      </c>
      <c r="AK174" s="66" t="b">
        <v>1</v>
      </c>
    </row>
    <row r="175" spans="1:37" s="66" customFormat="1" x14ac:dyDescent="0.3">
      <c r="A175" s="70" t="s">
        <v>25</v>
      </c>
      <c r="B175" s="86">
        <f t="shared" si="29"/>
        <v>0</v>
      </c>
      <c r="C175" s="78">
        <v>0</v>
      </c>
      <c r="D175" s="78">
        <v>598</v>
      </c>
      <c r="E175" s="87">
        <f t="shared" si="30"/>
        <v>2</v>
      </c>
      <c r="F175" s="89">
        <f t="shared" si="31"/>
        <v>6.6666666666666671E-3</v>
      </c>
      <c r="G175" s="70">
        <v>0</v>
      </c>
      <c r="H175" s="70">
        <v>1872.25</v>
      </c>
      <c r="I175" s="86">
        <f t="shared" si="32"/>
        <v>0</v>
      </c>
      <c r="J175" s="85">
        <f t="shared" si="33"/>
        <v>1</v>
      </c>
      <c r="K175" s="85">
        <f t="shared" si="34"/>
        <v>0</v>
      </c>
      <c r="L175" s="85">
        <f t="shared" si="35"/>
        <v>0</v>
      </c>
      <c r="M175" s="89">
        <f t="shared" si="36"/>
        <v>0</v>
      </c>
      <c r="N175" s="95">
        <v>0</v>
      </c>
      <c r="O175" s="78">
        <v>2494</v>
      </c>
      <c r="P175" s="78">
        <v>0</v>
      </c>
      <c r="Q175" s="78">
        <v>0</v>
      </c>
      <c r="R175" s="96">
        <v>0</v>
      </c>
      <c r="S175" s="66">
        <v>0</v>
      </c>
      <c r="T175" s="66">
        <v>100</v>
      </c>
      <c r="U175" s="88">
        <f t="shared" si="37"/>
        <v>0</v>
      </c>
      <c r="V175" s="66">
        <v>0</v>
      </c>
      <c r="W175" s="66">
        <v>100</v>
      </c>
      <c r="X175" s="88">
        <f t="shared" si="38"/>
        <v>0</v>
      </c>
      <c r="Y175" s="66">
        <v>0</v>
      </c>
      <c r="Z175" s="66">
        <v>100</v>
      </c>
      <c r="AA175" s="88">
        <f t="shared" si="39"/>
        <v>0</v>
      </c>
      <c r="AB175" s="66">
        <v>0</v>
      </c>
      <c r="AC175" s="66">
        <v>100</v>
      </c>
      <c r="AD175" s="88">
        <f t="shared" si="40"/>
        <v>0</v>
      </c>
      <c r="AE175" s="66">
        <v>0</v>
      </c>
      <c r="AF175" s="66">
        <v>100</v>
      </c>
      <c r="AG175" s="88">
        <f t="shared" si="41"/>
        <v>0</v>
      </c>
      <c r="AH175" s="66">
        <v>0</v>
      </c>
      <c r="AI175" s="66">
        <v>100</v>
      </c>
      <c r="AJ175" s="88">
        <f t="shared" si="42"/>
        <v>0</v>
      </c>
      <c r="AK175" s="66" t="b">
        <v>1</v>
      </c>
    </row>
    <row r="176" spans="1:37" s="27" customFormat="1" x14ac:dyDescent="0.3">
      <c r="A176" s="54" t="s">
        <v>26</v>
      </c>
      <c r="B176" s="86">
        <f t="shared" si="29"/>
        <v>0</v>
      </c>
      <c r="C176" s="79">
        <v>0</v>
      </c>
      <c r="D176" s="79">
        <v>589</v>
      </c>
      <c r="E176" s="87">
        <f t="shared" si="30"/>
        <v>11</v>
      </c>
      <c r="F176" s="89">
        <f t="shared" si="31"/>
        <v>3.6666666666666667E-2</v>
      </c>
      <c r="G176" s="54">
        <v>0.10418570000000001</v>
      </c>
      <c r="H176" s="54">
        <v>4799.125</v>
      </c>
      <c r="I176" s="86">
        <f t="shared" si="32"/>
        <v>0</v>
      </c>
      <c r="J176" s="85">
        <f t="shared" si="33"/>
        <v>0</v>
      </c>
      <c r="K176" s="85">
        <f t="shared" si="34"/>
        <v>1</v>
      </c>
      <c r="L176" s="85">
        <f t="shared" si="35"/>
        <v>0</v>
      </c>
      <c r="M176" s="89">
        <f t="shared" si="36"/>
        <v>0</v>
      </c>
      <c r="N176" s="55">
        <v>0</v>
      </c>
      <c r="O176" s="79">
        <v>0</v>
      </c>
      <c r="P176" s="79">
        <v>600</v>
      </c>
      <c r="Q176" s="79">
        <v>0</v>
      </c>
      <c r="R176" s="56">
        <v>0</v>
      </c>
      <c r="S176" s="27">
        <v>0</v>
      </c>
      <c r="T176" s="27">
        <v>100</v>
      </c>
      <c r="U176" s="88">
        <f t="shared" si="37"/>
        <v>0</v>
      </c>
      <c r="V176" s="27">
        <v>0</v>
      </c>
      <c r="W176" s="27">
        <v>100</v>
      </c>
      <c r="X176" s="88">
        <f t="shared" si="38"/>
        <v>0</v>
      </c>
      <c r="Y176" s="27">
        <v>0</v>
      </c>
      <c r="Z176" s="27">
        <v>100</v>
      </c>
      <c r="AA176" s="88">
        <f t="shared" si="39"/>
        <v>0</v>
      </c>
      <c r="AB176" s="27">
        <v>0</v>
      </c>
      <c r="AC176" s="27">
        <v>100</v>
      </c>
      <c r="AD176" s="88">
        <f t="shared" si="40"/>
        <v>0</v>
      </c>
      <c r="AE176" s="27">
        <v>0</v>
      </c>
      <c r="AF176" s="27">
        <v>100</v>
      </c>
      <c r="AG176" s="88">
        <f t="shared" si="41"/>
        <v>0</v>
      </c>
      <c r="AH176" s="27">
        <v>0</v>
      </c>
      <c r="AI176" s="27">
        <v>100</v>
      </c>
      <c r="AJ176" s="88">
        <f t="shared" si="42"/>
        <v>0</v>
      </c>
      <c r="AK176" s="27" t="b">
        <v>0</v>
      </c>
    </row>
    <row r="177" spans="1:37" s="27" customFormat="1" x14ac:dyDescent="0.3">
      <c r="A177" s="54" t="s">
        <v>26</v>
      </c>
      <c r="B177" s="86">
        <f t="shared" si="29"/>
        <v>0</v>
      </c>
      <c r="C177" s="79">
        <v>0</v>
      </c>
      <c r="D177" s="79">
        <v>596</v>
      </c>
      <c r="E177" s="87">
        <f t="shared" si="30"/>
        <v>4</v>
      </c>
      <c r="F177" s="89">
        <f t="shared" si="31"/>
        <v>1.3333333333333334E-2</v>
      </c>
      <c r="G177" s="54">
        <v>0.1041368</v>
      </c>
      <c r="H177" s="54">
        <v>4801.375</v>
      </c>
      <c r="I177" s="86">
        <f t="shared" si="32"/>
        <v>0</v>
      </c>
      <c r="J177" s="85">
        <f t="shared" si="33"/>
        <v>0</v>
      </c>
      <c r="K177" s="85">
        <f t="shared" si="34"/>
        <v>1</v>
      </c>
      <c r="L177" s="85">
        <f t="shared" si="35"/>
        <v>0</v>
      </c>
      <c r="M177" s="89">
        <f t="shared" si="36"/>
        <v>0</v>
      </c>
      <c r="N177" s="55">
        <v>0</v>
      </c>
      <c r="O177" s="79">
        <v>0</v>
      </c>
      <c r="P177" s="79">
        <v>600</v>
      </c>
      <c r="Q177" s="79">
        <v>0</v>
      </c>
      <c r="R177" s="56">
        <v>0</v>
      </c>
      <c r="S177" s="27">
        <v>0</v>
      </c>
      <c r="T177" s="27">
        <v>100</v>
      </c>
      <c r="U177" s="88">
        <f t="shared" si="37"/>
        <v>0</v>
      </c>
      <c r="V177" s="27">
        <v>0</v>
      </c>
      <c r="W177" s="27">
        <v>100</v>
      </c>
      <c r="X177" s="88">
        <f t="shared" si="38"/>
        <v>0</v>
      </c>
      <c r="Y177" s="27">
        <v>0</v>
      </c>
      <c r="Z177" s="27">
        <v>100</v>
      </c>
      <c r="AA177" s="88">
        <f t="shared" si="39"/>
        <v>0</v>
      </c>
      <c r="AB177" s="27">
        <v>0</v>
      </c>
      <c r="AC177" s="27">
        <v>100</v>
      </c>
      <c r="AD177" s="88">
        <f t="shared" si="40"/>
        <v>0</v>
      </c>
      <c r="AE177" s="27">
        <v>0</v>
      </c>
      <c r="AF177" s="27">
        <v>100</v>
      </c>
      <c r="AG177" s="88">
        <f t="shared" si="41"/>
        <v>0</v>
      </c>
      <c r="AH177" s="27">
        <v>0</v>
      </c>
      <c r="AI177" s="27">
        <v>100</v>
      </c>
      <c r="AJ177" s="88">
        <f t="shared" si="42"/>
        <v>0</v>
      </c>
      <c r="AK177" s="27" t="b">
        <v>0</v>
      </c>
    </row>
    <row r="178" spans="1:37" s="27" customFormat="1" x14ac:dyDescent="0.3">
      <c r="A178" s="54" t="s">
        <v>26</v>
      </c>
      <c r="B178" s="86">
        <f t="shared" si="29"/>
        <v>0</v>
      </c>
      <c r="C178" s="79">
        <v>0</v>
      </c>
      <c r="D178" s="79">
        <v>594</v>
      </c>
      <c r="E178" s="87">
        <f t="shared" si="30"/>
        <v>6</v>
      </c>
      <c r="F178" s="89">
        <f t="shared" si="31"/>
        <v>0.02</v>
      </c>
      <c r="G178" s="54">
        <v>0.1043369</v>
      </c>
      <c r="H178" s="54">
        <v>4792.1670000000004</v>
      </c>
      <c r="I178" s="86">
        <f t="shared" si="32"/>
        <v>0</v>
      </c>
      <c r="J178" s="85">
        <f t="shared" si="33"/>
        <v>0</v>
      </c>
      <c r="K178" s="85">
        <f t="shared" si="34"/>
        <v>1</v>
      </c>
      <c r="L178" s="85">
        <f t="shared" si="35"/>
        <v>0</v>
      </c>
      <c r="M178" s="89">
        <f t="shared" si="36"/>
        <v>0</v>
      </c>
      <c r="N178" s="55">
        <v>0</v>
      </c>
      <c r="O178" s="79">
        <v>0</v>
      </c>
      <c r="P178" s="79">
        <v>600</v>
      </c>
      <c r="Q178" s="79">
        <v>0</v>
      </c>
      <c r="R178" s="56">
        <v>0</v>
      </c>
      <c r="S178" s="27">
        <v>0</v>
      </c>
      <c r="T178" s="27">
        <v>100</v>
      </c>
      <c r="U178" s="88">
        <f t="shared" si="37"/>
        <v>0</v>
      </c>
      <c r="V178" s="27">
        <v>0</v>
      </c>
      <c r="W178" s="27">
        <v>100</v>
      </c>
      <c r="X178" s="88">
        <f t="shared" si="38"/>
        <v>0</v>
      </c>
      <c r="Y178" s="27">
        <v>0</v>
      </c>
      <c r="Z178" s="27">
        <v>100</v>
      </c>
      <c r="AA178" s="88">
        <f t="shared" si="39"/>
        <v>0</v>
      </c>
      <c r="AB178" s="27">
        <v>0</v>
      </c>
      <c r="AC178" s="27">
        <v>100</v>
      </c>
      <c r="AD178" s="88">
        <f t="shared" si="40"/>
        <v>0</v>
      </c>
      <c r="AE178" s="27">
        <v>0</v>
      </c>
      <c r="AF178" s="27">
        <v>100</v>
      </c>
      <c r="AG178" s="88">
        <f t="shared" si="41"/>
        <v>0</v>
      </c>
      <c r="AH178" s="27">
        <v>0</v>
      </c>
      <c r="AI178" s="27">
        <v>100</v>
      </c>
      <c r="AJ178" s="88">
        <f t="shared" si="42"/>
        <v>0</v>
      </c>
      <c r="AK178" s="27" t="b">
        <v>0</v>
      </c>
    </row>
    <row r="179" spans="1:37" s="27" customFormat="1" x14ac:dyDescent="0.3">
      <c r="A179" s="54" t="s">
        <v>26</v>
      </c>
      <c r="B179" s="86">
        <f t="shared" si="29"/>
        <v>0</v>
      </c>
      <c r="C179" s="79">
        <v>0</v>
      </c>
      <c r="D179" s="79">
        <v>589</v>
      </c>
      <c r="E179" s="87">
        <f t="shared" si="30"/>
        <v>11</v>
      </c>
      <c r="F179" s="89">
        <f t="shared" si="31"/>
        <v>3.6666666666666667E-2</v>
      </c>
      <c r="G179" s="54">
        <v>0.1039069</v>
      </c>
      <c r="H179" s="54">
        <v>4812</v>
      </c>
      <c r="I179" s="86">
        <f t="shared" si="32"/>
        <v>0</v>
      </c>
      <c r="J179" s="85">
        <f t="shared" si="33"/>
        <v>0</v>
      </c>
      <c r="K179" s="85">
        <f t="shared" si="34"/>
        <v>1</v>
      </c>
      <c r="L179" s="85">
        <f t="shared" si="35"/>
        <v>0</v>
      </c>
      <c r="M179" s="89">
        <f t="shared" si="36"/>
        <v>0</v>
      </c>
      <c r="N179" s="55">
        <v>0</v>
      </c>
      <c r="O179" s="79">
        <v>0</v>
      </c>
      <c r="P179" s="79">
        <v>600</v>
      </c>
      <c r="Q179" s="79">
        <v>0</v>
      </c>
      <c r="R179" s="56">
        <v>0</v>
      </c>
      <c r="S179" s="27">
        <v>0</v>
      </c>
      <c r="T179" s="27">
        <v>100</v>
      </c>
      <c r="U179" s="88">
        <f t="shared" si="37"/>
        <v>0</v>
      </c>
      <c r="V179" s="27">
        <v>0</v>
      </c>
      <c r="W179" s="27">
        <v>100</v>
      </c>
      <c r="X179" s="88">
        <f t="shared" si="38"/>
        <v>0</v>
      </c>
      <c r="Y179" s="27">
        <v>0</v>
      </c>
      <c r="Z179" s="27">
        <v>100</v>
      </c>
      <c r="AA179" s="88">
        <f t="shared" si="39"/>
        <v>0</v>
      </c>
      <c r="AB179" s="27">
        <v>0</v>
      </c>
      <c r="AC179" s="27">
        <v>100</v>
      </c>
      <c r="AD179" s="88">
        <f t="shared" si="40"/>
        <v>0</v>
      </c>
      <c r="AE179" s="27">
        <v>0</v>
      </c>
      <c r="AF179" s="27">
        <v>100</v>
      </c>
      <c r="AG179" s="88">
        <f t="shared" si="41"/>
        <v>0</v>
      </c>
      <c r="AH179" s="27">
        <v>0</v>
      </c>
      <c r="AI179" s="27">
        <v>100</v>
      </c>
      <c r="AJ179" s="88">
        <f t="shared" si="42"/>
        <v>0</v>
      </c>
      <c r="AK179" s="27" t="b">
        <v>0</v>
      </c>
    </row>
    <row r="180" spans="1:37" s="27" customFormat="1" x14ac:dyDescent="0.3">
      <c r="A180" s="54" t="s">
        <v>26</v>
      </c>
      <c r="B180" s="86">
        <f t="shared" si="29"/>
        <v>0</v>
      </c>
      <c r="C180" s="79">
        <v>0</v>
      </c>
      <c r="D180" s="79">
        <v>589</v>
      </c>
      <c r="E180" s="87">
        <f t="shared" si="30"/>
        <v>11</v>
      </c>
      <c r="F180" s="89">
        <f t="shared" si="31"/>
        <v>3.6666666666666667E-2</v>
      </c>
      <c r="G180" s="54">
        <v>0.104618</v>
      </c>
      <c r="H180" s="54">
        <v>4779.2920000000004</v>
      </c>
      <c r="I180" s="86">
        <f t="shared" si="32"/>
        <v>0</v>
      </c>
      <c r="J180" s="85">
        <f t="shared" si="33"/>
        <v>0</v>
      </c>
      <c r="K180" s="85">
        <f t="shared" si="34"/>
        <v>1</v>
      </c>
      <c r="L180" s="85">
        <f t="shared" si="35"/>
        <v>0</v>
      </c>
      <c r="M180" s="89">
        <f t="shared" si="36"/>
        <v>0</v>
      </c>
      <c r="N180" s="55">
        <v>0</v>
      </c>
      <c r="O180" s="79">
        <v>0</v>
      </c>
      <c r="P180" s="79">
        <v>600</v>
      </c>
      <c r="Q180" s="79">
        <v>0</v>
      </c>
      <c r="R180" s="56">
        <v>0</v>
      </c>
      <c r="S180" s="27">
        <v>0</v>
      </c>
      <c r="T180" s="27">
        <v>100</v>
      </c>
      <c r="U180" s="88">
        <f t="shared" si="37"/>
        <v>0</v>
      </c>
      <c r="V180" s="27">
        <v>0</v>
      </c>
      <c r="W180" s="27">
        <v>100</v>
      </c>
      <c r="X180" s="88">
        <f t="shared" si="38"/>
        <v>0</v>
      </c>
      <c r="Y180" s="27">
        <v>0</v>
      </c>
      <c r="Z180" s="27">
        <v>100</v>
      </c>
      <c r="AA180" s="88">
        <f t="shared" si="39"/>
        <v>0</v>
      </c>
      <c r="AB180" s="27">
        <v>0</v>
      </c>
      <c r="AC180" s="27">
        <v>100</v>
      </c>
      <c r="AD180" s="88">
        <f t="shared" si="40"/>
        <v>0</v>
      </c>
      <c r="AE180" s="27">
        <v>0</v>
      </c>
      <c r="AF180" s="27">
        <v>100</v>
      </c>
      <c r="AG180" s="88">
        <f t="shared" si="41"/>
        <v>0</v>
      </c>
      <c r="AH180" s="27">
        <v>0</v>
      </c>
      <c r="AI180" s="27">
        <v>100</v>
      </c>
      <c r="AJ180" s="88">
        <f t="shared" si="42"/>
        <v>0</v>
      </c>
      <c r="AK180" s="27" t="b">
        <v>0</v>
      </c>
    </row>
    <row r="181" spans="1:37" s="27" customFormat="1" x14ac:dyDescent="0.3">
      <c r="A181" s="54" t="s">
        <v>26</v>
      </c>
      <c r="B181" s="86">
        <f t="shared" si="29"/>
        <v>0</v>
      </c>
      <c r="C181" s="79">
        <v>0</v>
      </c>
      <c r="D181" s="79">
        <v>591</v>
      </c>
      <c r="E181" s="87">
        <f t="shared" si="30"/>
        <v>9</v>
      </c>
      <c r="F181" s="89">
        <f t="shared" si="31"/>
        <v>0.03</v>
      </c>
      <c r="G181" s="54">
        <v>0.1044059</v>
      </c>
      <c r="H181" s="54">
        <v>4789</v>
      </c>
      <c r="I181" s="86">
        <f t="shared" si="32"/>
        <v>0</v>
      </c>
      <c r="J181" s="85">
        <f t="shared" si="33"/>
        <v>0</v>
      </c>
      <c r="K181" s="85">
        <f t="shared" si="34"/>
        <v>1</v>
      </c>
      <c r="L181" s="85">
        <f t="shared" si="35"/>
        <v>0</v>
      </c>
      <c r="M181" s="89">
        <f t="shared" si="36"/>
        <v>0</v>
      </c>
      <c r="N181" s="55">
        <v>0</v>
      </c>
      <c r="O181" s="79">
        <v>0</v>
      </c>
      <c r="P181" s="79">
        <v>600</v>
      </c>
      <c r="Q181" s="79">
        <v>0</v>
      </c>
      <c r="R181" s="56">
        <v>0</v>
      </c>
      <c r="S181" s="27">
        <v>0</v>
      </c>
      <c r="T181" s="27">
        <v>100</v>
      </c>
      <c r="U181" s="88">
        <f t="shared" si="37"/>
        <v>0</v>
      </c>
      <c r="V181" s="27">
        <v>0</v>
      </c>
      <c r="W181" s="27">
        <v>100</v>
      </c>
      <c r="X181" s="88">
        <f t="shared" si="38"/>
        <v>0</v>
      </c>
      <c r="Y181" s="27">
        <v>0</v>
      </c>
      <c r="Z181" s="27">
        <v>100</v>
      </c>
      <c r="AA181" s="88">
        <f t="shared" si="39"/>
        <v>0</v>
      </c>
      <c r="AB181" s="27">
        <v>0</v>
      </c>
      <c r="AC181" s="27">
        <v>100</v>
      </c>
      <c r="AD181" s="88">
        <f t="shared" si="40"/>
        <v>0</v>
      </c>
      <c r="AE181" s="27">
        <v>0</v>
      </c>
      <c r="AF181" s="27">
        <v>100</v>
      </c>
      <c r="AG181" s="88">
        <f t="shared" si="41"/>
        <v>0</v>
      </c>
      <c r="AH181" s="27">
        <v>0</v>
      </c>
      <c r="AI181" s="27">
        <v>100</v>
      </c>
      <c r="AJ181" s="88">
        <f t="shared" si="42"/>
        <v>0</v>
      </c>
      <c r="AK181" s="27" t="b">
        <v>0</v>
      </c>
    </row>
    <row r="182" spans="1:37" s="27" customFormat="1" x14ac:dyDescent="0.3">
      <c r="A182" s="54" t="s">
        <v>26</v>
      </c>
      <c r="B182" s="86">
        <f t="shared" si="29"/>
        <v>0</v>
      </c>
      <c r="C182" s="79">
        <v>0</v>
      </c>
      <c r="D182" s="79">
        <v>588</v>
      </c>
      <c r="E182" s="87">
        <f t="shared" si="30"/>
        <v>12</v>
      </c>
      <c r="F182" s="89">
        <f t="shared" si="31"/>
        <v>0.04</v>
      </c>
      <c r="G182" s="54">
        <v>0.1041233</v>
      </c>
      <c r="H182" s="54">
        <v>4802</v>
      </c>
      <c r="I182" s="86">
        <f t="shared" si="32"/>
        <v>0</v>
      </c>
      <c r="J182" s="85">
        <f t="shared" si="33"/>
        <v>0</v>
      </c>
      <c r="K182" s="85">
        <f t="shared" si="34"/>
        <v>1</v>
      </c>
      <c r="L182" s="85">
        <f t="shared" si="35"/>
        <v>0</v>
      </c>
      <c r="M182" s="89">
        <f t="shared" si="36"/>
        <v>0</v>
      </c>
      <c r="N182" s="55">
        <v>0</v>
      </c>
      <c r="O182" s="79">
        <v>0</v>
      </c>
      <c r="P182" s="79">
        <v>600</v>
      </c>
      <c r="Q182" s="79">
        <v>0</v>
      </c>
      <c r="R182" s="56">
        <v>0</v>
      </c>
      <c r="S182" s="27">
        <v>0</v>
      </c>
      <c r="T182" s="27">
        <v>100</v>
      </c>
      <c r="U182" s="88">
        <f t="shared" si="37"/>
        <v>0</v>
      </c>
      <c r="V182" s="27">
        <v>0</v>
      </c>
      <c r="W182" s="27">
        <v>100</v>
      </c>
      <c r="X182" s="88">
        <f t="shared" si="38"/>
        <v>0</v>
      </c>
      <c r="Y182" s="27">
        <v>0</v>
      </c>
      <c r="Z182" s="27">
        <v>100</v>
      </c>
      <c r="AA182" s="88">
        <f t="shared" si="39"/>
        <v>0</v>
      </c>
      <c r="AB182" s="27">
        <v>0</v>
      </c>
      <c r="AC182" s="27">
        <v>100</v>
      </c>
      <c r="AD182" s="88">
        <f t="shared" si="40"/>
        <v>0</v>
      </c>
      <c r="AE182" s="27">
        <v>0</v>
      </c>
      <c r="AF182" s="27">
        <v>100</v>
      </c>
      <c r="AG182" s="88">
        <f t="shared" si="41"/>
        <v>0</v>
      </c>
      <c r="AH182" s="27">
        <v>0</v>
      </c>
      <c r="AI182" s="27">
        <v>100</v>
      </c>
      <c r="AJ182" s="88">
        <f t="shared" si="42"/>
        <v>0</v>
      </c>
      <c r="AK182" s="27" t="b">
        <v>0</v>
      </c>
    </row>
    <row r="183" spans="1:37" s="27" customFormat="1" x14ac:dyDescent="0.3">
      <c r="A183" s="54" t="s">
        <v>26</v>
      </c>
      <c r="B183" s="86">
        <f t="shared" si="29"/>
        <v>0</v>
      </c>
      <c r="C183" s="79">
        <v>0</v>
      </c>
      <c r="D183" s="79">
        <v>590</v>
      </c>
      <c r="E183" s="87">
        <f t="shared" si="30"/>
        <v>10</v>
      </c>
      <c r="F183" s="89">
        <f t="shared" si="31"/>
        <v>3.3333333333333333E-2</v>
      </c>
      <c r="G183" s="54">
        <v>0.1043415</v>
      </c>
      <c r="H183" s="54">
        <v>4791.9579999999996</v>
      </c>
      <c r="I183" s="86">
        <f t="shared" si="32"/>
        <v>0</v>
      </c>
      <c r="J183" s="85">
        <f t="shared" si="33"/>
        <v>0</v>
      </c>
      <c r="K183" s="85">
        <f t="shared" si="34"/>
        <v>1</v>
      </c>
      <c r="L183" s="85">
        <f t="shared" si="35"/>
        <v>0</v>
      </c>
      <c r="M183" s="89">
        <f t="shared" si="36"/>
        <v>0</v>
      </c>
      <c r="N183" s="55">
        <v>0</v>
      </c>
      <c r="O183" s="79">
        <v>0</v>
      </c>
      <c r="P183" s="79">
        <v>600</v>
      </c>
      <c r="Q183" s="79">
        <v>0</v>
      </c>
      <c r="R183" s="56">
        <v>0</v>
      </c>
      <c r="S183" s="27">
        <v>0</v>
      </c>
      <c r="T183" s="27">
        <v>100</v>
      </c>
      <c r="U183" s="88">
        <f t="shared" si="37"/>
        <v>0</v>
      </c>
      <c r="V183" s="27">
        <v>0</v>
      </c>
      <c r="W183" s="27">
        <v>100</v>
      </c>
      <c r="X183" s="88">
        <f t="shared" si="38"/>
        <v>0</v>
      </c>
      <c r="Y183" s="27">
        <v>0</v>
      </c>
      <c r="Z183" s="27">
        <v>100</v>
      </c>
      <c r="AA183" s="88">
        <f t="shared" si="39"/>
        <v>0</v>
      </c>
      <c r="AB183" s="27">
        <v>0</v>
      </c>
      <c r="AC183" s="27">
        <v>100</v>
      </c>
      <c r="AD183" s="88">
        <f t="shared" si="40"/>
        <v>0</v>
      </c>
      <c r="AE183" s="27">
        <v>0</v>
      </c>
      <c r="AF183" s="27">
        <v>100</v>
      </c>
      <c r="AG183" s="88">
        <f t="shared" si="41"/>
        <v>0</v>
      </c>
      <c r="AH183" s="27">
        <v>0</v>
      </c>
      <c r="AI183" s="27">
        <v>100</v>
      </c>
      <c r="AJ183" s="88">
        <f t="shared" si="42"/>
        <v>0</v>
      </c>
      <c r="AK183" s="27" t="b">
        <v>0</v>
      </c>
    </row>
    <row r="184" spans="1:37" s="27" customFormat="1" x14ac:dyDescent="0.3">
      <c r="A184" s="54" t="s">
        <v>26</v>
      </c>
      <c r="B184" s="86">
        <f t="shared" si="29"/>
        <v>0</v>
      </c>
      <c r="C184" s="79">
        <v>0</v>
      </c>
      <c r="D184" s="79">
        <v>596</v>
      </c>
      <c r="E184" s="87">
        <f t="shared" si="30"/>
        <v>4</v>
      </c>
      <c r="F184" s="89">
        <f t="shared" si="31"/>
        <v>1.3333333333333334E-2</v>
      </c>
      <c r="G184" s="54">
        <v>0.1042237</v>
      </c>
      <c r="H184" s="54">
        <v>4797.375</v>
      </c>
      <c r="I184" s="86">
        <f t="shared" si="32"/>
        <v>0</v>
      </c>
      <c r="J184" s="85">
        <f t="shared" si="33"/>
        <v>0</v>
      </c>
      <c r="K184" s="85">
        <f t="shared" si="34"/>
        <v>1</v>
      </c>
      <c r="L184" s="85">
        <f t="shared" si="35"/>
        <v>0</v>
      </c>
      <c r="M184" s="89">
        <f t="shared" si="36"/>
        <v>0</v>
      </c>
      <c r="N184" s="55">
        <v>0</v>
      </c>
      <c r="O184" s="79">
        <v>0</v>
      </c>
      <c r="P184" s="79">
        <v>600</v>
      </c>
      <c r="Q184" s="79">
        <v>0</v>
      </c>
      <c r="R184" s="56">
        <v>0</v>
      </c>
      <c r="S184" s="27">
        <v>0</v>
      </c>
      <c r="T184" s="27">
        <v>100</v>
      </c>
      <c r="U184" s="88">
        <f t="shared" si="37"/>
        <v>0</v>
      </c>
      <c r="V184" s="27">
        <v>0</v>
      </c>
      <c r="W184" s="27">
        <v>100</v>
      </c>
      <c r="X184" s="88">
        <f t="shared" si="38"/>
        <v>0</v>
      </c>
      <c r="Y184" s="27">
        <v>0</v>
      </c>
      <c r="Z184" s="27">
        <v>100</v>
      </c>
      <c r="AA184" s="88">
        <f t="shared" si="39"/>
        <v>0</v>
      </c>
      <c r="AB184" s="27">
        <v>0</v>
      </c>
      <c r="AC184" s="27">
        <v>100</v>
      </c>
      <c r="AD184" s="88">
        <f t="shared" si="40"/>
        <v>0</v>
      </c>
      <c r="AE184" s="27">
        <v>0</v>
      </c>
      <c r="AF184" s="27">
        <v>100</v>
      </c>
      <c r="AG184" s="88">
        <f t="shared" si="41"/>
        <v>0</v>
      </c>
      <c r="AH184" s="27">
        <v>0</v>
      </c>
      <c r="AI184" s="27">
        <v>100</v>
      </c>
      <c r="AJ184" s="88">
        <f t="shared" si="42"/>
        <v>0</v>
      </c>
      <c r="AK184" s="27" t="b">
        <v>0</v>
      </c>
    </row>
    <row r="185" spans="1:37" s="27" customFormat="1" x14ac:dyDescent="0.3">
      <c r="A185" s="54" t="s">
        <v>26</v>
      </c>
      <c r="B185" s="86">
        <f t="shared" si="29"/>
        <v>0</v>
      </c>
      <c r="C185" s="79">
        <v>0</v>
      </c>
      <c r="D185" s="79">
        <v>591</v>
      </c>
      <c r="E185" s="87">
        <f t="shared" si="30"/>
        <v>9</v>
      </c>
      <c r="F185" s="89">
        <f t="shared" si="31"/>
        <v>0.03</v>
      </c>
      <c r="G185" s="54">
        <v>0.1041007</v>
      </c>
      <c r="H185" s="54">
        <v>4803.0420000000004</v>
      </c>
      <c r="I185" s="86">
        <f t="shared" si="32"/>
        <v>0</v>
      </c>
      <c r="J185" s="85">
        <f t="shared" si="33"/>
        <v>0</v>
      </c>
      <c r="K185" s="85">
        <f t="shared" si="34"/>
        <v>1</v>
      </c>
      <c r="L185" s="85">
        <f t="shared" si="35"/>
        <v>0</v>
      </c>
      <c r="M185" s="89">
        <f t="shared" si="36"/>
        <v>0</v>
      </c>
      <c r="N185" s="55">
        <v>0</v>
      </c>
      <c r="O185" s="79">
        <v>0</v>
      </c>
      <c r="P185" s="79">
        <v>600</v>
      </c>
      <c r="Q185" s="79">
        <v>0</v>
      </c>
      <c r="R185" s="56">
        <v>0</v>
      </c>
      <c r="S185" s="27">
        <v>0</v>
      </c>
      <c r="T185" s="27">
        <v>100</v>
      </c>
      <c r="U185" s="88">
        <f t="shared" si="37"/>
        <v>0</v>
      </c>
      <c r="V185" s="27">
        <v>0</v>
      </c>
      <c r="W185" s="27">
        <v>100</v>
      </c>
      <c r="X185" s="88">
        <f t="shared" si="38"/>
        <v>0</v>
      </c>
      <c r="Y185" s="27">
        <v>0</v>
      </c>
      <c r="Z185" s="27">
        <v>100</v>
      </c>
      <c r="AA185" s="88">
        <f t="shared" si="39"/>
        <v>0</v>
      </c>
      <c r="AB185" s="27">
        <v>0</v>
      </c>
      <c r="AC185" s="27">
        <v>100</v>
      </c>
      <c r="AD185" s="88">
        <f t="shared" si="40"/>
        <v>0</v>
      </c>
      <c r="AE185" s="27">
        <v>0</v>
      </c>
      <c r="AF185" s="27">
        <v>100</v>
      </c>
      <c r="AG185" s="88">
        <f t="shared" si="41"/>
        <v>0</v>
      </c>
      <c r="AH185" s="27">
        <v>0</v>
      </c>
      <c r="AI185" s="27">
        <v>100</v>
      </c>
      <c r="AJ185" s="88">
        <f t="shared" si="42"/>
        <v>0</v>
      </c>
      <c r="AK185" s="27" t="b">
        <v>0</v>
      </c>
    </row>
    <row r="186" spans="1:37" s="28" customFormat="1" x14ac:dyDescent="0.3">
      <c r="A186" s="51" t="s">
        <v>26</v>
      </c>
      <c r="B186" s="86">
        <f t="shared" si="29"/>
        <v>0</v>
      </c>
      <c r="C186" s="80">
        <v>0</v>
      </c>
      <c r="D186" s="80">
        <v>497</v>
      </c>
      <c r="E186" s="87">
        <f t="shared" si="30"/>
        <v>103</v>
      </c>
      <c r="F186" s="89">
        <f t="shared" si="31"/>
        <v>0.34333333333333332</v>
      </c>
      <c r="G186" s="51">
        <v>9.2586160000000001E-2</v>
      </c>
      <c r="H186" s="51">
        <v>5400.375</v>
      </c>
      <c r="I186" s="86">
        <f t="shared" si="32"/>
        <v>0</v>
      </c>
      <c r="J186" s="85">
        <f t="shared" si="33"/>
        <v>0</v>
      </c>
      <c r="K186" s="85">
        <f t="shared" si="34"/>
        <v>1</v>
      </c>
      <c r="L186" s="85">
        <f t="shared" si="35"/>
        <v>0</v>
      </c>
      <c r="M186" s="89">
        <f t="shared" si="36"/>
        <v>0</v>
      </c>
      <c r="N186" s="52">
        <v>0</v>
      </c>
      <c r="O186" s="80">
        <v>0</v>
      </c>
      <c r="P186" s="80">
        <v>600</v>
      </c>
      <c r="Q186" s="80">
        <v>0</v>
      </c>
      <c r="R186" s="53">
        <v>0</v>
      </c>
      <c r="S186" s="28">
        <v>0</v>
      </c>
      <c r="T186" s="28">
        <v>300</v>
      </c>
      <c r="U186" s="88">
        <f t="shared" si="37"/>
        <v>0</v>
      </c>
      <c r="V186" s="28">
        <v>0</v>
      </c>
      <c r="W186" s="28">
        <v>300</v>
      </c>
      <c r="X186" s="88">
        <f t="shared" si="38"/>
        <v>0</v>
      </c>
      <c r="Y186" s="28">
        <v>0</v>
      </c>
      <c r="Z186" s="28">
        <v>300</v>
      </c>
      <c r="AA186" s="88">
        <f t="shared" si="39"/>
        <v>0</v>
      </c>
      <c r="AB186" s="28">
        <v>0</v>
      </c>
      <c r="AC186" s="28">
        <v>300</v>
      </c>
      <c r="AD186" s="88">
        <f t="shared" si="40"/>
        <v>0</v>
      </c>
      <c r="AE186" s="28">
        <v>0</v>
      </c>
      <c r="AF186" s="28">
        <v>300</v>
      </c>
      <c r="AG186" s="88">
        <f t="shared" si="41"/>
        <v>0</v>
      </c>
      <c r="AH186" s="28">
        <v>0</v>
      </c>
      <c r="AI186" s="28">
        <v>300</v>
      </c>
      <c r="AJ186" s="88">
        <f t="shared" si="42"/>
        <v>0</v>
      </c>
      <c r="AK186" s="28" t="b">
        <v>0</v>
      </c>
    </row>
    <row r="187" spans="1:37" s="28" customFormat="1" x14ac:dyDescent="0.3">
      <c r="A187" s="51" t="s">
        <v>26</v>
      </c>
      <c r="B187" s="86">
        <f t="shared" si="29"/>
        <v>0</v>
      </c>
      <c r="C187" s="80">
        <v>0</v>
      </c>
      <c r="D187" s="80">
        <v>497</v>
      </c>
      <c r="E187" s="87">
        <f t="shared" si="30"/>
        <v>103</v>
      </c>
      <c r="F187" s="89">
        <f t="shared" si="31"/>
        <v>0.34333333333333332</v>
      </c>
      <c r="G187" s="51">
        <v>9.2651220000000006E-2</v>
      </c>
      <c r="H187" s="51">
        <v>5396.5829999999996</v>
      </c>
      <c r="I187" s="86">
        <f t="shared" si="32"/>
        <v>0</v>
      </c>
      <c r="J187" s="85">
        <f t="shared" si="33"/>
        <v>0</v>
      </c>
      <c r="K187" s="85">
        <f t="shared" si="34"/>
        <v>1</v>
      </c>
      <c r="L187" s="85">
        <f t="shared" si="35"/>
        <v>0</v>
      </c>
      <c r="M187" s="89">
        <f t="shared" si="36"/>
        <v>0</v>
      </c>
      <c r="N187" s="52">
        <v>0</v>
      </c>
      <c r="O187" s="80">
        <v>0</v>
      </c>
      <c r="P187" s="80">
        <v>600</v>
      </c>
      <c r="Q187" s="80">
        <v>0</v>
      </c>
      <c r="R187" s="53">
        <v>0</v>
      </c>
      <c r="S187" s="28">
        <v>0</v>
      </c>
      <c r="T187" s="28">
        <v>300</v>
      </c>
      <c r="U187" s="88">
        <f t="shared" si="37"/>
        <v>0</v>
      </c>
      <c r="V187" s="28">
        <v>0</v>
      </c>
      <c r="W187" s="28">
        <v>300</v>
      </c>
      <c r="X187" s="88">
        <f t="shared" si="38"/>
        <v>0</v>
      </c>
      <c r="Y187" s="28">
        <v>0</v>
      </c>
      <c r="Z187" s="28">
        <v>300</v>
      </c>
      <c r="AA187" s="88">
        <f t="shared" si="39"/>
        <v>0</v>
      </c>
      <c r="AB187" s="28">
        <v>0</v>
      </c>
      <c r="AC187" s="28">
        <v>300</v>
      </c>
      <c r="AD187" s="88">
        <f t="shared" si="40"/>
        <v>0</v>
      </c>
      <c r="AE187" s="28">
        <v>0</v>
      </c>
      <c r="AF187" s="28">
        <v>300</v>
      </c>
      <c r="AG187" s="88">
        <f t="shared" si="41"/>
        <v>0</v>
      </c>
      <c r="AH187" s="28">
        <v>0</v>
      </c>
      <c r="AI187" s="28">
        <v>300</v>
      </c>
      <c r="AJ187" s="88">
        <f t="shared" si="42"/>
        <v>0</v>
      </c>
      <c r="AK187" s="28" t="b">
        <v>0</v>
      </c>
    </row>
    <row r="188" spans="1:37" s="28" customFormat="1" x14ac:dyDescent="0.3">
      <c r="A188" s="51" t="s">
        <v>26</v>
      </c>
      <c r="B188" s="86">
        <f t="shared" si="29"/>
        <v>0</v>
      </c>
      <c r="C188" s="80">
        <v>0</v>
      </c>
      <c r="D188" s="80">
        <v>499</v>
      </c>
      <c r="E188" s="87">
        <f t="shared" si="30"/>
        <v>101</v>
      </c>
      <c r="F188" s="89">
        <f t="shared" si="31"/>
        <v>0.33666666666666667</v>
      </c>
      <c r="G188" s="51">
        <v>9.2666239999999997E-2</v>
      </c>
      <c r="H188" s="51">
        <v>5395.7079999999996</v>
      </c>
      <c r="I188" s="86">
        <f t="shared" si="32"/>
        <v>0</v>
      </c>
      <c r="J188" s="85">
        <f t="shared" si="33"/>
        <v>0</v>
      </c>
      <c r="K188" s="85">
        <f t="shared" si="34"/>
        <v>1</v>
      </c>
      <c r="L188" s="85">
        <f t="shared" si="35"/>
        <v>0</v>
      </c>
      <c r="M188" s="89">
        <f t="shared" si="36"/>
        <v>0</v>
      </c>
      <c r="N188" s="52">
        <v>0</v>
      </c>
      <c r="O188" s="80">
        <v>0</v>
      </c>
      <c r="P188" s="80">
        <v>600</v>
      </c>
      <c r="Q188" s="80">
        <v>0</v>
      </c>
      <c r="R188" s="53">
        <v>0</v>
      </c>
      <c r="S188" s="28">
        <v>0</v>
      </c>
      <c r="T188" s="28">
        <v>300</v>
      </c>
      <c r="U188" s="88">
        <f t="shared" si="37"/>
        <v>0</v>
      </c>
      <c r="V188" s="28">
        <v>0</v>
      </c>
      <c r="W188" s="28">
        <v>300</v>
      </c>
      <c r="X188" s="88">
        <f t="shared" si="38"/>
        <v>0</v>
      </c>
      <c r="Y188" s="28">
        <v>0</v>
      </c>
      <c r="Z188" s="28">
        <v>300</v>
      </c>
      <c r="AA188" s="88">
        <f t="shared" si="39"/>
        <v>0</v>
      </c>
      <c r="AB188" s="28">
        <v>0</v>
      </c>
      <c r="AC188" s="28">
        <v>300</v>
      </c>
      <c r="AD188" s="88">
        <f t="shared" si="40"/>
        <v>0</v>
      </c>
      <c r="AE188" s="28">
        <v>0</v>
      </c>
      <c r="AF188" s="28">
        <v>300</v>
      </c>
      <c r="AG188" s="88">
        <f t="shared" si="41"/>
        <v>0</v>
      </c>
      <c r="AH188" s="28">
        <v>0</v>
      </c>
      <c r="AI188" s="28">
        <v>300</v>
      </c>
      <c r="AJ188" s="88">
        <f t="shared" si="42"/>
        <v>0</v>
      </c>
      <c r="AK188" s="28" t="b">
        <v>0</v>
      </c>
    </row>
    <row r="189" spans="1:37" s="28" customFormat="1" x14ac:dyDescent="0.3">
      <c r="A189" s="51" t="s">
        <v>26</v>
      </c>
      <c r="B189" s="86">
        <f t="shared" si="29"/>
        <v>0</v>
      </c>
      <c r="C189" s="80">
        <v>0</v>
      </c>
      <c r="D189" s="80">
        <v>495</v>
      </c>
      <c r="E189" s="87">
        <f t="shared" si="30"/>
        <v>105</v>
      </c>
      <c r="F189" s="89">
        <f t="shared" si="31"/>
        <v>0.35</v>
      </c>
      <c r="G189" s="51">
        <v>9.2620460000000002E-2</v>
      </c>
      <c r="H189" s="51">
        <v>5398.375</v>
      </c>
      <c r="I189" s="86">
        <f t="shared" si="32"/>
        <v>0</v>
      </c>
      <c r="J189" s="85">
        <f t="shared" si="33"/>
        <v>0</v>
      </c>
      <c r="K189" s="85">
        <f t="shared" si="34"/>
        <v>1</v>
      </c>
      <c r="L189" s="85">
        <f t="shared" si="35"/>
        <v>0</v>
      </c>
      <c r="M189" s="89">
        <f t="shared" si="36"/>
        <v>0</v>
      </c>
      <c r="N189" s="52">
        <v>0</v>
      </c>
      <c r="O189" s="80">
        <v>0</v>
      </c>
      <c r="P189" s="80">
        <v>600</v>
      </c>
      <c r="Q189" s="80">
        <v>0</v>
      </c>
      <c r="R189" s="53">
        <v>0</v>
      </c>
      <c r="S189" s="28">
        <v>0</v>
      </c>
      <c r="T189" s="28">
        <v>300</v>
      </c>
      <c r="U189" s="88">
        <f t="shared" si="37"/>
        <v>0</v>
      </c>
      <c r="V189" s="28">
        <v>0</v>
      </c>
      <c r="W189" s="28">
        <v>300</v>
      </c>
      <c r="X189" s="88">
        <f t="shared" si="38"/>
        <v>0</v>
      </c>
      <c r="Y189" s="28">
        <v>0</v>
      </c>
      <c r="Z189" s="28">
        <v>300</v>
      </c>
      <c r="AA189" s="88">
        <f t="shared" si="39"/>
        <v>0</v>
      </c>
      <c r="AB189" s="28">
        <v>0</v>
      </c>
      <c r="AC189" s="28">
        <v>300</v>
      </c>
      <c r="AD189" s="88">
        <f t="shared" si="40"/>
        <v>0</v>
      </c>
      <c r="AE189" s="28">
        <v>0</v>
      </c>
      <c r="AF189" s="28">
        <v>300</v>
      </c>
      <c r="AG189" s="88">
        <f t="shared" si="41"/>
        <v>0</v>
      </c>
      <c r="AH189" s="28">
        <v>0</v>
      </c>
      <c r="AI189" s="28">
        <v>300</v>
      </c>
      <c r="AJ189" s="88">
        <f t="shared" si="42"/>
        <v>0</v>
      </c>
      <c r="AK189" s="28" t="b">
        <v>0</v>
      </c>
    </row>
    <row r="190" spans="1:37" s="28" customFormat="1" x14ac:dyDescent="0.3">
      <c r="A190" s="51" t="s">
        <v>26</v>
      </c>
      <c r="B190" s="86">
        <f t="shared" si="29"/>
        <v>0</v>
      </c>
      <c r="C190" s="80">
        <v>0</v>
      </c>
      <c r="D190" s="80">
        <v>497</v>
      </c>
      <c r="E190" s="87">
        <f t="shared" si="30"/>
        <v>103</v>
      </c>
      <c r="F190" s="89">
        <f t="shared" si="31"/>
        <v>0.34333333333333332</v>
      </c>
      <c r="G190" s="51">
        <v>9.2626180000000002E-2</v>
      </c>
      <c r="H190" s="51">
        <v>5398.0420000000004</v>
      </c>
      <c r="I190" s="86">
        <f t="shared" si="32"/>
        <v>0</v>
      </c>
      <c r="J190" s="85">
        <f t="shared" si="33"/>
        <v>0</v>
      </c>
      <c r="K190" s="85">
        <f t="shared" si="34"/>
        <v>1</v>
      </c>
      <c r="L190" s="85">
        <f t="shared" si="35"/>
        <v>0</v>
      </c>
      <c r="M190" s="89">
        <f t="shared" si="36"/>
        <v>0</v>
      </c>
      <c r="N190" s="52">
        <v>0</v>
      </c>
      <c r="O190" s="80">
        <v>0</v>
      </c>
      <c r="P190" s="80">
        <v>600</v>
      </c>
      <c r="Q190" s="80">
        <v>0</v>
      </c>
      <c r="R190" s="53">
        <v>0</v>
      </c>
      <c r="S190" s="28">
        <v>0</v>
      </c>
      <c r="T190" s="28">
        <v>300</v>
      </c>
      <c r="U190" s="88">
        <f t="shared" si="37"/>
        <v>0</v>
      </c>
      <c r="V190" s="28">
        <v>0</v>
      </c>
      <c r="W190" s="28">
        <v>300</v>
      </c>
      <c r="X190" s="88">
        <f t="shared" si="38"/>
        <v>0</v>
      </c>
      <c r="Y190" s="28">
        <v>0</v>
      </c>
      <c r="Z190" s="28">
        <v>300</v>
      </c>
      <c r="AA190" s="88">
        <f t="shared" si="39"/>
        <v>0</v>
      </c>
      <c r="AB190" s="28">
        <v>0</v>
      </c>
      <c r="AC190" s="28">
        <v>300</v>
      </c>
      <c r="AD190" s="88">
        <f t="shared" si="40"/>
        <v>0</v>
      </c>
      <c r="AE190" s="28">
        <v>0</v>
      </c>
      <c r="AF190" s="28">
        <v>300</v>
      </c>
      <c r="AG190" s="88">
        <f t="shared" si="41"/>
        <v>0</v>
      </c>
      <c r="AH190" s="28">
        <v>0</v>
      </c>
      <c r="AI190" s="28">
        <v>300</v>
      </c>
      <c r="AJ190" s="88">
        <f t="shared" si="42"/>
        <v>0</v>
      </c>
      <c r="AK190" s="28" t="b">
        <v>0</v>
      </c>
    </row>
    <row r="191" spans="1:37" s="28" customFormat="1" x14ac:dyDescent="0.3">
      <c r="A191" s="51" t="s">
        <v>26</v>
      </c>
      <c r="B191" s="86">
        <f t="shared" si="29"/>
        <v>0</v>
      </c>
      <c r="C191" s="80">
        <v>0</v>
      </c>
      <c r="D191" s="80">
        <v>496</v>
      </c>
      <c r="E191" s="87">
        <f t="shared" si="30"/>
        <v>104</v>
      </c>
      <c r="F191" s="89">
        <f t="shared" si="31"/>
        <v>0.34666666666666668</v>
      </c>
      <c r="G191" s="51">
        <v>9.2569739999999998E-2</v>
      </c>
      <c r="H191" s="51">
        <v>5401.3329999999996</v>
      </c>
      <c r="I191" s="86">
        <f t="shared" si="32"/>
        <v>0</v>
      </c>
      <c r="J191" s="85">
        <f t="shared" si="33"/>
        <v>0</v>
      </c>
      <c r="K191" s="85">
        <f t="shared" si="34"/>
        <v>1</v>
      </c>
      <c r="L191" s="85">
        <f t="shared" si="35"/>
        <v>0</v>
      </c>
      <c r="M191" s="89">
        <f t="shared" si="36"/>
        <v>0</v>
      </c>
      <c r="N191" s="52">
        <v>0</v>
      </c>
      <c r="O191" s="80">
        <v>0</v>
      </c>
      <c r="P191" s="80">
        <v>600</v>
      </c>
      <c r="Q191" s="80">
        <v>0</v>
      </c>
      <c r="R191" s="53">
        <v>0</v>
      </c>
      <c r="S191" s="28">
        <v>0</v>
      </c>
      <c r="T191" s="28">
        <v>300</v>
      </c>
      <c r="U191" s="88">
        <f t="shared" si="37"/>
        <v>0</v>
      </c>
      <c r="V191" s="28">
        <v>0</v>
      </c>
      <c r="W191" s="28">
        <v>300</v>
      </c>
      <c r="X191" s="88">
        <f t="shared" si="38"/>
        <v>0</v>
      </c>
      <c r="Y191" s="28">
        <v>0</v>
      </c>
      <c r="Z191" s="28">
        <v>300</v>
      </c>
      <c r="AA191" s="88">
        <f t="shared" si="39"/>
        <v>0</v>
      </c>
      <c r="AB191" s="28">
        <v>0</v>
      </c>
      <c r="AC191" s="28">
        <v>300</v>
      </c>
      <c r="AD191" s="88">
        <f t="shared" si="40"/>
        <v>0</v>
      </c>
      <c r="AE191" s="28">
        <v>0</v>
      </c>
      <c r="AF191" s="28">
        <v>300</v>
      </c>
      <c r="AG191" s="88">
        <f t="shared" si="41"/>
        <v>0</v>
      </c>
      <c r="AH191" s="28">
        <v>0</v>
      </c>
      <c r="AI191" s="28">
        <v>300</v>
      </c>
      <c r="AJ191" s="88">
        <f t="shared" si="42"/>
        <v>0</v>
      </c>
      <c r="AK191" s="28" t="b">
        <v>0</v>
      </c>
    </row>
    <row r="192" spans="1:37" s="28" customFormat="1" x14ac:dyDescent="0.3">
      <c r="A192" s="51" t="s">
        <v>26</v>
      </c>
      <c r="B192" s="86">
        <f t="shared" si="29"/>
        <v>0</v>
      </c>
      <c r="C192" s="80">
        <v>0</v>
      </c>
      <c r="D192" s="80">
        <v>500</v>
      </c>
      <c r="E192" s="87">
        <f t="shared" si="30"/>
        <v>100</v>
      </c>
      <c r="F192" s="89">
        <f t="shared" si="31"/>
        <v>0.33333333333333331</v>
      </c>
      <c r="G192" s="51">
        <v>9.2652650000000003E-2</v>
      </c>
      <c r="H192" s="51">
        <v>5396.5</v>
      </c>
      <c r="I192" s="86">
        <f t="shared" si="32"/>
        <v>0</v>
      </c>
      <c r="J192" s="85">
        <f t="shared" si="33"/>
        <v>0</v>
      </c>
      <c r="K192" s="85">
        <f t="shared" si="34"/>
        <v>1</v>
      </c>
      <c r="L192" s="85">
        <f t="shared" si="35"/>
        <v>0</v>
      </c>
      <c r="M192" s="89">
        <f t="shared" si="36"/>
        <v>0</v>
      </c>
      <c r="N192" s="52">
        <v>0</v>
      </c>
      <c r="O192" s="80">
        <v>0</v>
      </c>
      <c r="P192" s="80">
        <v>600</v>
      </c>
      <c r="Q192" s="80">
        <v>0</v>
      </c>
      <c r="R192" s="53">
        <v>0</v>
      </c>
      <c r="S192" s="28">
        <v>0</v>
      </c>
      <c r="T192" s="28">
        <v>300</v>
      </c>
      <c r="U192" s="88">
        <f t="shared" si="37"/>
        <v>0</v>
      </c>
      <c r="V192" s="28">
        <v>0</v>
      </c>
      <c r="W192" s="28">
        <v>300</v>
      </c>
      <c r="X192" s="88">
        <f t="shared" si="38"/>
        <v>0</v>
      </c>
      <c r="Y192" s="28">
        <v>0</v>
      </c>
      <c r="Z192" s="28">
        <v>300</v>
      </c>
      <c r="AA192" s="88">
        <f t="shared" si="39"/>
        <v>0</v>
      </c>
      <c r="AB192" s="28">
        <v>0</v>
      </c>
      <c r="AC192" s="28">
        <v>300</v>
      </c>
      <c r="AD192" s="88">
        <f t="shared" si="40"/>
        <v>0</v>
      </c>
      <c r="AE192" s="28">
        <v>0</v>
      </c>
      <c r="AF192" s="28">
        <v>300</v>
      </c>
      <c r="AG192" s="88">
        <f t="shared" si="41"/>
        <v>0</v>
      </c>
      <c r="AH192" s="28">
        <v>0</v>
      </c>
      <c r="AI192" s="28">
        <v>300</v>
      </c>
      <c r="AJ192" s="88">
        <f t="shared" si="42"/>
        <v>0</v>
      </c>
      <c r="AK192" s="28" t="b">
        <v>0</v>
      </c>
    </row>
    <row r="193" spans="1:37" s="28" customFormat="1" x14ac:dyDescent="0.3">
      <c r="A193" s="51" t="s">
        <v>26</v>
      </c>
      <c r="B193" s="86">
        <f t="shared" si="29"/>
        <v>0</v>
      </c>
      <c r="C193" s="80">
        <v>0</v>
      </c>
      <c r="D193" s="80">
        <v>497</v>
      </c>
      <c r="E193" s="87">
        <f t="shared" si="30"/>
        <v>103</v>
      </c>
      <c r="F193" s="89">
        <f t="shared" si="31"/>
        <v>0.34333333333333332</v>
      </c>
      <c r="G193" s="51">
        <v>9.2621889999999998E-2</v>
      </c>
      <c r="H193" s="51">
        <v>5398.2920000000004</v>
      </c>
      <c r="I193" s="86">
        <f t="shared" si="32"/>
        <v>0</v>
      </c>
      <c r="J193" s="85">
        <f t="shared" si="33"/>
        <v>0</v>
      </c>
      <c r="K193" s="85">
        <f t="shared" si="34"/>
        <v>1</v>
      </c>
      <c r="L193" s="85">
        <f t="shared" si="35"/>
        <v>0</v>
      </c>
      <c r="M193" s="89">
        <f t="shared" si="36"/>
        <v>0</v>
      </c>
      <c r="N193" s="52">
        <v>0</v>
      </c>
      <c r="O193" s="80">
        <v>0</v>
      </c>
      <c r="P193" s="80">
        <v>600</v>
      </c>
      <c r="Q193" s="80">
        <v>0</v>
      </c>
      <c r="R193" s="53">
        <v>0</v>
      </c>
      <c r="S193" s="28">
        <v>0</v>
      </c>
      <c r="T193" s="28">
        <v>300</v>
      </c>
      <c r="U193" s="88">
        <f t="shared" si="37"/>
        <v>0</v>
      </c>
      <c r="V193" s="28">
        <v>0</v>
      </c>
      <c r="W193" s="28">
        <v>300</v>
      </c>
      <c r="X193" s="88">
        <f t="shared" si="38"/>
        <v>0</v>
      </c>
      <c r="Y193" s="28">
        <v>0</v>
      </c>
      <c r="Z193" s="28">
        <v>300</v>
      </c>
      <c r="AA193" s="88">
        <f t="shared" si="39"/>
        <v>0</v>
      </c>
      <c r="AB193" s="28">
        <v>0</v>
      </c>
      <c r="AC193" s="28">
        <v>300</v>
      </c>
      <c r="AD193" s="88">
        <f t="shared" si="40"/>
        <v>0</v>
      </c>
      <c r="AE193" s="28">
        <v>0</v>
      </c>
      <c r="AF193" s="28">
        <v>300</v>
      </c>
      <c r="AG193" s="88">
        <f t="shared" si="41"/>
        <v>0</v>
      </c>
      <c r="AH193" s="28">
        <v>0</v>
      </c>
      <c r="AI193" s="28">
        <v>300</v>
      </c>
      <c r="AJ193" s="88">
        <f t="shared" si="42"/>
        <v>0</v>
      </c>
      <c r="AK193" s="28" t="b">
        <v>0</v>
      </c>
    </row>
    <row r="194" spans="1:37" s="28" customFormat="1" x14ac:dyDescent="0.3">
      <c r="A194" s="51" t="s">
        <v>26</v>
      </c>
      <c r="B194" s="86">
        <f t="shared" si="29"/>
        <v>0</v>
      </c>
      <c r="C194" s="80">
        <v>0</v>
      </c>
      <c r="D194" s="80">
        <v>499</v>
      </c>
      <c r="E194" s="87">
        <f t="shared" si="30"/>
        <v>101</v>
      </c>
      <c r="F194" s="89">
        <f t="shared" si="31"/>
        <v>0.33666666666666667</v>
      </c>
      <c r="G194" s="51">
        <v>9.2636200000000002E-2</v>
      </c>
      <c r="H194" s="51">
        <v>5397.4579999999996</v>
      </c>
      <c r="I194" s="86">
        <f t="shared" si="32"/>
        <v>0</v>
      </c>
      <c r="J194" s="85">
        <f t="shared" si="33"/>
        <v>0</v>
      </c>
      <c r="K194" s="85">
        <f t="shared" si="34"/>
        <v>1</v>
      </c>
      <c r="L194" s="85">
        <f t="shared" si="35"/>
        <v>0</v>
      </c>
      <c r="M194" s="89">
        <f t="shared" si="36"/>
        <v>0</v>
      </c>
      <c r="N194" s="52">
        <v>0</v>
      </c>
      <c r="O194" s="80">
        <v>0</v>
      </c>
      <c r="P194" s="80">
        <v>600</v>
      </c>
      <c r="Q194" s="80">
        <v>0</v>
      </c>
      <c r="R194" s="53">
        <v>0</v>
      </c>
      <c r="S194" s="28">
        <v>0</v>
      </c>
      <c r="T194" s="28">
        <v>300</v>
      </c>
      <c r="U194" s="88">
        <f t="shared" si="37"/>
        <v>0</v>
      </c>
      <c r="V194" s="28">
        <v>0</v>
      </c>
      <c r="W194" s="28">
        <v>300</v>
      </c>
      <c r="X194" s="88">
        <f t="shared" si="38"/>
        <v>0</v>
      </c>
      <c r="Y194" s="28">
        <v>0</v>
      </c>
      <c r="Z194" s="28">
        <v>300</v>
      </c>
      <c r="AA194" s="88">
        <f t="shared" si="39"/>
        <v>0</v>
      </c>
      <c r="AB194" s="28">
        <v>0</v>
      </c>
      <c r="AC194" s="28">
        <v>300</v>
      </c>
      <c r="AD194" s="88">
        <f t="shared" si="40"/>
        <v>0</v>
      </c>
      <c r="AE194" s="28">
        <v>0</v>
      </c>
      <c r="AF194" s="28">
        <v>300</v>
      </c>
      <c r="AG194" s="88">
        <f t="shared" si="41"/>
        <v>0</v>
      </c>
      <c r="AH194" s="28">
        <v>0</v>
      </c>
      <c r="AI194" s="28">
        <v>300</v>
      </c>
      <c r="AJ194" s="88">
        <f t="shared" si="42"/>
        <v>0</v>
      </c>
      <c r="AK194" s="28" t="b">
        <v>0</v>
      </c>
    </row>
    <row r="195" spans="1:37" s="28" customFormat="1" x14ac:dyDescent="0.3">
      <c r="A195" s="51" t="s">
        <v>26</v>
      </c>
      <c r="B195" s="86">
        <f t="shared" ref="B195:B258" si="43">C195/600</f>
        <v>0</v>
      </c>
      <c r="C195" s="80">
        <v>0</v>
      </c>
      <c r="D195" s="80">
        <v>500</v>
      </c>
      <c r="E195" s="87">
        <f t="shared" ref="E195:E258" si="44">600-D195-C195</f>
        <v>100</v>
      </c>
      <c r="F195" s="89">
        <f t="shared" ref="F195:F258" si="45">E195/300</f>
        <v>0.33333333333333331</v>
      </c>
      <c r="G195" s="51">
        <v>9.2597600000000002E-2</v>
      </c>
      <c r="H195" s="51">
        <v>5399.7079999999996</v>
      </c>
      <c r="I195" s="86">
        <f t="shared" ref="I195:I258" si="46">N195/(SUM($N195:$Q195))</f>
        <v>0</v>
      </c>
      <c r="J195" s="85">
        <f t="shared" ref="J195:J258" si="47">O195/(SUM($N195:$Q195))</f>
        <v>0</v>
      </c>
      <c r="K195" s="85">
        <f t="shared" ref="K195:K258" si="48">P195/(SUM($N195:$Q195))</f>
        <v>1</v>
      </c>
      <c r="L195" s="85">
        <f t="shared" ref="L195:L258" si="49">Q195/(SUM($N195:$Q195))</f>
        <v>0</v>
      </c>
      <c r="M195" s="89">
        <f t="shared" ref="M195:M258" si="50">R195/(SUM($N195:$Q195))</f>
        <v>0</v>
      </c>
      <c r="N195" s="52">
        <v>0</v>
      </c>
      <c r="O195" s="80">
        <v>0</v>
      </c>
      <c r="P195" s="80">
        <v>600</v>
      </c>
      <c r="Q195" s="80">
        <v>0</v>
      </c>
      <c r="R195" s="53">
        <v>0</v>
      </c>
      <c r="S195" s="28">
        <v>0</v>
      </c>
      <c r="T195" s="28">
        <v>300</v>
      </c>
      <c r="U195" s="88">
        <f t="shared" ref="U195:U258" si="51">S195/T195</f>
        <v>0</v>
      </c>
      <c r="V195" s="28">
        <v>0</v>
      </c>
      <c r="W195" s="28">
        <v>300</v>
      </c>
      <c r="X195" s="88">
        <f t="shared" ref="X195:X258" si="52">V195/W195</f>
        <v>0</v>
      </c>
      <c r="Y195" s="28">
        <v>0</v>
      </c>
      <c r="Z195" s="28">
        <v>300</v>
      </c>
      <c r="AA195" s="88">
        <f t="shared" ref="AA195:AA258" si="53">Y195/Z195</f>
        <v>0</v>
      </c>
      <c r="AB195" s="28">
        <v>0</v>
      </c>
      <c r="AC195" s="28">
        <v>300</v>
      </c>
      <c r="AD195" s="88">
        <f t="shared" ref="AD195:AD258" si="54">AB195/AC195</f>
        <v>0</v>
      </c>
      <c r="AE195" s="28">
        <v>0</v>
      </c>
      <c r="AF195" s="28">
        <v>300</v>
      </c>
      <c r="AG195" s="88">
        <f t="shared" ref="AG195:AG258" si="55">AE195/AF195</f>
        <v>0</v>
      </c>
      <c r="AH195" s="28">
        <v>0</v>
      </c>
      <c r="AI195" s="28">
        <v>300</v>
      </c>
      <c r="AJ195" s="88">
        <f t="shared" ref="AJ195:AJ258" si="56">AH195/AI195</f>
        <v>0</v>
      </c>
      <c r="AK195" s="28" t="b">
        <v>0</v>
      </c>
    </row>
    <row r="196" spans="1:37" s="67" customFormat="1" x14ac:dyDescent="0.3">
      <c r="A196" s="71" t="s">
        <v>26</v>
      </c>
      <c r="B196" s="86">
        <f t="shared" si="43"/>
        <v>0</v>
      </c>
      <c r="C196" s="81">
        <v>0</v>
      </c>
      <c r="D196" s="81">
        <v>597</v>
      </c>
      <c r="E196" s="87">
        <f t="shared" si="44"/>
        <v>3</v>
      </c>
      <c r="F196" s="89">
        <f t="shared" si="45"/>
        <v>0.01</v>
      </c>
      <c r="G196" s="71">
        <v>0.2894775</v>
      </c>
      <c r="H196" s="71">
        <v>1727.25</v>
      </c>
      <c r="I196" s="86">
        <f t="shared" si="46"/>
        <v>0</v>
      </c>
      <c r="J196" s="85">
        <f t="shared" si="47"/>
        <v>0</v>
      </c>
      <c r="K196" s="85">
        <f t="shared" si="48"/>
        <v>1</v>
      </c>
      <c r="L196" s="85">
        <f t="shared" si="49"/>
        <v>0</v>
      </c>
      <c r="M196" s="89">
        <f t="shared" si="50"/>
        <v>0</v>
      </c>
      <c r="N196" s="97">
        <v>0</v>
      </c>
      <c r="O196" s="81">
        <v>0</v>
      </c>
      <c r="P196" s="81">
        <v>600</v>
      </c>
      <c r="Q196" s="81">
        <v>0</v>
      </c>
      <c r="R196" s="98">
        <v>0</v>
      </c>
      <c r="S196" s="67">
        <v>0</v>
      </c>
      <c r="T196" s="67">
        <v>100</v>
      </c>
      <c r="U196" s="88">
        <f t="shared" si="51"/>
        <v>0</v>
      </c>
      <c r="V196" s="67">
        <v>0</v>
      </c>
      <c r="W196" s="67">
        <v>100</v>
      </c>
      <c r="X196" s="88">
        <f t="shared" si="52"/>
        <v>0</v>
      </c>
      <c r="Y196" s="67">
        <v>0</v>
      </c>
      <c r="Z196" s="67">
        <v>100</v>
      </c>
      <c r="AA196" s="88">
        <f t="shared" si="53"/>
        <v>0</v>
      </c>
      <c r="AB196" s="67">
        <v>0</v>
      </c>
      <c r="AC196" s="67">
        <v>100</v>
      </c>
      <c r="AD196" s="88">
        <f t="shared" si="54"/>
        <v>0</v>
      </c>
      <c r="AE196" s="67">
        <v>0</v>
      </c>
      <c r="AF196" s="67">
        <v>100</v>
      </c>
      <c r="AG196" s="88">
        <f t="shared" si="55"/>
        <v>0</v>
      </c>
      <c r="AH196" s="67">
        <v>0</v>
      </c>
      <c r="AI196" s="67">
        <v>100</v>
      </c>
      <c r="AJ196" s="88">
        <f t="shared" si="56"/>
        <v>0</v>
      </c>
      <c r="AK196" s="67" t="b">
        <v>1</v>
      </c>
    </row>
    <row r="197" spans="1:37" s="67" customFormat="1" x14ac:dyDescent="0.3">
      <c r="A197" s="71" t="s">
        <v>26</v>
      </c>
      <c r="B197" s="86">
        <f t="shared" si="43"/>
        <v>0</v>
      </c>
      <c r="C197" s="81">
        <v>0</v>
      </c>
      <c r="D197" s="81">
        <v>591</v>
      </c>
      <c r="E197" s="87">
        <f t="shared" si="44"/>
        <v>9</v>
      </c>
      <c r="F197" s="89">
        <f t="shared" si="45"/>
        <v>0.03</v>
      </c>
      <c r="G197" s="71">
        <v>0.29054990000000003</v>
      </c>
      <c r="H197" s="71">
        <v>1720.875</v>
      </c>
      <c r="I197" s="86">
        <f t="shared" si="46"/>
        <v>0</v>
      </c>
      <c r="J197" s="85">
        <f t="shared" si="47"/>
        <v>0</v>
      </c>
      <c r="K197" s="85">
        <f t="shared" si="48"/>
        <v>1</v>
      </c>
      <c r="L197" s="85">
        <f t="shared" si="49"/>
        <v>0</v>
      </c>
      <c r="M197" s="89">
        <f t="shared" si="50"/>
        <v>0</v>
      </c>
      <c r="N197" s="97">
        <v>0</v>
      </c>
      <c r="O197" s="81">
        <v>0</v>
      </c>
      <c r="P197" s="81">
        <v>600</v>
      </c>
      <c r="Q197" s="81">
        <v>0</v>
      </c>
      <c r="R197" s="98">
        <v>0</v>
      </c>
      <c r="S197" s="67">
        <v>0</v>
      </c>
      <c r="T197" s="67">
        <v>100</v>
      </c>
      <c r="U197" s="88">
        <f t="shared" si="51"/>
        <v>0</v>
      </c>
      <c r="V197" s="67">
        <v>0</v>
      </c>
      <c r="W197" s="67">
        <v>100</v>
      </c>
      <c r="X197" s="88">
        <f t="shared" si="52"/>
        <v>0</v>
      </c>
      <c r="Y197" s="67">
        <v>0</v>
      </c>
      <c r="Z197" s="67">
        <v>100</v>
      </c>
      <c r="AA197" s="88">
        <f t="shared" si="53"/>
        <v>0</v>
      </c>
      <c r="AB197" s="67">
        <v>0</v>
      </c>
      <c r="AC197" s="67">
        <v>100</v>
      </c>
      <c r="AD197" s="88">
        <f t="shared" si="54"/>
        <v>0</v>
      </c>
      <c r="AE197" s="67">
        <v>0</v>
      </c>
      <c r="AF197" s="67">
        <v>100</v>
      </c>
      <c r="AG197" s="88">
        <f t="shared" si="55"/>
        <v>0</v>
      </c>
      <c r="AH197" s="67">
        <v>0</v>
      </c>
      <c r="AI197" s="67">
        <v>100</v>
      </c>
      <c r="AJ197" s="88">
        <f t="shared" si="56"/>
        <v>0</v>
      </c>
      <c r="AK197" s="67" t="b">
        <v>1</v>
      </c>
    </row>
    <row r="198" spans="1:37" s="67" customFormat="1" x14ac:dyDescent="0.3">
      <c r="A198" s="71" t="s">
        <v>26</v>
      </c>
      <c r="B198" s="86">
        <f t="shared" si="43"/>
        <v>0</v>
      </c>
      <c r="C198" s="81">
        <v>0</v>
      </c>
      <c r="D198" s="81">
        <v>593</v>
      </c>
      <c r="E198" s="87">
        <f t="shared" si="44"/>
        <v>7</v>
      </c>
      <c r="F198" s="89">
        <f t="shared" si="45"/>
        <v>2.3333333333333334E-2</v>
      </c>
      <c r="G198" s="71">
        <v>0.288628</v>
      </c>
      <c r="H198" s="71">
        <v>1732.3330000000001</v>
      </c>
      <c r="I198" s="86">
        <f t="shared" si="46"/>
        <v>0</v>
      </c>
      <c r="J198" s="85">
        <f t="shared" si="47"/>
        <v>0</v>
      </c>
      <c r="K198" s="85">
        <f t="shared" si="48"/>
        <v>1</v>
      </c>
      <c r="L198" s="85">
        <f t="shared" si="49"/>
        <v>0</v>
      </c>
      <c r="M198" s="89">
        <f t="shared" si="50"/>
        <v>0</v>
      </c>
      <c r="N198" s="97">
        <v>0</v>
      </c>
      <c r="O198" s="81">
        <v>0</v>
      </c>
      <c r="P198" s="81">
        <v>600</v>
      </c>
      <c r="Q198" s="81">
        <v>0</v>
      </c>
      <c r="R198" s="98">
        <v>0</v>
      </c>
      <c r="S198" s="67">
        <v>0</v>
      </c>
      <c r="T198" s="67">
        <v>100</v>
      </c>
      <c r="U198" s="88">
        <f t="shared" si="51"/>
        <v>0</v>
      </c>
      <c r="V198" s="67">
        <v>0</v>
      </c>
      <c r="W198" s="67">
        <v>100</v>
      </c>
      <c r="X198" s="88">
        <f t="shared" si="52"/>
        <v>0</v>
      </c>
      <c r="Y198" s="67">
        <v>0</v>
      </c>
      <c r="Z198" s="67">
        <v>100</v>
      </c>
      <c r="AA198" s="88">
        <f t="shared" si="53"/>
        <v>0</v>
      </c>
      <c r="AB198" s="67">
        <v>0</v>
      </c>
      <c r="AC198" s="67">
        <v>100</v>
      </c>
      <c r="AD198" s="88">
        <f t="shared" si="54"/>
        <v>0</v>
      </c>
      <c r="AE198" s="67">
        <v>0</v>
      </c>
      <c r="AF198" s="67">
        <v>100</v>
      </c>
      <c r="AG198" s="88">
        <f t="shared" si="55"/>
        <v>0</v>
      </c>
      <c r="AH198" s="67">
        <v>0</v>
      </c>
      <c r="AI198" s="67">
        <v>100</v>
      </c>
      <c r="AJ198" s="88">
        <f t="shared" si="56"/>
        <v>0</v>
      </c>
      <c r="AK198" s="67" t="b">
        <v>1</v>
      </c>
    </row>
    <row r="199" spans="1:37" s="67" customFormat="1" x14ac:dyDescent="0.3">
      <c r="A199" s="71" t="s">
        <v>26</v>
      </c>
      <c r="B199" s="86">
        <f t="shared" si="43"/>
        <v>0</v>
      </c>
      <c r="C199" s="81">
        <v>0</v>
      </c>
      <c r="D199" s="81">
        <v>593</v>
      </c>
      <c r="E199" s="87">
        <f t="shared" si="44"/>
        <v>7</v>
      </c>
      <c r="F199" s="89">
        <f t="shared" si="45"/>
        <v>2.3333333333333334E-2</v>
      </c>
      <c r="G199" s="71">
        <v>0.29146729999999998</v>
      </c>
      <c r="H199" s="71">
        <v>1715.4580000000001</v>
      </c>
      <c r="I199" s="86">
        <f t="shared" si="46"/>
        <v>0</v>
      </c>
      <c r="J199" s="85">
        <f t="shared" si="47"/>
        <v>0</v>
      </c>
      <c r="K199" s="85">
        <f t="shared" si="48"/>
        <v>1</v>
      </c>
      <c r="L199" s="85">
        <f t="shared" si="49"/>
        <v>0</v>
      </c>
      <c r="M199" s="89">
        <f t="shared" si="50"/>
        <v>0</v>
      </c>
      <c r="N199" s="97">
        <v>0</v>
      </c>
      <c r="O199" s="81">
        <v>0</v>
      </c>
      <c r="P199" s="81">
        <v>600</v>
      </c>
      <c r="Q199" s="81">
        <v>0</v>
      </c>
      <c r="R199" s="98">
        <v>0</v>
      </c>
      <c r="S199" s="67">
        <v>0</v>
      </c>
      <c r="T199" s="67">
        <v>100</v>
      </c>
      <c r="U199" s="88">
        <f t="shared" si="51"/>
        <v>0</v>
      </c>
      <c r="V199" s="67">
        <v>0</v>
      </c>
      <c r="W199" s="67">
        <v>100</v>
      </c>
      <c r="X199" s="88">
        <f t="shared" si="52"/>
        <v>0</v>
      </c>
      <c r="Y199" s="67">
        <v>0</v>
      </c>
      <c r="Z199" s="67">
        <v>100</v>
      </c>
      <c r="AA199" s="88">
        <f t="shared" si="53"/>
        <v>0</v>
      </c>
      <c r="AB199" s="67">
        <v>0</v>
      </c>
      <c r="AC199" s="67">
        <v>100</v>
      </c>
      <c r="AD199" s="88">
        <f t="shared" si="54"/>
        <v>0</v>
      </c>
      <c r="AE199" s="67">
        <v>0</v>
      </c>
      <c r="AF199" s="67">
        <v>100</v>
      </c>
      <c r="AG199" s="88">
        <f t="shared" si="55"/>
        <v>0</v>
      </c>
      <c r="AH199" s="67">
        <v>0</v>
      </c>
      <c r="AI199" s="67">
        <v>100</v>
      </c>
      <c r="AJ199" s="88">
        <f t="shared" si="56"/>
        <v>0</v>
      </c>
      <c r="AK199" s="67" t="b">
        <v>1</v>
      </c>
    </row>
    <row r="200" spans="1:37" s="67" customFormat="1" x14ac:dyDescent="0.3">
      <c r="A200" s="71" t="s">
        <v>26</v>
      </c>
      <c r="B200" s="86">
        <f t="shared" si="43"/>
        <v>0</v>
      </c>
      <c r="C200" s="81">
        <v>0</v>
      </c>
      <c r="D200" s="81">
        <v>594</v>
      </c>
      <c r="E200" s="87">
        <f t="shared" si="44"/>
        <v>6</v>
      </c>
      <c r="F200" s="89">
        <f t="shared" si="45"/>
        <v>0.02</v>
      </c>
      <c r="G200" s="71">
        <v>0.2915027</v>
      </c>
      <c r="H200" s="71">
        <v>1715.25</v>
      </c>
      <c r="I200" s="86">
        <f t="shared" si="46"/>
        <v>0</v>
      </c>
      <c r="J200" s="85">
        <f t="shared" si="47"/>
        <v>0</v>
      </c>
      <c r="K200" s="85">
        <f t="shared" si="48"/>
        <v>1</v>
      </c>
      <c r="L200" s="85">
        <f t="shared" si="49"/>
        <v>0</v>
      </c>
      <c r="M200" s="89">
        <f t="shared" si="50"/>
        <v>0</v>
      </c>
      <c r="N200" s="97">
        <v>0</v>
      </c>
      <c r="O200" s="81">
        <v>0</v>
      </c>
      <c r="P200" s="81">
        <v>600</v>
      </c>
      <c r="Q200" s="81">
        <v>0</v>
      </c>
      <c r="R200" s="98">
        <v>0</v>
      </c>
      <c r="S200" s="67">
        <v>0</v>
      </c>
      <c r="T200" s="67">
        <v>100</v>
      </c>
      <c r="U200" s="88">
        <f t="shared" si="51"/>
        <v>0</v>
      </c>
      <c r="V200" s="67">
        <v>0</v>
      </c>
      <c r="W200" s="67">
        <v>100</v>
      </c>
      <c r="X200" s="88">
        <f t="shared" si="52"/>
        <v>0</v>
      </c>
      <c r="Y200" s="67">
        <v>0</v>
      </c>
      <c r="Z200" s="67">
        <v>100</v>
      </c>
      <c r="AA200" s="88">
        <f t="shared" si="53"/>
        <v>0</v>
      </c>
      <c r="AB200" s="67">
        <v>0</v>
      </c>
      <c r="AC200" s="67">
        <v>100</v>
      </c>
      <c r="AD200" s="88">
        <f t="shared" si="54"/>
        <v>0</v>
      </c>
      <c r="AE200" s="67">
        <v>0</v>
      </c>
      <c r="AF200" s="67">
        <v>100</v>
      </c>
      <c r="AG200" s="88">
        <f t="shared" si="55"/>
        <v>0</v>
      </c>
      <c r="AH200" s="67">
        <v>0</v>
      </c>
      <c r="AI200" s="67">
        <v>100</v>
      </c>
      <c r="AJ200" s="88">
        <f t="shared" si="56"/>
        <v>0</v>
      </c>
      <c r="AK200" s="67" t="b">
        <v>1</v>
      </c>
    </row>
    <row r="201" spans="1:37" s="67" customFormat="1" x14ac:dyDescent="0.3">
      <c r="A201" s="71" t="s">
        <v>26</v>
      </c>
      <c r="B201" s="86">
        <f t="shared" si="43"/>
        <v>0</v>
      </c>
      <c r="C201" s="81">
        <v>0</v>
      </c>
      <c r="D201" s="81">
        <v>593</v>
      </c>
      <c r="E201" s="87">
        <f t="shared" si="44"/>
        <v>7</v>
      </c>
      <c r="F201" s="89">
        <f t="shared" si="45"/>
        <v>2.3333333333333334E-2</v>
      </c>
      <c r="G201" s="71">
        <v>0.2905991</v>
      </c>
      <c r="H201" s="71">
        <v>1720.5830000000001</v>
      </c>
      <c r="I201" s="86">
        <f t="shared" si="46"/>
        <v>0</v>
      </c>
      <c r="J201" s="85">
        <f t="shared" si="47"/>
        <v>0</v>
      </c>
      <c r="K201" s="85">
        <f t="shared" si="48"/>
        <v>1</v>
      </c>
      <c r="L201" s="85">
        <f t="shared" si="49"/>
        <v>0</v>
      </c>
      <c r="M201" s="89">
        <f t="shared" si="50"/>
        <v>0</v>
      </c>
      <c r="N201" s="97">
        <v>0</v>
      </c>
      <c r="O201" s="81">
        <v>0</v>
      </c>
      <c r="P201" s="81">
        <v>600</v>
      </c>
      <c r="Q201" s="81">
        <v>0</v>
      </c>
      <c r="R201" s="98">
        <v>0</v>
      </c>
      <c r="S201" s="67">
        <v>0</v>
      </c>
      <c r="T201" s="67">
        <v>100</v>
      </c>
      <c r="U201" s="88">
        <f t="shared" si="51"/>
        <v>0</v>
      </c>
      <c r="V201" s="67">
        <v>0</v>
      </c>
      <c r="W201" s="67">
        <v>100</v>
      </c>
      <c r="X201" s="88">
        <f t="shared" si="52"/>
        <v>0</v>
      </c>
      <c r="Y201" s="67">
        <v>0</v>
      </c>
      <c r="Z201" s="67">
        <v>100</v>
      </c>
      <c r="AA201" s="88">
        <f t="shared" si="53"/>
        <v>0</v>
      </c>
      <c r="AB201" s="67">
        <v>0</v>
      </c>
      <c r="AC201" s="67">
        <v>100</v>
      </c>
      <c r="AD201" s="88">
        <f t="shared" si="54"/>
        <v>0</v>
      </c>
      <c r="AE201" s="67">
        <v>0</v>
      </c>
      <c r="AF201" s="67">
        <v>100</v>
      </c>
      <c r="AG201" s="88">
        <f t="shared" si="55"/>
        <v>0</v>
      </c>
      <c r="AH201" s="67">
        <v>0</v>
      </c>
      <c r="AI201" s="67">
        <v>100</v>
      </c>
      <c r="AJ201" s="88">
        <f t="shared" si="56"/>
        <v>0</v>
      </c>
      <c r="AK201" s="67" t="b">
        <v>1</v>
      </c>
    </row>
    <row r="202" spans="1:37" s="67" customFormat="1" x14ac:dyDescent="0.3">
      <c r="A202" s="71" t="s">
        <v>26</v>
      </c>
      <c r="B202" s="86">
        <f t="shared" si="43"/>
        <v>0</v>
      </c>
      <c r="C202" s="81">
        <v>0</v>
      </c>
      <c r="D202" s="81">
        <v>593</v>
      </c>
      <c r="E202" s="87">
        <f t="shared" si="44"/>
        <v>7</v>
      </c>
      <c r="F202" s="89">
        <f t="shared" si="45"/>
        <v>2.3333333333333334E-2</v>
      </c>
      <c r="G202" s="71">
        <v>0.2896802</v>
      </c>
      <c r="H202" s="71">
        <v>1726.0419999999999</v>
      </c>
      <c r="I202" s="86">
        <f t="shared" si="46"/>
        <v>0</v>
      </c>
      <c r="J202" s="85">
        <f t="shared" si="47"/>
        <v>0</v>
      </c>
      <c r="K202" s="85">
        <f t="shared" si="48"/>
        <v>1</v>
      </c>
      <c r="L202" s="85">
        <f t="shared" si="49"/>
        <v>0</v>
      </c>
      <c r="M202" s="89">
        <f t="shared" si="50"/>
        <v>0</v>
      </c>
      <c r="N202" s="97">
        <v>0</v>
      </c>
      <c r="O202" s="81">
        <v>0</v>
      </c>
      <c r="P202" s="81">
        <v>600</v>
      </c>
      <c r="Q202" s="81">
        <v>0</v>
      </c>
      <c r="R202" s="98">
        <v>0</v>
      </c>
      <c r="S202" s="67">
        <v>0</v>
      </c>
      <c r="T202" s="67">
        <v>100</v>
      </c>
      <c r="U202" s="88">
        <f t="shared" si="51"/>
        <v>0</v>
      </c>
      <c r="V202" s="67">
        <v>0</v>
      </c>
      <c r="W202" s="67">
        <v>100</v>
      </c>
      <c r="X202" s="88">
        <f t="shared" si="52"/>
        <v>0</v>
      </c>
      <c r="Y202" s="67">
        <v>0</v>
      </c>
      <c r="Z202" s="67">
        <v>100</v>
      </c>
      <c r="AA202" s="88">
        <f t="shared" si="53"/>
        <v>0</v>
      </c>
      <c r="AB202" s="67">
        <v>0</v>
      </c>
      <c r="AC202" s="67">
        <v>100</v>
      </c>
      <c r="AD202" s="88">
        <f t="shared" si="54"/>
        <v>0</v>
      </c>
      <c r="AE202" s="67">
        <v>0</v>
      </c>
      <c r="AF202" s="67">
        <v>100</v>
      </c>
      <c r="AG202" s="88">
        <f t="shared" si="55"/>
        <v>0</v>
      </c>
      <c r="AH202" s="67">
        <v>0</v>
      </c>
      <c r="AI202" s="67">
        <v>100</v>
      </c>
      <c r="AJ202" s="88">
        <f t="shared" si="56"/>
        <v>0</v>
      </c>
      <c r="AK202" s="67" t="b">
        <v>1</v>
      </c>
    </row>
    <row r="203" spans="1:37" s="67" customFormat="1" x14ac:dyDescent="0.3">
      <c r="A203" s="71" t="s">
        <v>26</v>
      </c>
      <c r="B203" s="86">
        <f t="shared" si="43"/>
        <v>0</v>
      </c>
      <c r="C203" s="81">
        <v>0</v>
      </c>
      <c r="D203" s="81">
        <v>592</v>
      </c>
      <c r="E203" s="87">
        <f t="shared" si="44"/>
        <v>8</v>
      </c>
      <c r="F203" s="89">
        <f t="shared" si="45"/>
        <v>2.6666666666666668E-2</v>
      </c>
      <c r="G203" s="71">
        <v>0.2913116</v>
      </c>
      <c r="H203" s="71">
        <v>1716.375</v>
      </c>
      <c r="I203" s="86">
        <f t="shared" si="46"/>
        <v>0</v>
      </c>
      <c r="J203" s="85">
        <f t="shared" si="47"/>
        <v>0</v>
      </c>
      <c r="K203" s="85">
        <f t="shared" si="48"/>
        <v>1</v>
      </c>
      <c r="L203" s="85">
        <f t="shared" si="49"/>
        <v>0</v>
      </c>
      <c r="M203" s="89">
        <f t="shared" si="50"/>
        <v>0</v>
      </c>
      <c r="N203" s="97">
        <v>0</v>
      </c>
      <c r="O203" s="81">
        <v>0</v>
      </c>
      <c r="P203" s="81">
        <v>600</v>
      </c>
      <c r="Q203" s="81">
        <v>0</v>
      </c>
      <c r="R203" s="98">
        <v>0</v>
      </c>
      <c r="S203" s="67">
        <v>0</v>
      </c>
      <c r="T203" s="67">
        <v>100</v>
      </c>
      <c r="U203" s="88">
        <f t="shared" si="51"/>
        <v>0</v>
      </c>
      <c r="V203" s="67">
        <v>0</v>
      </c>
      <c r="W203" s="67">
        <v>100</v>
      </c>
      <c r="X203" s="88">
        <f t="shared" si="52"/>
        <v>0</v>
      </c>
      <c r="Y203" s="67">
        <v>0</v>
      </c>
      <c r="Z203" s="67">
        <v>100</v>
      </c>
      <c r="AA203" s="88">
        <f t="shared" si="53"/>
        <v>0</v>
      </c>
      <c r="AB203" s="67">
        <v>0</v>
      </c>
      <c r="AC203" s="67">
        <v>100</v>
      </c>
      <c r="AD203" s="88">
        <f t="shared" si="54"/>
        <v>0</v>
      </c>
      <c r="AE203" s="67">
        <v>0</v>
      </c>
      <c r="AF203" s="67">
        <v>100</v>
      </c>
      <c r="AG203" s="88">
        <f t="shared" si="55"/>
        <v>0</v>
      </c>
      <c r="AH203" s="67">
        <v>0</v>
      </c>
      <c r="AI203" s="67">
        <v>100</v>
      </c>
      <c r="AJ203" s="88">
        <f t="shared" si="56"/>
        <v>0</v>
      </c>
      <c r="AK203" s="67" t="b">
        <v>1</v>
      </c>
    </row>
    <row r="204" spans="1:37" s="67" customFormat="1" x14ac:dyDescent="0.3">
      <c r="A204" s="71" t="s">
        <v>26</v>
      </c>
      <c r="B204" s="86">
        <f t="shared" si="43"/>
        <v>0</v>
      </c>
      <c r="C204" s="81">
        <v>0</v>
      </c>
      <c r="D204" s="81">
        <v>589</v>
      </c>
      <c r="E204" s="87">
        <f t="shared" si="44"/>
        <v>11</v>
      </c>
      <c r="F204" s="89">
        <f t="shared" si="45"/>
        <v>3.6666666666666667E-2</v>
      </c>
      <c r="G204" s="71">
        <v>0.2893309</v>
      </c>
      <c r="H204" s="71">
        <v>1728.125</v>
      </c>
      <c r="I204" s="86">
        <f t="shared" si="46"/>
        <v>0</v>
      </c>
      <c r="J204" s="85">
        <f t="shared" si="47"/>
        <v>0</v>
      </c>
      <c r="K204" s="85">
        <f t="shared" si="48"/>
        <v>1</v>
      </c>
      <c r="L204" s="85">
        <f t="shared" si="49"/>
        <v>0</v>
      </c>
      <c r="M204" s="89">
        <f t="shared" si="50"/>
        <v>0</v>
      </c>
      <c r="N204" s="97">
        <v>0</v>
      </c>
      <c r="O204" s="81">
        <v>0</v>
      </c>
      <c r="P204" s="81">
        <v>600</v>
      </c>
      <c r="Q204" s="81">
        <v>0</v>
      </c>
      <c r="R204" s="98">
        <v>0</v>
      </c>
      <c r="S204" s="67">
        <v>0</v>
      </c>
      <c r="T204" s="67">
        <v>100</v>
      </c>
      <c r="U204" s="88">
        <f t="shared" si="51"/>
        <v>0</v>
      </c>
      <c r="V204" s="67">
        <v>0</v>
      </c>
      <c r="W204" s="67">
        <v>100</v>
      </c>
      <c r="X204" s="88">
        <f t="shared" si="52"/>
        <v>0</v>
      </c>
      <c r="Y204" s="67">
        <v>0</v>
      </c>
      <c r="Z204" s="67">
        <v>100</v>
      </c>
      <c r="AA204" s="88">
        <f t="shared" si="53"/>
        <v>0</v>
      </c>
      <c r="AB204" s="67">
        <v>0</v>
      </c>
      <c r="AC204" s="67">
        <v>100</v>
      </c>
      <c r="AD204" s="88">
        <f t="shared" si="54"/>
        <v>0</v>
      </c>
      <c r="AE204" s="67">
        <v>0</v>
      </c>
      <c r="AF204" s="67">
        <v>100</v>
      </c>
      <c r="AG204" s="88">
        <f t="shared" si="55"/>
        <v>0</v>
      </c>
      <c r="AH204" s="67">
        <v>0</v>
      </c>
      <c r="AI204" s="67">
        <v>100</v>
      </c>
      <c r="AJ204" s="88">
        <f t="shared" si="56"/>
        <v>0</v>
      </c>
      <c r="AK204" s="67" t="b">
        <v>1</v>
      </c>
    </row>
    <row r="205" spans="1:37" s="67" customFormat="1" x14ac:dyDescent="0.3">
      <c r="A205" s="71" t="s">
        <v>26</v>
      </c>
      <c r="B205" s="86">
        <f t="shared" si="43"/>
        <v>0</v>
      </c>
      <c r="C205" s="81">
        <v>0</v>
      </c>
      <c r="D205" s="81">
        <v>595</v>
      </c>
      <c r="E205" s="87">
        <f t="shared" si="44"/>
        <v>5</v>
      </c>
      <c r="F205" s="89">
        <f t="shared" si="45"/>
        <v>1.6666666666666666E-2</v>
      </c>
      <c r="G205" s="71">
        <v>0.29163729999999999</v>
      </c>
      <c r="H205" s="71">
        <v>1714.4580000000001</v>
      </c>
      <c r="I205" s="86">
        <f t="shared" si="46"/>
        <v>0</v>
      </c>
      <c r="J205" s="85">
        <f t="shared" si="47"/>
        <v>0</v>
      </c>
      <c r="K205" s="85">
        <f t="shared" si="48"/>
        <v>1</v>
      </c>
      <c r="L205" s="85">
        <f t="shared" si="49"/>
        <v>0</v>
      </c>
      <c r="M205" s="89">
        <f t="shared" si="50"/>
        <v>0</v>
      </c>
      <c r="N205" s="97">
        <v>0</v>
      </c>
      <c r="O205" s="81">
        <v>0</v>
      </c>
      <c r="P205" s="81">
        <v>600</v>
      </c>
      <c r="Q205" s="81">
        <v>0</v>
      </c>
      <c r="R205" s="98">
        <v>0</v>
      </c>
      <c r="S205" s="67">
        <v>0</v>
      </c>
      <c r="T205" s="67">
        <v>100</v>
      </c>
      <c r="U205" s="88">
        <f t="shared" si="51"/>
        <v>0</v>
      </c>
      <c r="V205" s="67">
        <v>0</v>
      </c>
      <c r="W205" s="67">
        <v>100</v>
      </c>
      <c r="X205" s="88">
        <f t="shared" si="52"/>
        <v>0</v>
      </c>
      <c r="Y205" s="67">
        <v>0</v>
      </c>
      <c r="Z205" s="67">
        <v>100</v>
      </c>
      <c r="AA205" s="88">
        <f t="shared" si="53"/>
        <v>0</v>
      </c>
      <c r="AB205" s="67">
        <v>0</v>
      </c>
      <c r="AC205" s="67">
        <v>100</v>
      </c>
      <c r="AD205" s="88">
        <f t="shared" si="54"/>
        <v>0</v>
      </c>
      <c r="AE205" s="67">
        <v>0</v>
      </c>
      <c r="AF205" s="67">
        <v>100</v>
      </c>
      <c r="AG205" s="88">
        <f t="shared" si="55"/>
        <v>0</v>
      </c>
      <c r="AH205" s="67">
        <v>0</v>
      </c>
      <c r="AI205" s="67">
        <v>100</v>
      </c>
      <c r="AJ205" s="88">
        <f t="shared" si="56"/>
        <v>0</v>
      </c>
      <c r="AK205" s="67" t="b">
        <v>1</v>
      </c>
    </row>
    <row r="206" spans="1:37" s="33" customFormat="1" x14ac:dyDescent="0.3">
      <c r="A206" s="60" t="s">
        <v>27</v>
      </c>
      <c r="B206" s="86">
        <f t="shared" si="43"/>
        <v>0</v>
      </c>
      <c r="C206" s="82">
        <v>0</v>
      </c>
      <c r="D206" s="82">
        <v>594</v>
      </c>
      <c r="E206" s="87">
        <f t="shared" si="44"/>
        <v>6</v>
      </c>
      <c r="F206" s="89">
        <f t="shared" si="45"/>
        <v>0.02</v>
      </c>
      <c r="G206" s="60">
        <v>0.18626219999999999</v>
      </c>
      <c r="H206" s="60">
        <v>4527.6670000000004</v>
      </c>
      <c r="I206" s="86">
        <f t="shared" si="46"/>
        <v>0</v>
      </c>
      <c r="J206" s="85">
        <f t="shared" si="47"/>
        <v>0</v>
      </c>
      <c r="K206" s="85">
        <f t="shared" si="48"/>
        <v>0</v>
      </c>
      <c r="L206" s="85">
        <f t="shared" si="49"/>
        <v>1</v>
      </c>
      <c r="M206" s="89">
        <f t="shared" si="50"/>
        <v>0</v>
      </c>
      <c r="N206" s="61">
        <v>0</v>
      </c>
      <c r="O206" s="82">
        <v>0</v>
      </c>
      <c r="P206" s="82">
        <v>0</v>
      </c>
      <c r="Q206" s="82">
        <v>506</v>
      </c>
      <c r="R206" s="62">
        <v>0</v>
      </c>
      <c r="S206" s="33">
        <v>0</v>
      </c>
      <c r="T206" s="33">
        <v>100</v>
      </c>
      <c r="U206" s="88">
        <f t="shared" si="51"/>
        <v>0</v>
      </c>
      <c r="V206" s="33">
        <v>0</v>
      </c>
      <c r="W206" s="33">
        <v>100</v>
      </c>
      <c r="X206" s="88">
        <f t="shared" si="52"/>
        <v>0</v>
      </c>
      <c r="Y206" s="33">
        <v>0</v>
      </c>
      <c r="Z206" s="33">
        <v>100</v>
      </c>
      <c r="AA206" s="88">
        <f t="shared" si="53"/>
        <v>0</v>
      </c>
      <c r="AB206" s="33">
        <v>0</v>
      </c>
      <c r="AC206" s="33">
        <v>100</v>
      </c>
      <c r="AD206" s="88">
        <f t="shared" si="54"/>
        <v>0</v>
      </c>
      <c r="AE206" s="33">
        <v>0</v>
      </c>
      <c r="AF206" s="33">
        <v>100</v>
      </c>
      <c r="AG206" s="88">
        <f t="shared" si="55"/>
        <v>0</v>
      </c>
      <c r="AH206" s="33">
        <v>0</v>
      </c>
      <c r="AI206" s="33">
        <v>100</v>
      </c>
      <c r="AJ206" s="88">
        <f t="shared" si="56"/>
        <v>0</v>
      </c>
      <c r="AK206" s="33" t="b">
        <v>0</v>
      </c>
    </row>
    <row r="207" spans="1:37" s="33" customFormat="1" x14ac:dyDescent="0.3">
      <c r="A207" s="60" t="s">
        <v>27</v>
      </c>
      <c r="B207" s="86">
        <f t="shared" si="43"/>
        <v>0</v>
      </c>
      <c r="C207" s="82">
        <v>0</v>
      </c>
      <c r="D207" s="82">
        <v>591</v>
      </c>
      <c r="E207" s="87">
        <f t="shared" si="44"/>
        <v>9</v>
      </c>
      <c r="F207" s="89">
        <f t="shared" si="45"/>
        <v>0.03</v>
      </c>
      <c r="G207" s="60">
        <v>0.1880405</v>
      </c>
      <c r="H207" s="60">
        <v>4529.1670000000004</v>
      </c>
      <c r="I207" s="86">
        <f t="shared" si="46"/>
        <v>0</v>
      </c>
      <c r="J207" s="85">
        <f t="shared" si="47"/>
        <v>0</v>
      </c>
      <c r="K207" s="85">
        <f t="shared" si="48"/>
        <v>0</v>
      </c>
      <c r="L207" s="85">
        <f t="shared" si="49"/>
        <v>1</v>
      </c>
      <c r="M207" s="89">
        <f t="shared" si="50"/>
        <v>0</v>
      </c>
      <c r="N207" s="61">
        <v>0</v>
      </c>
      <c r="O207" s="82">
        <v>0</v>
      </c>
      <c r="P207" s="82">
        <v>0</v>
      </c>
      <c r="Q207" s="82">
        <v>511</v>
      </c>
      <c r="R207" s="62">
        <v>0</v>
      </c>
      <c r="S207" s="33">
        <v>0</v>
      </c>
      <c r="T207" s="33">
        <v>100</v>
      </c>
      <c r="U207" s="88">
        <f t="shared" si="51"/>
        <v>0</v>
      </c>
      <c r="V207" s="33">
        <v>0</v>
      </c>
      <c r="W207" s="33">
        <v>100</v>
      </c>
      <c r="X207" s="88">
        <f t="shared" si="52"/>
        <v>0</v>
      </c>
      <c r="Y207" s="33">
        <v>0</v>
      </c>
      <c r="Z207" s="33">
        <v>100</v>
      </c>
      <c r="AA207" s="88">
        <f t="shared" si="53"/>
        <v>0</v>
      </c>
      <c r="AB207" s="33">
        <v>0</v>
      </c>
      <c r="AC207" s="33">
        <v>100</v>
      </c>
      <c r="AD207" s="88">
        <f t="shared" si="54"/>
        <v>0</v>
      </c>
      <c r="AE207" s="33">
        <v>0</v>
      </c>
      <c r="AF207" s="33">
        <v>100</v>
      </c>
      <c r="AG207" s="88">
        <f t="shared" si="55"/>
        <v>0</v>
      </c>
      <c r="AH207" s="33">
        <v>0</v>
      </c>
      <c r="AI207" s="33">
        <v>100</v>
      </c>
      <c r="AJ207" s="88">
        <f t="shared" si="56"/>
        <v>0</v>
      </c>
      <c r="AK207" s="33" t="b">
        <v>0</v>
      </c>
    </row>
    <row r="208" spans="1:37" s="33" customFormat="1" x14ac:dyDescent="0.3">
      <c r="A208" s="60" t="s">
        <v>27</v>
      </c>
      <c r="B208" s="86">
        <f t="shared" si="43"/>
        <v>0</v>
      </c>
      <c r="C208" s="82">
        <v>0</v>
      </c>
      <c r="D208" s="82">
        <v>589</v>
      </c>
      <c r="E208" s="87">
        <f t="shared" si="44"/>
        <v>11</v>
      </c>
      <c r="F208" s="89">
        <f t="shared" si="45"/>
        <v>3.6666666666666667E-2</v>
      </c>
      <c r="G208" s="60">
        <v>0.1872934</v>
      </c>
      <c r="H208" s="60">
        <v>4538.3329999999996</v>
      </c>
      <c r="I208" s="86">
        <f t="shared" si="46"/>
        <v>0</v>
      </c>
      <c r="J208" s="85">
        <f t="shared" si="47"/>
        <v>0</v>
      </c>
      <c r="K208" s="85">
        <f t="shared" si="48"/>
        <v>0</v>
      </c>
      <c r="L208" s="85">
        <f t="shared" si="49"/>
        <v>1</v>
      </c>
      <c r="M208" s="89">
        <f t="shared" si="50"/>
        <v>0</v>
      </c>
      <c r="N208" s="61">
        <v>0</v>
      </c>
      <c r="O208" s="82">
        <v>0</v>
      </c>
      <c r="P208" s="82">
        <v>0</v>
      </c>
      <c r="Q208" s="82">
        <v>510</v>
      </c>
      <c r="R208" s="62">
        <v>0</v>
      </c>
      <c r="S208" s="33">
        <v>0</v>
      </c>
      <c r="T208" s="33">
        <v>100</v>
      </c>
      <c r="U208" s="88">
        <f t="shared" si="51"/>
        <v>0</v>
      </c>
      <c r="V208" s="33">
        <v>0</v>
      </c>
      <c r="W208" s="33">
        <v>100</v>
      </c>
      <c r="X208" s="88">
        <f t="shared" si="52"/>
        <v>0</v>
      </c>
      <c r="Y208" s="33">
        <v>0</v>
      </c>
      <c r="Z208" s="33">
        <v>100</v>
      </c>
      <c r="AA208" s="88">
        <f t="shared" si="53"/>
        <v>0</v>
      </c>
      <c r="AB208" s="33">
        <v>0</v>
      </c>
      <c r="AC208" s="33">
        <v>100</v>
      </c>
      <c r="AD208" s="88">
        <f t="shared" si="54"/>
        <v>0</v>
      </c>
      <c r="AE208" s="33">
        <v>0</v>
      </c>
      <c r="AF208" s="33">
        <v>100</v>
      </c>
      <c r="AG208" s="88">
        <f t="shared" si="55"/>
        <v>0</v>
      </c>
      <c r="AH208" s="33">
        <v>0</v>
      </c>
      <c r="AI208" s="33">
        <v>100</v>
      </c>
      <c r="AJ208" s="88">
        <f t="shared" si="56"/>
        <v>0</v>
      </c>
      <c r="AK208" s="33" t="b">
        <v>0</v>
      </c>
    </row>
    <row r="209" spans="1:37" s="33" customFormat="1" x14ac:dyDescent="0.3">
      <c r="A209" s="60" t="s">
        <v>27</v>
      </c>
      <c r="B209" s="86">
        <f t="shared" si="43"/>
        <v>0</v>
      </c>
      <c r="C209" s="82">
        <v>0</v>
      </c>
      <c r="D209" s="82">
        <v>591</v>
      </c>
      <c r="E209" s="87">
        <f t="shared" si="44"/>
        <v>9</v>
      </c>
      <c r="F209" s="89">
        <f t="shared" si="45"/>
        <v>0.03</v>
      </c>
      <c r="G209" s="60">
        <v>0.1876621</v>
      </c>
      <c r="H209" s="60">
        <v>4529.4170000000004</v>
      </c>
      <c r="I209" s="86">
        <f t="shared" si="46"/>
        <v>0</v>
      </c>
      <c r="J209" s="85">
        <f t="shared" si="47"/>
        <v>0</v>
      </c>
      <c r="K209" s="85">
        <f t="shared" si="48"/>
        <v>0</v>
      </c>
      <c r="L209" s="85">
        <f t="shared" si="49"/>
        <v>1</v>
      </c>
      <c r="M209" s="89">
        <f t="shared" si="50"/>
        <v>0</v>
      </c>
      <c r="N209" s="61">
        <v>0</v>
      </c>
      <c r="O209" s="82">
        <v>0</v>
      </c>
      <c r="P209" s="82">
        <v>0</v>
      </c>
      <c r="Q209" s="82">
        <v>510</v>
      </c>
      <c r="R209" s="62">
        <v>0</v>
      </c>
      <c r="S209" s="33">
        <v>0</v>
      </c>
      <c r="T209" s="33">
        <v>100</v>
      </c>
      <c r="U209" s="88">
        <f t="shared" si="51"/>
        <v>0</v>
      </c>
      <c r="V209" s="33">
        <v>0</v>
      </c>
      <c r="W209" s="33">
        <v>100</v>
      </c>
      <c r="X209" s="88">
        <f t="shared" si="52"/>
        <v>0</v>
      </c>
      <c r="Y209" s="33">
        <v>0</v>
      </c>
      <c r="Z209" s="33">
        <v>100</v>
      </c>
      <c r="AA209" s="88">
        <f t="shared" si="53"/>
        <v>0</v>
      </c>
      <c r="AB209" s="33">
        <v>0</v>
      </c>
      <c r="AC209" s="33">
        <v>100</v>
      </c>
      <c r="AD209" s="88">
        <f t="shared" si="54"/>
        <v>0</v>
      </c>
      <c r="AE209" s="33">
        <v>0</v>
      </c>
      <c r="AF209" s="33">
        <v>100</v>
      </c>
      <c r="AG209" s="88">
        <f t="shared" si="55"/>
        <v>0</v>
      </c>
      <c r="AH209" s="33">
        <v>0</v>
      </c>
      <c r="AI209" s="33">
        <v>100</v>
      </c>
      <c r="AJ209" s="88">
        <f t="shared" si="56"/>
        <v>0</v>
      </c>
      <c r="AK209" s="33" t="b">
        <v>0</v>
      </c>
    </row>
    <row r="210" spans="1:37" s="33" customFormat="1" x14ac:dyDescent="0.3">
      <c r="A210" s="60" t="s">
        <v>27</v>
      </c>
      <c r="B210" s="86">
        <f t="shared" si="43"/>
        <v>0</v>
      </c>
      <c r="C210" s="82">
        <v>0</v>
      </c>
      <c r="D210" s="82">
        <v>591</v>
      </c>
      <c r="E210" s="87">
        <f t="shared" si="44"/>
        <v>9</v>
      </c>
      <c r="F210" s="89">
        <f t="shared" si="45"/>
        <v>0.03</v>
      </c>
      <c r="G210" s="60">
        <v>0.18684529999999999</v>
      </c>
      <c r="H210" s="60">
        <v>4522.4579999999996</v>
      </c>
      <c r="I210" s="86">
        <f t="shared" si="46"/>
        <v>0</v>
      </c>
      <c r="J210" s="85">
        <f t="shared" si="47"/>
        <v>0</v>
      </c>
      <c r="K210" s="85">
        <f t="shared" si="48"/>
        <v>0</v>
      </c>
      <c r="L210" s="85">
        <f t="shared" si="49"/>
        <v>1</v>
      </c>
      <c r="M210" s="89">
        <f t="shared" si="50"/>
        <v>0</v>
      </c>
      <c r="N210" s="61">
        <v>0</v>
      </c>
      <c r="O210" s="82">
        <v>0</v>
      </c>
      <c r="P210" s="82">
        <v>0</v>
      </c>
      <c r="Q210" s="82">
        <v>507</v>
      </c>
      <c r="R210" s="62">
        <v>0</v>
      </c>
      <c r="S210" s="33">
        <v>0</v>
      </c>
      <c r="T210" s="33">
        <v>100</v>
      </c>
      <c r="U210" s="88">
        <f t="shared" si="51"/>
        <v>0</v>
      </c>
      <c r="V210" s="33">
        <v>0</v>
      </c>
      <c r="W210" s="33">
        <v>100</v>
      </c>
      <c r="X210" s="88">
        <f t="shared" si="52"/>
        <v>0</v>
      </c>
      <c r="Y210" s="33">
        <v>0</v>
      </c>
      <c r="Z210" s="33">
        <v>100</v>
      </c>
      <c r="AA210" s="88">
        <f t="shared" si="53"/>
        <v>0</v>
      </c>
      <c r="AB210" s="33">
        <v>0</v>
      </c>
      <c r="AC210" s="33">
        <v>100</v>
      </c>
      <c r="AD210" s="88">
        <f t="shared" si="54"/>
        <v>0</v>
      </c>
      <c r="AE210" s="33">
        <v>0</v>
      </c>
      <c r="AF210" s="33">
        <v>100</v>
      </c>
      <c r="AG210" s="88">
        <f t="shared" si="55"/>
        <v>0</v>
      </c>
      <c r="AH210" s="33">
        <v>0</v>
      </c>
      <c r="AI210" s="33">
        <v>100</v>
      </c>
      <c r="AJ210" s="88">
        <f t="shared" si="56"/>
        <v>0</v>
      </c>
      <c r="AK210" s="33" t="b">
        <v>0</v>
      </c>
    </row>
    <row r="211" spans="1:37" s="33" customFormat="1" x14ac:dyDescent="0.3">
      <c r="A211" s="60" t="s">
        <v>27</v>
      </c>
      <c r="B211" s="86">
        <f t="shared" si="43"/>
        <v>0</v>
      </c>
      <c r="C211" s="82">
        <v>0</v>
      </c>
      <c r="D211" s="82">
        <v>584</v>
      </c>
      <c r="E211" s="87">
        <f t="shared" si="44"/>
        <v>16</v>
      </c>
      <c r="F211" s="89">
        <f t="shared" si="45"/>
        <v>5.3333333333333337E-2</v>
      </c>
      <c r="G211" s="60">
        <v>0.19163839999999999</v>
      </c>
      <c r="H211" s="60">
        <v>4513.7079999999996</v>
      </c>
      <c r="I211" s="86">
        <f t="shared" si="46"/>
        <v>0</v>
      </c>
      <c r="J211" s="85">
        <f t="shared" si="47"/>
        <v>0</v>
      </c>
      <c r="K211" s="85">
        <f t="shared" si="48"/>
        <v>0</v>
      </c>
      <c r="L211" s="85">
        <f t="shared" si="49"/>
        <v>1</v>
      </c>
      <c r="M211" s="89">
        <f t="shared" si="50"/>
        <v>0</v>
      </c>
      <c r="N211" s="61">
        <v>0</v>
      </c>
      <c r="O211" s="82">
        <v>0</v>
      </c>
      <c r="P211" s="82">
        <v>0</v>
      </c>
      <c r="Q211" s="82">
        <v>519</v>
      </c>
      <c r="R211" s="62">
        <v>0</v>
      </c>
      <c r="S211" s="33">
        <v>0</v>
      </c>
      <c r="T211" s="33">
        <v>100</v>
      </c>
      <c r="U211" s="88">
        <f t="shared" si="51"/>
        <v>0</v>
      </c>
      <c r="V211" s="33">
        <v>0</v>
      </c>
      <c r="W211" s="33">
        <v>100</v>
      </c>
      <c r="X211" s="88">
        <f t="shared" si="52"/>
        <v>0</v>
      </c>
      <c r="Y211" s="33">
        <v>0</v>
      </c>
      <c r="Z211" s="33">
        <v>100</v>
      </c>
      <c r="AA211" s="88">
        <f t="shared" si="53"/>
        <v>0</v>
      </c>
      <c r="AB211" s="33">
        <v>0</v>
      </c>
      <c r="AC211" s="33">
        <v>100</v>
      </c>
      <c r="AD211" s="88">
        <f t="shared" si="54"/>
        <v>0</v>
      </c>
      <c r="AE211" s="33">
        <v>0</v>
      </c>
      <c r="AF211" s="33">
        <v>100</v>
      </c>
      <c r="AG211" s="88">
        <f t="shared" si="55"/>
        <v>0</v>
      </c>
      <c r="AH211" s="33">
        <v>0</v>
      </c>
      <c r="AI211" s="33">
        <v>100</v>
      </c>
      <c r="AJ211" s="88">
        <f t="shared" si="56"/>
        <v>0</v>
      </c>
      <c r="AK211" s="33" t="b">
        <v>0</v>
      </c>
    </row>
    <row r="212" spans="1:37" s="33" customFormat="1" x14ac:dyDescent="0.3">
      <c r="A212" s="60" t="s">
        <v>27</v>
      </c>
      <c r="B212" s="86">
        <f t="shared" si="43"/>
        <v>0</v>
      </c>
      <c r="C212" s="82">
        <v>0</v>
      </c>
      <c r="D212" s="82">
        <v>589</v>
      </c>
      <c r="E212" s="87">
        <f t="shared" si="44"/>
        <v>11</v>
      </c>
      <c r="F212" s="89">
        <f t="shared" si="45"/>
        <v>3.6666666666666667E-2</v>
      </c>
      <c r="G212" s="60">
        <v>0.19042010000000001</v>
      </c>
      <c r="H212" s="60">
        <v>4525.0829999999996</v>
      </c>
      <c r="I212" s="86">
        <f t="shared" si="46"/>
        <v>0</v>
      </c>
      <c r="J212" s="85">
        <f t="shared" si="47"/>
        <v>0</v>
      </c>
      <c r="K212" s="85">
        <f t="shared" si="48"/>
        <v>0</v>
      </c>
      <c r="L212" s="85">
        <f t="shared" si="49"/>
        <v>1</v>
      </c>
      <c r="M212" s="89">
        <f t="shared" si="50"/>
        <v>0</v>
      </c>
      <c r="N212" s="61">
        <v>0</v>
      </c>
      <c r="O212" s="82">
        <v>0</v>
      </c>
      <c r="P212" s="82">
        <v>0</v>
      </c>
      <c r="Q212" s="82">
        <v>517</v>
      </c>
      <c r="R212" s="62">
        <v>0</v>
      </c>
      <c r="S212" s="33">
        <v>0</v>
      </c>
      <c r="T212" s="33">
        <v>100</v>
      </c>
      <c r="U212" s="88">
        <f t="shared" si="51"/>
        <v>0</v>
      </c>
      <c r="V212" s="33">
        <v>0</v>
      </c>
      <c r="W212" s="33">
        <v>100</v>
      </c>
      <c r="X212" s="88">
        <f t="shared" si="52"/>
        <v>0</v>
      </c>
      <c r="Y212" s="33">
        <v>0</v>
      </c>
      <c r="Z212" s="33">
        <v>100</v>
      </c>
      <c r="AA212" s="88">
        <f t="shared" si="53"/>
        <v>0</v>
      </c>
      <c r="AB212" s="33">
        <v>0</v>
      </c>
      <c r="AC212" s="33">
        <v>100</v>
      </c>
      <c r="AD212" s="88">
        <f t="shared" si="54"/>
        <v>0</v>
      </c>
      <c r="AE212" s="33">
        <v>0</v>
      </c>
      <c r="AF212" s="33">
        <v>100</v>
      </c>
      <c r="AG212" s="88">
        <f t="shared" si="55"/>
        <v>0</v>
      </c>
      <c r="AH212" s="33">
        <v>0</v>
      </c>
      <c r="AI212" s="33">
        <v>100</v>
      </c>
      <c r="AJ212" s="88">
        <f t="shared" si="56"/>
        <v>0</v>
      </c>
      <c r="AK212" s="33" t="b">
        <v>0</v>
      </c>
    </row>
    <row r="213" spans="1:37" s="33" customFormat="1" x14ac:dyDescent="0.3">
      <c r="A213" s="60" t="s">
        <v>27</v>
      </c>
      <c r="B213" s="86">
        <f t="shared" si="43"/>
        <v>0</v>
      </c>
      <c r="C213" s="82">
        <v>0</v>
      </c>
      <c r="D213" s="82">
        <v>591</v>
      </c>
      <c r="E213" s="87">
        <f t="shared" si="44"/>
        <v>9</v>
      </c>
      <c r="F213" s="89">
        <f t="shared" si="45"/>
        <v>0.03</v>
      </c>
      <c r="G213" s="60">
        <v>0.18878010000000001</v>
      </c>
      <c r="H213" s="60">
        <v>4520.25</v>
      </c>
      <c r="I213" s="86">
        <f t="shared" si="46"/>
        <v>0</v>
      </c>
      <c r="J213" s="85">
        <f t="shared" si="47"/>
        <v>0</v>
      </c>
      <c r="K213" s="85">
        <f t="shared" si="48"/>
        <v>0</v>
      </c>
      <c r="L213" s="85">
        <f t="shared" si="49"/>
        <v>1</v>
      </c>
      <c r="M213" s="89">
        <f t="shared" si="50"/>
        <v>0</v>
      </c>
      <c r="N213" s="61">
        <v>0</v>
      </c>
      <c r="O213" s="82">
        <v>0</v>
      </c>
      <c r="P213" s="82">
        <v>0</v>
      </c>
      <c r="Q213" s="82">
        <v>512</v>
      </c>
      <c r="R213" s="62">
        <v>0</v>
      </c>
      <c r="S213" s="33">
        <v>0</v>
      </c>
      <c r="T213" s="33">
        <v>100</v>
      </c>
      <c r="U213" s="88">
        <f t="shared" si="51"/>
        <v>0</v>
      </c>
      <c r="V213" s="33">
        <v>0</v>
      </c>
      <c r="W213" s="33">
        <v>100</v>
      </c>
      <c r="X213" s="88">
        <f t="shared" si="52"/>
        <v>0</v>
      </c>
      <c r="Y213" s="33">
        <v>0</v>
      </c>
      <c r="Z213" s="33">
        <v>100</v>
      </c>
      <c r="AA213" s="88">
        <f t="shared" si="53"/>
        <v>0</v>
      </c>
      <c r="AB213" s="33">
        <v>0</v>
      </c>
      <c r="AC213" s="33">
        <v>100</v>
      </c>
      <c r="AD213" s="88">
        <f t="shared" si="54"/>
        <v>0</v>
      </c>
      <c r="AE213" s="33">
        <v>0</v>
      </c>
      <c r="AF213" s="33">
        <v>100</v>
      </c>
      <c r="AG213" s="88">
        <f t="shared" si="55"/>
        <v>0</v>
      </c>
      <c r="AH213" s="33">
        <v>0</v>
      </c>
      <c r="AI213" s="33">
        <v>100</v>
      </c>
      <c r="AJ213" s="88">
        <f t="shared" si="56"/>
        <v>0</v>
      </c>
      <c r="AK213" s="33" t="b">
        <v>0</v>
      </c>
    </row>
    <row r="214" spans="1:37" s="33" customFormat="1" x14ac:dyDescent="0.3">
      <c r="A214" s="60" t="s">
        <v>27</v>
      </c>
      <c r="B214" s="86">
        <f t="shared" si="43"/>
        <v>0</v>
      </c>
      <c r="C214" s="82">
        <v>0</v>
      </c>
      <c r="D214" s="82">
        <v>592</v>
      </c>
      <c r="E214" s="87">
        <f t="shared" si="44"/>
        <v>8</v>
      </c>
      <c r="F214" s="89">
        <f t="shared" si="45"/>
        <v>2.6666666666666668E-2</v>
      </c>
      <c r="G214" s="60">
        <v>0.18898329999999999</v>
      </c>
      <c r="H214" s="60">
        <v>4524.2079999999996</v>
      </c>
      <c r="I214" s="86">
        <f t="shared" si="46"/>
        <v>0</v>
      </c>
      <c r="J214" s="85">
        <f t="shared" si="47"/>
        <v>0</v>
      </c>
      <c r="K214" s="85">
        <f t="shared" si="48"/>
        <v>0</v>
      </c>
      <c r="L214" s="85">
        <f t="shared" si="49"/>
        <v>1</v>
      </c>
      <c r="M214" s="89">
        <f t="shared" si="50"/>
        <v>0</v>
      </c>
      <c r="N214" s="61">
        <v>0</v>
      </c>
      <c r="O214" s="82">
        <v>0</v>
      </c>
      <c r="P214" s="82">
        <v>0</v>
      </c>
      <c r="Q214" s="82">
        <v>513</v>
      </c>
      <c r="R214" s="62">
        <v>0</v>
      </c>
      <c r="S214" s="33">
        <v>0</v>
      </c>
      <c r="T214" s="33">
        <v>100</v>
      </c>
      <c r="U214" s="88">
        <f t="shared" si="51"/>
        <v>0</v>
      </c>
      <c r="V214" s="33">
        <v>0</v>
      </c>
      <c r="W214" s="33">
        <v>100</v>
      </c>
      <c r="X214" s="88">
        <f t="shared" si="52"/>
        <v>0</v>
      </c>
      <c r="Y214" s="33">
        <v>0</v>
      </c>
      <c r="Z214" s="33">
        <v>100</v>
      </c>
      <c r="AA214" s="88">
        <f t="shared" si="53"/>
        <v>0</v>
      </c>
      <c r="AB214" s="33">
        <v>0</v>
      </c>
      <c r="AC214" s="33">
        <v>100</v>
      </c>
      <c r="AD214" s="88">
        <f t="shared" si="54"/>
        <v>0</v>
      </c>
      <c r="AE214" s="33">
        <v>0</v>
      </c>
      <c r="AF214" s="33">
        <v>100</v>
      </c>
      <c r="AG214" s="88">
        <f t="shared" si="55"/>
        <v>0</v>
      </c>
      <c r="AH214" s="33">
        <v>0</v>
      </c>
      <c r="AI214" s="33">
        <v>100</v>
      </c>
      <c r="AJ214" s="88">
        <f t="shared" si="56"/>
        <v>0</v>
      </c>
      <c r="AK214" s="33" t="b">
        <v>0</v>
      </c>
    </row>
    <row r="215" spans="1:37" s="33" customFormat="1" x14ac:dyDescent="0.3">
      <c r="A215" s="60" t="s">
        <v>27</v>
      </c>
      <c r="B215" s="86">
        <f t="shared" si="43"/>
        <v>0</v>
      </c>
      <c r="C215" s="82">
        <v>0</v>
      </c>
      <c r="D215" s="82">
        <v>588</v>
      </c>
      <c r="E215" s="87">
        <f t="shared" si="44"/>
        <v>12</v>
      </c>
      <c r="F215" s="89">
        <f t="shared" si="45"/>
        <v>0.04</v>
      </c>
      <c r="G215" s="60">
        <v>0.1897393</v>
      </c>
      <c r="H215" s="60">
        <v>4523.75</v>
      </c>
      <c r="I215" s="86">
        <f t="shared" si="46"/>
        <v>0</v>
      </c>
      <c r="J215" s="85">
        <f t="shared" si="47"/>
        <v>0</v>
      </c>
      <c r="K215" s="85">
        <f t="shared" si="48"/>
        <v>0</v>
      </c>
      <c r="L215" s="85">
        <f t="shared" si="49"/>
        <v>1</v>
      </c>
      <c r="M215" s="89">
        <f t="shared" si="50"/>
        <v>0</v>
      </c>
      <c r="N215" s="61">
        <v>0</v>
      </c>
      <c r="O215" s="82">
        <v>0</v>
      </c>
      <c r="P215" s="82">
        <v>0</v>
      </c>
      <c r="Q215" s="82">
        <v>515</v>
      </c>
      <c r="R215" s="62">
        <v>0</v>
      </c>
      <c r="S215" s="33">
        <v>0</v>
      </c>
      <c r="T215" s="33">
        <v>100</v>
      </c>
      <c r="U215" s="88">
        <f t="shared" si="51"/>
        <v>0</v>
      </c>
      <c r="V215" s="33">
        <v>0</v>
      </c>
      <c r="W215" s="33">
        <v>100</v>
      </c>
      <c r="X215" s="88">
        <f t="shared" si="52"/>
        <v>0</v>
      </c>
      <c r="Y215" s="33">
        <v>0</v>
      </c>
      <c r="Z215" s="33">
        <v>100</v>
      </c>
      <c r="AA215" s="88">
        <f t="shared" si="53"/>
        <v>0</v>
      </c>
      <c r="AB215" s="33">
        <v>0</v>
      </c>
      <c r="AC215" s="33">
        <v>100</v>
      </c>
      <c r="AD215" s="88">
        <f t="shared" si="54"/>
        <v>0</v>
      </c>
      <c r="AE215" s="33">
        <v>0</v>
      </c>
      <c r="AF215" s="33">
        <v>100</v>
      </c>
      <c r="AG215" s="88">
        <f t="shared" si="55"/>
        <v>0</v>
      </c>
      <c r="AH215" s="33">
        <v>0</v>
      </c>
      <c r="AI215" s="33">
        <v>100</v>
      </c>
      <c r="AJ215" s="88">
        <f t="shared" si="56"/>
        <v>0</v>
      </c>
      <c r="AK215" s="33" t="b">
        <v>0</v>
      </c>
    </row>
    <row r="216" spans="1:37" s="32" customFormat="1" x14ac:dyDescent="0.3">
      <c r="A216" s="57" t="s">
        <v>27</v>
      </c>
      <c r="B216" s="86">
        <f t="shared" si="43"/>
        <v>0</v>
      </c>
      <c r="C216" s="83">
        <v>0</v>
      </c>
      <c r="D216" s="83">
        <v>500</v>
      </c>
      <c r="E216" s="87">
        <f t="shared" si="44"/>
        <v>100</v>
      </c>
      <c r="F216" s="89">
        <f t="shared" si="45"/>
        <v>0.33333333333333331</v>
      </c>
      <c r="G216" s="57">
        <v>0.15539649999999999</v>
      </c>
      <c r="H216" s="57">
        <v>5362.625</v>
      </c>
      <c r="I216" s="86">
        <f t="shared" si="46"/>
        <v>0</v>
      </c>
      <c r="J216" s="85">
        <f t="shared" si="47"/>
        <v>0</v>
      </c>
      <c r="K216" s="85">
        <f t="shared" si="48"/>
        <v>0</v>
      </c>
      <c r="L216" s="85">
        <f t="shared" si="49"/>
        <v>1</v>
      </c>
      <c r="M216" s="89">
        <f t="shared" si="50"/>
        <v>0</v>
      </c>
      <c r="N216" s="58">
        <v>0</v>
      </c>
      <c r="O216" s="83">
        <v>0</v>
      </c>
      <c r="P216" s="83">
        <v>0</v>
      </c>
      <c r="Q216" s="83">
        <v>500</v>
      </c>
      <c r="R216" s="59">
        <v>0</v>
      </c>
      <c r="S216" s="32">
        <v>0</v>
      </c>
      <c r="T216" s="32">
        <v>300</v>
      </c>
      <c r="U216" s="88">
        <f t="shared" si="51"/>
        <v>0</v>
      </c>
      <c r="V216" s="32">
        <v>0</v>
      </c>
      <c r="W216" s="32">
        <v>300</v>
      </c>
      <c r="X216" s="88">
        <f t="shared" si="52"/>
        <v>0</v>
      </c>
      <c r="Y216" s="32">
        <v>0</v>
      </c>
      <c r="Z216" s="32">
        <v>300</v>
      </c>
      <c r="AA216" s="88">
        <f t="shared" si="53"/>
        <v>0</v>
      </c>
      <c r="AB216" s="32">
        <v>0</v>
      </c>
      <c r="AC216" s="32">
        <v>300</v>
      </c>
      <c r="AD216" s="88">
        <f t="shared" si="54"/>
        <v>0</v>
      </c>
      <c r="AE216" s="32">
        <v>0</v>
      </c>
      <c r="AF216" s="32">
        <v>300</v>
      </c>
      <c r="AG216" s="88">
        <f t="shared" si="55"/>
        <v>0</v>
      </c>
      <c r="AH216" s="32">
        <v>0</v>
      </c>
      <c r="AI216" s="32">
        <v>300</v>
      </c>
      <c r="AJ216" s="88">
        <f t="shared" si="56"/>
        <v>0</v>
      </c>
      <c r="AK216" s="32" t="b">
        <v>0</v>
      </c>
    </row>
    <row r="217" spans="1:37" s="32" customFormat="1" x14ac:dyDescent="0.3">
      <c r="A217" s="57" t="s">
        <v>27</v>
      </c>
      <c r="B217" s="86">
        <f t="shared" si="43"/>
        <v>0</v>
      </c>
      <c r="C217" s="83">
        <v>0</v>
      </c>
      <c r="D217" s="83">
        <v>497</v>
      </c>
      <c r="E217" s="87">
        <f t="shared" si="44"/>
        <v>103</v>
      </c>
      <c r="F217" s="89">
        <f t="shared" si="45"/>
        <v>0.34333333333333332</v>
      </c>
      <c r="G217" s="57">
        <v>0.15542790000000001</v>
      </c>
      <c r="H217" s="57">
        <v>5361.5420000000004</v>
      </c>
      <c r="I217" s="86">
        <f t="shared" si="46"/>
        <v>0</v>
      </c>
      <c r="J217" s="85">
        <f t="shared" si="47"/>
        <v>0</v>
      </c>
      <c r="K217" s="85">
        <f t="shared" si="48"/>
        <v>0</v>
      </c>
      <c r="L217" s="85">
        <f t="shared" si="49"/>
        <v>1</v>
      </c>
      <c r="M217" s="89">
        <f t="shared" si="50"/>
        <v>0</v>
      </c>
      <c r="N217" s="58">
        <v>0</v>
      </c>
      <c r="O217" s="83">
        <v>0</v>
      </c>
      <c r="P217" s="83">
        <v>0</v>
      </c>
      <c r="Q217" s="83">
        <v>500</v>
      </c>
      <c r="R217" s="59">
        <v>0</v>
      </c>
      <c r="S217" s="32">
        <v>0</v>
      </c>
      <c r="T217" s="32">
        <v>300</v>
      </c>
      <c r="U217" s="88">
        <f t="shared" si="51"/>
        <v>0</v>
      </c>
      <c r="V217" s="32">
        <v>0</v>
      </c>
      <c r="W217" s="32">
        <v>300</v>
      </c>
      <c r="X217" s="88">
        <f t="shared" si="52"/>
        <v>0</v>
      </c>
      <c r="Y217" s="32">
        <v>0</v>
      </c>
      <c r="Z217" s="32">
        <v>300</v>
      </c>
      <c r="AA217" s="88">
        <f t="shared" si="53"/>
        <v>0</v>
      </c>
      <c r="AB217" s="32">
        <v>0</v>
      </c>
      <c r="AC217" s="32">
        <v>300</v>
      </c>
      <c r="AD217" s="88">
        <f t="shared" si="54"/>
        <v>0</v>
      </c>
      <c r="AE217" s="32">
        <v>0</v>
      </c>
      <c r="AF217" s="32">
        <v>300</v>
      </c>
      <c r="AG217" s="88">
        <f t="shared" si="55"/>
        <v>0</v>
      </c>
      <c r="AH217" s="32">
        <v>0</v>
      </c>
      <c r="AI217" s="32">
        <v>300</v>
      </c>
      <c r="AJ217" s="88">
        <f t="shared" si="56"/>
        <v>0</v>
      </c>
      <c r="AK217" s="32" t="b">
        <v>0</v>
      </c>
    </row>
    <row r="218" spans="1:37" s="32" customFormat="1" x14ac:dyDescent="0.3">
      <c r="A218" s="57" t="s">
        <v>27</v>
      </c>
      <c r="B218" s="86">
        <f t="shared" si="43"/>
        <v>0</v>
      </c>
      <c r="C218" s="83">
        <v>0</v>
      </c>
      <c r="D218" s="83">
        <v>498</v>
      </c>
      <c r="E218" s="87">
        <f t="shared" si="44"/>
        <v>102</v>
      </c>
      <c r="F218" s="89">
        <f t="shared" si="45"/>
        <v>0.34</v>
      </c>
      <c r="G218" s="57">
        <v>0.15523490000000001</v>
      </c>
      <c r="H218" s="57">
        <v>5368.2079999999996</v>
      </c>
      <c r="I218" s="86">
        <f t="shared" si="46"/>
        <v>0</v>
      </c>
      <c r="J218" s="85">
        <f t="shared" si="47"/>
        <v>0</v>
      </c>
      <c r="K218" s="85">
        <f t="shared" si="48"/>
        <v>0</v>
      </c>
      <c r="L218" s="85">
        <f t="shared" si="49"/>
        <v>1</v>
      </c>
      <c r="M218" s="89">
        <f t="shared" si="50"/>
        <v>0</v>
      </c>
      <c r="N218" s="58">
        <v>0</v>
      </c>
      <c r="O218" s="83">
        <v>0</v>
      </c>
      <c r="P218" s="83">
        <v>0</v>
      </c>
      <c r="Q218" s="83">
        <v>500</v>
      </c>
      <c r="R218" s="59">
        <v>0</v>
      </c>
      <c r="S218" s="32">
        <v>0</v>
      </c>
      <c r="T218" s="32">
        <v>300</v>
      </c>
      <c r="U218" s="88">
        <f t="shared" si="51"/>
        <v>0</v>
      </c>
      <c r="V218" s="32">
        <v>0</v>
      </c>
      <c r="W218" s="32">
        <v>300</v>
      </c>
      <c r="X218" s="88">
        <f t="shared" si="52"/>
        <v>0</v>
      </c>
      <c r="Y218" s="32">
        <v>0</v>
      </c>
      <c r="Z218" s="32">
        <v>300</v>
      </c>
      <c r="AA218" s="88">
        <f t="shared" si="53"/>
        <v>0</v>
      </c>
      <c r="AB218" s="32">
        <v>0</v>
      </c>
      <c r="AC218" s="32">
        <v>300</v>
      </c>
      <c r="AD218" s="88">
        <f t="shared" si="54"/>
        <v>0</v>
      </c>
      <c r="AE218" s="32">
        <v>0</v>
      </c>
      <c r="AF218" s="32">
        <v>300</v>
      </c>
      <c r="AG218" s="88">
        <f t="shared" si="55"/>
        <v>0</v>
      </c>
      <c r="AH218" s="32">
        <v>0</v>
      </c>
      <c r="AI218" s="32">
        <v>300</v>
      </c>
      <c r="AJ218" s="88">
        <f t="shared" si="56"/>
        <v>0</v>
      </c>
      <c r="AK218" s="32" t="b">
        <v>0</v>
      </c>
    </row>
    <row r="219" spans="1:37" s="32" customFormat="1" x14ac:dyDescent="0.3">
      <c r="A219" s="57" t="s">
        <v>27</v>
      </c>
      <c r="B219" s="86">
        <f t="shared" si="43"/>
        <v>0</v>
      </c>
      <c r="C219" s="83">
        <v>0</v>
      </c>
      <c r="D219" s="83">
        <v>499</v>
      </c>
      <c r="E219" s="87">
        <f t="shared" si="44"/>
        <v>101</v>
      </c>
      <c r="F219" s="89">
        <f t="shared" si="45"/>
        <v>0.33666666666666667</v>
      </c>
      <c r="G219" s="57">
        <v>0.15533259999999999</v>
      </c>
      <c r="H219" s="57">
        <v>5364.8329999999996</v>
      </c>
      <c r="I219" s="86">
        <f t="shared" si="46"/>
        <v>0</v>
      </c>
      <c r="J219" s="85">
        <f t="shared" si="47"/>
        <v>0</v>
      </c>
      <c r="K219" s="85">
        <f t="shared" si="48"/>
        <v>0</v>
      </c>
      <c r="L219" s="85">
        <f t="shared" si="49"/>
        <v>1</v>
      </c>
      <c r="M219" s="89">
        <f t="shared" si="50"/>
        <v>0</v>
      </c>
      <c r="N219" s="58">
        <v>0</v>
      </c>
      <c r="O219" s="83">
        <v>0</v>
      </c>
      <c r="P219" s="83">
        <v>0</v>
      </c>
      <c r="Q219" s="83">
        <v>500</v>
      </c>
      <c r="R219" s="59">
        <v>0</v>
      </c>
      <c r="S219" s="32">
        <v>0</v>
      </c>
      <c r="T219" s="32">
        <v>300</v>
      </c>
      <c r="U219" s="88">
        <f t="shared" si="51"/>
        <v>0</v>
      </c>
      <c r="V219" s="32">
        <v>0</v>
      </c>
      <c r="W219" s="32">
        <v>300</v>
      </c>
      <c r="X219" s="88">
        <f t="shared" si="52"/>
        <v>0</v>
      </c>
      <c r="Y219" s="32">
        <v>0</v>
      </c>
      <c r="Z219" s="32">
        <v>300</v>
      </c>
      <c r="AA219" s="88">
        <f t="shared" si="53"/>
        <v>0</v>
      </c>
      <c r="AB219" s="32">
        <v>0</v>
      </c>
      <c r="AC219" s="32">
        <v>300</v>
      </c>
      <c r="AD219" s="88">
        <f t="shared" si="54"/>
        <v>0</v>
      </c>
      <c r="AE219" s="32">
        <v>0</v>
      </c>
      <c r="AF219" s="32">
        <v>300</v>
      </c>
      <c r="AG219" s="88">
        <f t="shared" si="55"/>
        <v>0</v>
      </c>
      <c r="AH219" s="32">
        <v>0</v>
      </c>
      <c r="AI219" s="32">
        <v>300</v>
      </c>
      <c r="AJ219" s="88">
        <f t="shared" si="56"/>
        <v>0</v>
      </c>
      <c r="AK219" s="32" t="b">
        <v>0</v>
      </c>
    </row>
    <row r="220" spans="1:37" s="32" customFormat="1" x14ac:dyDescent="0.3">
      <c r="A220" s="57" t="s">
        <v>27</v>
      </c>
      <c r="B220" s="86">
        <f t="shared" si="43"/>
        <v>0</v>
      </c>
      <c r="C220" s="83">
        <v>0</v>
      </c>
      <c r="D220" s="83">
        <v>499</v>
      </c>
      <c r="E220" s="87">
        <f t="shared" si="44"/>
        <v>101</v>
      </c>
      <c r="F220" s="89">
        <f t="shared" si="45"/>
        <v>0.33666666666666667</v>
      </c>
      <c r="G220" s="57">
        <v>0.15543999999999999</v>
      </c>
      <c r="H220" s="57">
        <v>5361.125</v>
      </c>
      <c r="I220" s="86">
        <f t="shared" si="46"/>
        <v>0</v>
      </c>
      <c r="J220" s="85">
        <f t="shared" si="47"/>
        <v>0</v>
      </c>
      <c r="K220" s="85">
        <f t="shared" si="48"/>
        <v>0</v>
      </c>
      <c r="L220" s="85">
        <f t="shared" si="49"/>
        <v>1</v>
      </c>
      <c r="M220" s="89">
        <f t="shared" si="50"/>
        <v>0</v>
      </c>
      <c r="N220" s="58">
        <v>0</v>
      </c>
      <c r="O220" s="83">
        <v>0</v>
      </c>
      <c r="P220" s="83">
        <v>0</v>
      </c>
      <c r="Q220" s="83">
        <v>500</v>
      </c>
      <c r="R220" s="59">
        <v>0</v>
      </c>
      <c r="S220" s="32">
        <v>0</v>
      </c>
      <c r="T220" s="32">
        <v>300</v>
      </c>
      <c r="U220" s="88">
        <f t="shared" si="51"/>
        <v>0</v>
      </c>
      <c r="V220" s="32">
        <v>0</v>
      </c>
      <c r="W220" s="32">
        <v>300</v>
      </c>
      <c r="X220" s="88">
        <f t="shared" si="52"/>
        <v>0</v>
      </c>
      <c r="Y220" s="32">
        <v>0</v>
      </c>
      <c r="Z220" s="32">
        <v>300</v>
      </c>
      <c r="AA220" s="88">
        <f t="shared" si="53"/>
        <v>0</v>
      </c>
      <c r="AB220" s="32">
        <v>0</v>
      </c>
      <c r="AC220" s="32">
        <v>300</v>
      </c>
      <c r="AD220" s="88">
        <f t="shared" si="54"/>
        <v>0</v>
      </c>
      <c r="AE220" s="32">
        <v>0</v>
      </c>
      <c r="AF220" s="32">
        <v>300</v>
      </c>
      <c r="AG220" s="88">
        <f t="shared" si="55"/>
        <v>0</v>
      </c>
      <c r="AH220" s="32">
        <v>0</v>
      </c>
      <c r="AI220" s="32">
        <v>300</v>
      </c>
      <c r="AJ220" s="88">
        <f t="shared" si="56"/>
        <v>0</v>
      </c>
      <c r="AK220" s="32" t="b">
        <v>0</v>
      </c>
    </row>
    <row r="221" spans="1:37" s="32" customFormat="1" x14ac:dyDescent="0.3">
      <c r="A221" s="57" t="s">
        <v>27</v>
      </c>
      <c r="B221" s="86">
        <f t="shared" si="43"/>
        <v>0</v>
      </c>
      <c r="C221" s="83">
        <v>0</v>
      </c>
      <c r="D221" s="83">
        <v>499</v>
      </c>
      <c r="E221" s="87">
        <f t="shared" si="44"/>
        <v>101</v>
      </c>
      <c r="F221" s="89">
        <f t="shared" si="45"/>
        <v>0.33666666666666667</v>
      </c>
      <c r="G221" s="57">
        <v>0.15536150000000001</v>
      </c>
      <c r="H221" s="57">
        <v>5363.8329999999996</v>
      </c>
      <c r="I221" s="86">
        <f t="shared" si="46"/>
        <v>0</v>
      </c>
      <c r="J221" s="85">
        <f t="shared" si="47"/>
        <v>0</v>
      </c>
      <c r="K221" s="85">
        <f t="shared" si="48"/>
        <v>0</v>
      </c>
      <c r="L221" s="85">
        <f t="shared" si="49"/>
        <v>1</v>
      </c>
      <c r="M221" s="89">
        <f t="shared" si="50"/>
        <v>0</v>
      </c>
      <c r="N221" s="58">
        <v>0</v>
      </c>
      <c r="O221" s="83">
        <v>0</v>
      </c>
      <c r="P221" s="83">
        <v>0</v>
      </c>
      <c r="Q221" s="83">
        <v>500</v>
      </c>
      <c r="R221" s="59">
        <v>0</v>
      </c>
      <c r="S221" s="32">
        <v>0</v>
      </c>
      <c r="T221" s="32">
        <v>300</v>
      </c>
      <c r="U221" s="88">
        <f t="shared" si="51"/>
        <v>0</v>
      </c>
      <c r="V221" s="32">
        <v>0</v>
      </c>
      <c r="W221" s="32">
        <v>300</v>
      </c>
      <c r="X221" s="88">
        <f t="shared" si="52"/>
        <v>0</v>
      </c>
      <c r="Y221" s="32">
        <v>0</v>
      </c>
      <c r="Z221" s="32">
        <v>300</v>
      </c>
      <c r="AA221" s="88">
        <f t="shared" si="53"/>
        <v>0</v>
      </c>
      <c r="AB221" s="32">
        <v>0</v>
      </c>
      <c r="AC221" s="32">
        <v>300</v>
      </c>
      <c r="AD221" s="88">
        <f t="shared" si="54"/>
        <v>0</v>
      </c>
      <c r="AE221" s="32">
        <v>0</v>
      </c>
      <c r="AF221" s="32">
        <v>300</v>
      </c>
      <c r="AG221" s="88">
        <f t="shared" si="55"/>
        <v>0</v>
      </c>
      <c r="AH221" s="32">
        <v>0</v>
      </c>
      <c r="AI221" s="32">
        <v>300</v>
      </c>
      <c r="AJ221" s="88">
        <f t="shared" si="56"/>
        <v>0</v>
      </c>
      <c r="AK221" s="32" t="b">
        <v>0</v>
      </c>
    </row>
    <row r="222" spans="1:37" s="32" customFormat="1" x14ac:dyDescent="0.3">
      <c r="A222" s="57" t="s">
        <v>27</v>
      </c>
      <c r="B222" s="86">
        <f t="shared" si="43"/>
        <v>0</v>
      </c>
      <c r="C222" s="83">
        <v>0</v>
      </c>
      <c r="D222" s="83">
        <v>498</v>
      </c>
      <c r="E222" s="87">
        <f t="shared" si="44"/>
        <v>102</v>
      </c>
      <c r="F222" s="89">
        <f t="shared" si="45"/>
        <v>0.34</v>
      </c>
      <c r="G222" s="57">
        <v>0.15533739999999999</v>
      </c>
      <c r="H222" s="57">
        <v>5364.6670000000004</v>
      </c>
      <c r="I222" s="86">
        <f t="shared" si="46"/>
        <v>0</v>
      </c>
      <c r="J222" s="85">
        <f t="shared" si="47"/>
        <v>0</v>
      </c>
      <c r="K222" s="85">
        <f t="shared" si="48"/>
        <v>0</v>
      </c>
      <c r="L222" s="85">
        <f t="shared" si="49"/>
        <v>1</v>
      </c>
      <c r="M222" s="89">
        <f t="shared" si="50"/>
        <v>0</v>
      </c>
      <c r="N222" s="58">
        <v>0</v>
      </c>
      <c r="O222" s="83">
        <v>0</v>
      </c>
      <c r="P222" s="83">
        <v>0</v>
      </c>
      <c r="Q222" s="83">
        <v>500</v>
      </c>
      <c r="R222" s="59">
        <v>0</v>
      </c>
      <c r="S222" s="32">
        <v>0</v>
      </c>
      <c r="T222" s="32">
        <v>300</v>
      </c>
      <c r="U222" s="88">
        <f t="shared" si="51"/>
        <v>0</v>
      </c>
      <c r="V222" s="32">
        <v>0</v>
      </c>
      <c r="W222" s="32">
        <v>300</v>
      </c>
      <c r="X222" s="88">
        <f t="shared" si="52"/>
        <v>0</v>
      </c>
      <c r="Y222" s="32">
        <v>0</v>
      </c>
      <c r="Z222" s="32">
        <v>300</v>
      </c>
      <c r="AA222" s="88">
        <f t="shared" si="53"/>
        <v>0</v>
      </c>
      <c r="AB222" s="32">
        <v>0</v>
      </c>
      <c r="AC222" s="32">
        <v>300</v>
      </c>
      <c r="AD222" s="88">
        <f t="shared" si="54"/>
        <v>0</v>
      </c>
      <c r="AE222" s="32">
        <v>0</v>
      </c>
      <c r="AF222" s="32">
        <v>300</v>
      </c>
      <c r="AG222" s="88">
        <f t="shared" si="55"/>
        <v>0</v>
      </c>
      <c r="AH222" s="32">
        <v>0</v>
      </c>
      <c r="AI222" s="32">
        <v>300</v>
      </c>
      <c r="AJ222" s="88">
        <f t="shared" si="56"/>
        <v>0</v>
      </c>
      <c r="AK222" s="32" t="b">
        <v>0</v>
      </c>
    </row>
    <row r="223" spans="1:37" s="32" customFormat="1" x14ac:dyDescent="0.3">
      <c r="A223" s="57" t="s">
        <v>27</v>
      </c>
      <c r="B223" s="86">
        <f t="shared" si="43"/>
        <v>0</v>
      </c>
      <c r="C223" s="83">
        <v>0</v>
      </c>
      <c r="D223" s="83">
        <v>499</v>
      </c>
      <c r="E223" s="87">
        <f t="shared" si="44"/>
        <v>101</v>
      </c>
      <c r="F223" s="89">
        <f t="shared" si="45"/>
        <v>0.33666666666666667</v>
      </c>
      <c r="G223" s="57">
        <v>0.15525539999999999</v>
      </c>
      <c r="H223" s="57">
        <v>5367.5</v>
      </c>
      <c r="I223" s="86">
        <f t="shared" si="46"/>
        <v>0</v>
      </c>
      <c r="J223" s="85">
        <f t="shared" si="47"/>
        <v>0</v>
      </c>
      <c r="K223" s="85">
        <f t="shared" si="48"/>
        <v>0</v>
      </c>
      <c r="L223" s="85">
        <f t="shared" si="49"/>
        <v>1</v>
      </c>
      <c r="M223" s="89">
        <f t="shared" si="50"/>
        <v>0</v>
      </c>
      <c r="N223" s="58">
        <v>0</v>
      </c>
      <c r="O223" s="83">
        <v>0</v>
      </c>
      <c r="P223" s="83">
        <v>0</v>
      </c>
      <c r="Q223" s="83">
        <v>500</v>
      </c>
      <c r="R223" s="59">
        <v>0</v>
      </c>
      <c r="S223" s="32">
        <v>0</v>
      </c>
      <c r="T223" s="32">
        <v>300</v>
      </c>
      <c r="U223" s="88">
        <f t="shared" si="51"/>
        <v>0</v>
      </c>
      <c r="V223" s="32">
        <v>0</v>
      </c>
      <c r="W223" s="32">
        <v>300</v>
      </c>
      <c r="X223" s="88">
        <f t="shared" si="52"/>
        <v>0</v>
      </c>
      <c r="Y223" s="32">
        <v>0</v>
      </c>
      <c r="Z223" s="32">
        <v>300</v>
      </c>
      <c r="AA223" s="88">
        <f t="shared" si="53"/>
        <v>0</v>
      </c>
      <c r="AB223" s="32">
        <v>0</v>
      </c>
      <c r="AC223" s="32">
        <v>300</v>
      </c>
      <c r="AD223" s="88">
        <f t="shared" si="54"/>
        <v>0</v>
      </c>
      <c r="AE223" s="32">
        <v>0</v>
      </c>
      <c r="AF223" s="32">
        <v>300</v>
      </c>
      <c r="AG223" s="88">
        <f t="shared" si="55"/>
        <v>0</v>
      </c>
      <c r="AH223" s="32">
        <v>0</v>
      </c>
      <c r="AI223" s="32">
        <v>300</v>
      </c>
      <c r="AJ223" s="88">
        <f t="shared" si="56"/>
        <v>0</v>
      </c>
      <c r="AK223" s="32" t="b">
        <v>0</v>
      </c>
    </row>
    <row r="224" spans="1:37" s="32" customFormat="1" x14ac:dyDescent="0.3">
      <c r="A224" s="57" t="s">
        <v>27</v>
      </c>
      <c r="B224" s="86">
        <f t="shared" si="43"/>
        <v>0</v>
      </c>
      <c r="C224" s="83">
        <v>0</v>
      </c>
      <c r="D224" s="83">
        <v>498</v>
      </c>
      <c r="E224" s="87">
        <f t="shared" si="44"/>
        <v>102</v>
      </c>
      <c r="F224" s="89">
        <f t="shared" si="45"/>
        <v>0.34</v>
      </c>
      <c r="G224" s="57">
        <v>0.1553495</v>
      </c>
      <c r="H224" s="57">
        <v>5364.25</v>
      </c>
      <c r="I224" s="86">
        <f t="shared" si="46"/>
        <v>0</v>
      </c>
      <c r="J224" s="85">
        <f t="shared" si="47"/>
        <v>0</v>
      </c>
      <c r="K224" s="85">
        <f t="shared" si="48"/>
        <v>0</v>
      </c>
      <c r="L224" s="85">
        <f t="shared" si="49"/>
        <v>1</v>
      </c>
      <c r="M224" s="89">
        <f t="shared" si="50"/>
        <v>0</v>
      </c>
      <c r="N224" s="58">
        <v>0</v>
      </c>
      <c r="O224" s="83">
        <v>0</v>
      </c>
      <c r="P224" s="83">
        <v>0</v>
      </c>
      <c r="Q224" s="83">
        <v>500</v>
      </c>
      <c r="R224" s="59">
        <v>0</v>
      </c>
      <c r="S224" s="32">
        <v>0</v>
      </c>
      <c r="T224" s="32">
        <v>300</v>
      </c>
      <c r="U224" s="88">
        <f t="shared" si="51"/>
        <v>0</v>
      </c>
      <c r="V224" s="32">
        <v>0</v>
      </c>
      <c r="W224" s="32">
        <v>300</v>
      </c>
      <c r="X224" s="88">
        <f t="shared" si="52"/>
        <v>0</v>
      </c>
      <c r="Y224" s="32">
        <v>0</v>
      </c>
      <c r="Z224" s="32">
        <v>300</v>
      </c>
      <c r="AA224" s="88">
        <f t="shared" si="53"/>
        <v>0</v>
      </c>
      <c r="AB224" s="32">
        <v>0</v>
      </c>
      <c r="AC224" s="32">
        <v>300</v>
      </c>
      <c r="AD224" s="88">
        <f t="shared" si="54"/>
        <v>0</v>
      </c>
      <c r="AE224" s="32">
        <v>0</v>
      </c>
      <c r="AF224" s="32">
        <v>300</v>
      </c>
      <c r="AG224" s="88">
        <f t="shared" si="55"/>
        <v>0</v>
      </c>
      <c r="AH224" s="32">
        <v>0</v>
      </c>
      <c r="AI224" s="32">
        <v>300</v>
      </c>
      <c r="AJ224" s="88">
        <f t="shared" si="56"/>
        <v>0</v>
      </c>
      <c r="AK224" s="32" t="b">
        <v>0</v>
      </c>
    </row>
    <row r="225" spans="1:37" s="32" customFormat="1" x14ac:dyDescent="0.3">
      <c r="A225" s="57" t="s">
        <v>27</v>
      </c>
      <c r="B225" s="86">
        <f t="shared" si="43"/>
        <v>0</v>
      </c>
      <c r="C225" s="83">
        <v>0</v>
      </c>
      <c r="D225" s="83">
        <v>500</v>
      </c>
      <c r="E225" s="87">
        <f t="shared" si="44"/>
        <v>100</v>
      </c>
      <c r="F225" s="89">
        <f t="shared" si="45"/>
        <v>0.33333333333333331</v>
      </c>
      <c r="G225" s="57">
        <v>0.15537480000000001</v>
      </c>
      <c r="H225" s="57">
        <v>5363.375</v>
      </c>
      <c r="I225" s="86">
        <f t="shared" si="46"/>
        <v>0</v>
      </c>
      <c r="J225" s="85">
        <f t="shared" si="47"/>
        <v>0</v>
      </c>
      <c r="K225" s="85">
        <f t="shared" si="48"/>
        <v>0</v>
      </c>
      <c r="L225" s="85">
        <f t="shared" si="49"/>
        <v>1</v>
      </c>
      <c r="M225" s="89">
        <f t="shared" si="50"/>
        <v>0</v>
      </c>
      <c r="N225" s="58">
        <v>0</v>
      </c>
      <c r="O225" s="83">
        <v>0</v>
      </c>
      <c r="P225" s="83">
        <v>0</v>
      </c>
      <c r="Q225" s="83">
        <v>500</v>
      </c>
      <c r="R225" s="59">
        <v>0</v>
      </c>
      <c r="S225" s="32">
        <v>0</v>
      </c>
      <c r="T225" s="32">
        <v>300</v>
      </c>
      <c r="U225" s="88">
        <f t="shared" si="51"/>
        <v>0</v>
      </c>
      <c r="V225" s="32">
        <v>0</v>
      </c>
      <c r="W225" s="32">
        <v>300</v>
      </c>
      <c r="X225" s="88">
        <f t="shared" si="52"/>
        <v>0</v>
      </c>
      <c r="Y225" s="32">
        <v>0</v>
      </c>
      <c r="Z225" s="32">
        <v>300</v>
      </c>
      <c r="AA225" s="88">
        <f t="shared" si="53"/>
        <v>0</v>
      </c>
      <c r="AB225" s="32">
        <v>0</v>
      </c>
      <c r="AC225" s="32">
        <v>300</v>
      </c>
      <c r="AD225" s="88">
        <f t="shared" si="54"/>
        <v>0</v>
      </c>
      <c r="AE225" s="32">
        <v>0</v>
      </c>
      <c r="AF225" s="32">
        <v>300</v>
      </c>
      <c r="AG225" s="88">
        <f t="shared" si="55"/>
        <v>0</v>
      </c>
      <c r="AH225" s="32">
        <v>0</v>
      </c>
      <c r="AI225" s="32">
        <v>300</v>
      </c>
      <c r="AJ225" s="88">
        <f t="shared" si="56"/>
        <v>0</v>
      </c>
      <c r="AK225" s="32" t="b">
        <v>0</v>
      </c>
    </row>
    <row r="226" spans="1:37" s="68" customFormat="1" x14ac:dyDescent="0.3">
      <c r="A226" s="72" t="s">
        <v>27</v>
      </c>
      <c r="B226" s="86">
        <f t="shared" si="43"/>
        <v>0</v>
      </c>
      <c r="C226" s="84">
        <v>0</v>
      </c>
      <c r="D226" s="84">
        <v>589</v>
      </c>
      <c r="E226" s="87">
        <f t="shared" si="44"/>
        <v>11</v>
      </c>
      <c r="F226" s="89">
        <f t="shared" si="45"/>
        <v>3.6666666666666667E-2</v>
      </c>
      <c r="G226" s="72">
        <v>0.58840840000000005</v>
      </c>
      <c r="H226" s="72">
        <v>1699.5</v>
      </c>
      <c r="I226" s="86">
        <f t="shared" si="46"/>
        <v>0</v>
      </c>
      <c r="J226" s="85">
        <f t="shared" si="47"/>
        <v>0</v>
      </c>
      <c r="K226" s="85">
        <f t="shared" si="48"/>
        <v>0</v>
      </c>
      <c r="L226" s="85">
        <f t="shared" si="49"/>
        <v>1</v>
      </c>
      <c r="M226" s="89">
        <f t="shared" si="50"/>
        <v>0</v>
      </c>
      <c r="N226" s="99">
        <v>0</v>
      </c>
      <c r="O226" s="84">
        <v>0</v>
      </c>
      <c r="P226" s="84">
        <v>0</v>
      </c>
      <c r="Q226" s="84">
        <v>600</v>
      </c>
      <c r="R226" s="100">
        <v>0</v>
      </c>
      <c r="S226" s="68">
        <v>0</v>
      </c>
      <c r="T226" s="68">
        <v>100</v>
      </c>
      <c r="U226" s="88">
        <f t="shared" si="51"/>
        <v>0</v>
      </c>
      <c r="V226" s="68">
        <v>0</v>
      </c>
      <c r="W226" s="68">
        <v>100</v>
      </c>
      <c r="X226" s="88">
        <f t="shared" si="52"/>
        <v>0</v>
      </c>
      <c r="Y226" s="68">
        <v>0</v>
      </c>
      <c r="Z226" s="68">
        <v>100</v>
      </c>
      <c r="AA226" s="88">
        <f t="shared" si="53"/>
        <v>0</v>
      </c>
      <c r="AB226" s="68">
        <v>0</v>
      </c>
      <c r="AC226" s="68">
        <v>100</v>
      </c>
      <c r="AD226" s="88">
        <f t="shared" si="54"/>
        <v>0</v>
      </c>
      <c r="AE226" s="68">
        <v>0</v>
      </c>
      <c r="AF226" s="68">
        <v>100</v>
      </c>
      <c r="AG226" s="88">
        <f t="shared" si="55"/>
        <v>0</v>
      </c>
      <c r="AH226" s="68">
        <v>0</v>
      </c>
      <c r="AI226" s="68">
        <v>100</v>
      </c>
      <c r="AJ226" s="88">
        <f t="shared" si="56"/>
        <v>0</v>
      </c>
      <c r="AK226" s="68" t="b">
        <v>1</v>
      </c>
    </row>
    <row r="227" spans="1:37" s="68" customFormat="1" x14ac:dyDescent="0.3">
      <c r="A227" s="72" t="s">
        <v>27</v>
      </c>
      <c r="B227" s="86">
        <f t="shared" si="43"/>
        <v>0</v>
      </c>
      <c r="C227" s="84">
        <v>0</v>
      </c>
      <c r="D227" s="84">
        <v>593</v>
      </c>
      <c r="E227" s="87">
        <f t="shared" si="44"/>
        <v>7</v>
      </c>
      <c r="F227" s="89">
        <f t="shared" si="45"/>
        <v>2.3333333333333334E-2</v>
      </c>
      <c r="G227" s="72">
        <v>0.58347309999999997</v>
      </c>
      <c r="H227" s="72">
        <v>1713.875</v>
      </c>
      <c r="I227" s="86">
        <f t="shared" si="46"/>
        <v>0</v>
      </c>
      <c r="J227" s="85">
        <f t="shared" si="47"/>
        <v>0</v>
      </c>
      <c r="K227" s="85">
        <f t="shared" si="48"/>
        <v>0</v>
      </c>
      <c r="L227" s="85">
        <f t="shared" si="49"/>
        <v>1</v>
      </c>
      <c r="M227" s="89">
        <f t="shared" si="50"/>
        <v>0</v>
      </c>
      <c r="N227" s="99">
        <v>0</v>
      </c>
      <c r="O227" s="84">
        <v>0</v>
      </c>
      <c r="P227" s="84">
        <v>0</v>
      </c>
      <c r="Q227" s="84">
        <v>600</v>
      </c>
      <c r="R227" s="100">
        <v>0</v>
      </c>
      <c r="S227" s="68">
        <v>0</v>
      </c>
      <c r="T227" s="68">
        <v>100</v>
      </c>
      <c r="U227" s="88">
        <f t="shared" si="51"/>
        <v>0</v>
      </c>
      <c r="V227" s="68">
        <v>0</v>
      </c>
      <c r="W227" s="68">
        <v>100</v>
      </c>
      <c r="X227" s="88">
        <f t="shared" si="52"/>
        <v>0</v>
      </c>
      <c r="Y227" s="68">
        <v>0</v>
      </c>
      <c r="Z227" s="68">
        <v>100</v>
      </c>
      <c r="AA227" s="88">
        <f t="shared" si="53"/>
        <v>0</v>
      </c>
      <c r="AB227" s="68">
        <v>0</v>
      </c>
      <c r="AC227" s="68">
        <v>100</v>
      </c>
      <c r="AD227" s="88">
        <f t="shared" si="54"/>
        <v>0</v>
      </c>
      <c r="AE227" s="68">
        <v>0</v>
      </c>
      <c r="AF227" s="68">
        <v>100</v>
      </c>
      <c r="AG227" s="88">
        <f t="shared" si="55"/>
        <v>0</v>
      </c>
      <c r="AH227" s="68">
        <v>0</v>
      </c>
      <c r="AI227" s="68">
        <v>100</v>
      </c>
      <c r="AJ227" s="88">
        <f t="shared" si="56"/>
        <v>0</v>
      </c>
      <c r="AK227" s="68" t="b">
        <v>1</v>
      </c>
    </row>
    <row r="228" spans="1:37" s="68" customFormat="1" x14ac:dyDescent="0.3">
      <c r="A228" s="72" t="s">
        <v>27</v>
      </c>
      <c r="B228" s="86">
        <f t="shared" si="43"/>
        <v>0</v>
      </c>
      <c r="C228" s="84">
        <v>0</v>
      </c>
      <c r="D228" s="84">
        <v>595</v>
      </c>
      <c r="E228" s="87">
        <f t="shared" si="44"/>
        <v>5</v>
      </c>
      <c r="F228" s="89">
        <f t="shared" si="45"/>
        <v>1.6666666666666666E-2</v>
      </c>
      <c r="G228" s="72">
        <v>0.5866536</v>
      </c>
      <c r="H228" s="72">
        <v>1704.5830000000001</v>
      </c>
      <c r="I228" s="86">
        <f t="shared" si="46"/>
        <v>0</v>
      </c>
      <c r="J228" s="85">
        <f t="shared" si="47"/>
        <v>0</v>
      </c>
      <c r="K228" s="85">
        <f t="shared" si="48"/>
        <v>0</v>
      </c>
      <c r="L228" s="85">
        <f t="shared" si="49"/>
        <v>1</v>
      </c>
      <c r="M228" s="89">
        <f t="shared" si="50"/>
        <v>0</v>
      </c>
      <c r="N228" s="99">
        <v>0</v>
      </c>
      <c r="O228" s="84">
        <v>0</v>
      </c>
      <c r="P228" s="84">
        <v>0</v>
      </c>
      <c r="Q228" s="84">
        <v>600</v>
      </c>
      <c r="R228" s="100">
        <v>0</v>
      </c>
      <c r="S228" s="68">
        <v>0</v>
      </c>
      <c r="T228" s="68">
        <v>100</v>
      </c>
      <c r="U228" s="88">
        <f t="shared" si="51"/>
        <v>0</v>
      </c>
      <c r="V228" s="68">
        <v>0</v>
      </c>
      <c r="W228" s="68">
        <v>100</v>
      </c>
      <c r="X228" s="88">
        <f t="shared" si="52"/>
        <v>0</v>
      </c>
      <c r="Y228" s="68">
        <v>0</v>
      </c>
      <c r="Z228" s="68">
        <v>100</v>
      </c>
      <c r="AA228" s="88">
        <f t="shared" si="53"/>
        <v>0</v>
      </c>
      <c r="AB228" s="68">
        <v>0</v>
      </c>
      <c r="AC228" s="68">
        <v>100</v>
      </c>
      <c r="AD228" s="88">
        <f t="shared" si="54"/>
        <v>0</v>
      </c>
      <c r="AE228" s="68">
        <v>0</v>
      </c>
      <c r="AF228" s="68">
        <v>100</v>
      </c>
      <c r="AG228" s="88">
        <f t="shared" si="55"/>
        <v>0</v>
      </c>
      <c r="AH228" s="68">
        <v>0</v>
      </c>
      <c r="AI228" s="68">
        <v>100</v>
      </c>
      <c r="AJ228" s="88">
        <f t="shared" si="56"/>
        <v>0</v>
      </c>
      <c r="AK228" s="68" t="b">
        <v>1</v>
      </c>
    </row>
    <row r="229" spans="1:37" s="68" customFormat="1" x14ac:dyDescent="0.3">
      <c r="A229" s="72" t="s">
        <v>27</v>
      </c>
      <c r="B229" s="86">
        <f t="shared" si="43"/>
        <v>0</v>
      </c>
      <c r="C229" s="84">
        <v>0</v>
      </c>
      <c r="D229" s="84">
        <v>587</v>
      </c>
      <c r="E229" s="87">
        <f t="shared" si="44"/>
        <v>13</v>
      </c>
      <c r="F229" s="89">
        <f t="shared" si="45"/>
        <v>4.3333333333333335E-2</v>
      </c>
      <c r="G229" s="72">
        <v>0.58767349999999996</v>
      </c>
      <c r="H229" s="72">
        <v>1701.625</v>
      </c>
      <c r="I229" s="86">
        <f t="shared" si="46"/>
        <v>0</v>
      </c>
      <c r="J229" s="85">
        <f t="shared" si="47"/>
        <v>0</v>
      </c>
      <c r="K229" s="85">
        <f t="shared" si="48"/>
        <v>0</v>
      </c>
      <c r="L229" s="85">
        <f t="shared" si="49"/>
        <v>1</v>
      </c>
      <c r="M229" s="89">
        <f t="shared" si="50"/>
        <v>0</v>
      </c>
      <c r="N229" s="99">
        <v>0</v>
      </c>
      <c r="O229" s="84">
        <v>0</v>
      </c>
      <c r="P229" s="84">
        <v>0</v>
      </c>
      <c r="Q229" s="84">
        <v>600</v>
      </c>
      <c r="R229" s="100">
        <v>0</v>
      </c>
      <c r="S229" s="68">
        <v>0</v>
      </c>
      <c r="T229" s="68">
        <v>100</v>
      </c>
      <c r="U229" s="88">
        <f t="shared" si="51"/>
        <v>0</v>
      </c>
      <c r="V229" s="68">
        <v>0</v>
      </c>
      <c r="W229" s="68">
        <v>100</v>
      </c>
      <c r="X229" s="88">
        <f t="shared" si="52"/>
        <v>0</v>
      </c>
      <c r="Y229" s="68">
        <v>0</v>
      </c>
      <c r="Z229" s="68">
        <v>100</v>
      </c>
      <c r="AA229" s="88">
        <f t="shared" si="53"/>
        <v>0</v>
      </c>
      <c r="AB229" s="68">
        <v>0</v>
      </c>
      <c r="AC229" s="68">
        <v>100</v>
      </c>
      <c r="AD229" s="88">
        <f t="shared" si="54"/>
        <v>0</v>
      </c>
      <c r="AE229" s="68">
        <v>0</v>
      </c>
      <c r="AF229" s="68">
        <v>100</v>
      </c>
      <c r="AG229" s="88">
        <f t="shared" si="55"/>
        <v>0</v>
      </c>
      <c r="AH229" s="68">
        <v>0</v>
      </c>
      <c r="AI229" s="68">
        <v>100</v>
      </c>
      <c r="AJ229" s="88">
        <f t="shared" si="56"/>
        <v>0</v>
      </c>
      <c r="AK229" s="68" t="b">
        <v>1</v>
      </c>
    </row>
    <row r="230" spans="1:37" s="68" customFormat="1" x14ac:dyDescent="0.3">
      <c r="A230" s="72" t="s">
        <v>27</v>
      </c>
      <c r="B230" s="86">
        <f t="shared" si="43"/>
        <v>0</v>
      </c>
      <c r="C230" s="84">
        <v>0</v>
      </c>
      <c r="D230" s="84">
        <v>593</v>
      </c>
      <c r="E230" s="87">
        <f t="shared" si="44"/>
        <v>7</v>
      </c>
      <c r="F230" s="89">
        <f t="shared" si="45"/>
        <v>2.3333333333333334E-2</v>
      </c>
      <c r="G230" s="72">
        <v>0.58606619999999998</v>
      </c>
      <c r="H230" s="72">
        <v>1706.2919999999999</v>
      </c>
      <c r="I230" s="86">
        <f t="shared" si="46"/>
        <v>0</v>
      </c>
      <c r="J230" s="85">
        <f t="shared" si="47"/>
        <v>0</v>
      </c>
      <c r="K230" s="85">
        <f t="shared" si="48"/>
        <v>0</v>
      </c>
      <c r="L230" s="85">
        <f t="shared" si="49"/>
        <v>1</v>
      </c>
      <c r="M230" s="89">
        <f t="shared" si="50"/>
        <v>0</v>
      </c>
      <c r="N230" s="99">
        <v>0</v>
      </c>
      <c r="O230" s="84">
        <v>0</v>
      </c>
      <c r="P230" s="84">
        <v>0</v>
      </c>
      <c r="Q230" s="84">
        <v>600</v>
      </c>
      <c r="R230" s="100">
        <v>0</v>
      </c>
      <c r="S230" s="68">
        <v>0</v>
      </c>
      <c r="T230" s="68">
        <v>100</v>
      </c>
      <c r="U230" s="88">
        <f t="shared" si="51"/>
        <v>0</v>
      </c>
      <c r="V230" s="68">
        <v>0</v>
      </c>
      <c r="W230" s="68">
        <v>100</v>
      </c>
      <c r="X230" s="88">
        <f t="shared" si="52"/>
        <v>0</v>
      </c>
      <c r="Y230" s="68">
        <v>0</v>
      </c>
      <c r="Z230" s="68">
        <v>100</v>
      </c>
      <c r="AA230" s="88">
        <f t="shared" si="53"/>
        <v>0</v>
      </c>
      <c r="AB230" s="68">
        <v>0</v>
      </c>
      <c r="AC230" s="68">
        <v>100</v>
      </c>
      <c r="AD230" s="88">
        <f t="shared" si="54"/>
        <v>0</v>
      </c>
      <c r="AE230" s="68">
        <v>0</v>
      </c>
      <c r="AF230" s="68">
        <v>100</v>
      </c>
      <c r="AG230" s="88">
        <f t="shared" si="55"/>
        <v>0</v>
      </c>
      <c r="AH230" s="68">
        <v>0</v>
      </c>
      <c r="AI230" s="68">
        <v>100</v>
      </c>
      <c r="AJ230" s="88">
        <f t="shared" si="56"/>
        <v>0</v>
      </c>
      <c r="AK230" s="68" t="b">
        <v>1</v>
      </c>
    </row>
    <row r="231" spans="1:37" s="68" customFormat="1" x14ac:dyDescent="0.3">
      <c r="A231" s="72" t="s">
        <v>27</v>
      </c>
      <c r="B231" s="86">
        <f t="shared" si="43"/>
        <v>0</v>
      </c>
      <c r="C231" s="84">
        <v>0</v>
      </c>
      <c r="D231" s="84">
        <v>597</v>
      </c>
      <c r="E231" s="87">
        <f t="shared" si="44"/>
        <v>3</v>
      </c>
      <c r="F231" s="89">
        <f t="shared" si="45"/>
        <v>0.01</v>
      </c>
      <c r="G231" s="72">
        <v>0.58715589999999995</v>
      </c>
      <c r="H231" s="72">
        <v>1703.125</v>
      </c>
      <c r="I231" s="86">
        <f t="shared" si="46"/>
        <v>0</v>
      </c>
      <c r="J231" s="85">
        <f t="shared" si="47"/>
        <v>0</v>
      </c>
      <c r="K231" s="85">
        <f t="shared" si="48"/>
        <v>0</v>
      </c>
      <c r="L231" s="85">
        <f t="shared" si="49"/>
        <v>1</v>
      </c>
      <c r="M231" s="89">
        <f t="shared" si="50"/>
        <v>0</v>
      </c>
      <c r="N231" s="99">
        <v>0</v>
      </c>
      <c r="O231" s="84">
        <v>0</v>
      </c>
      <c r="P231" s="84">
        <v>0</v>
      </c>
      <c r="Q231" s="84">
        <v>600</v>
      </c>
      <c r="R231" s="100">
        <v>0</v>
      </c>
      <c r="S231" s="68">
        <v>0</v>
      </c>
      <c r="T231" s="68">
        <v>100</v>
      </c>
      <c r="U231" s="88">
        <f t="shared" si="51"/>
        <v>0</v>
      </c>
      <c r="V231" s="68">
        <v>0</v>
      </c>
      <c r="W231" s="68">
        <v>100</v>
      </c>
      <c r="X231" s="88">
        <f t="shared" si="52"/>
        <v>0</v>
      </c>
      <c r="Y231" s="68">
        <v>0</v>
      </c>
      <c r="Z231" s="68">
        <v>100</v>
      </c>
      <c r="AA231" s="88">
        <f t="shared" si="53"/>
        <v>0</v>
      </c>
      <c r="AB231" s="68">
        <v>0</v>
      </c>
      <c r="AC231" s="68">
        <v>100</v>
      </c>
      <c r="AD231" s="88">
        <f t="shared" si="54"/>
        <v>0</v>
      </c>
      <c r="AE231" s="68">
        <v>0</v>
      </c>
      <c r="AF231" s="68">
        <v>100</v>
      </c>
      <c r="AG231" s="88">
        <f t="shared" si="55"/>
        <v>0</v>
      </c>
      <c r="AH231" s="68">
        <v>0</v>
      </c>
      <c r="AI231" s="68">
        <v>100</v>
      </c>
      <c r="AJ231" s="88">
        <f t="shared" si="56"/>
        <v>0</v>
      </c>
      <c r="AK231" s="68" t="b">
        <v>1</v>
      </c>
    </row>
    <row r="232" spans="1:37" s="68" customFormat="1" x14ac:dyDescent="0.3">
      <c r="A232" s="72" t="s">
        <v>27</v>
      </c>
      <c r="B232" s="86">
        <f t="shared" si="43"/>
        <v>0</v>
      </c>
      <c r="C232" s="84">
        <v>0</v>
      </c>
      <c r="D232" s="84">
        <v>594</v>
      </c>
      <c r="E232" s="87">
        <f t="shared" si="44"/>
        <v>6</v>
      </c>
      <c r="F232" s="89">
        <f t="shared" si="45"/>
        <v>0.02</v>
      </c>
      <c r="G232" s="72">
        <v>0.58572299999999999</v>
      </c>
      <c r="H232" s="72">
        <v>1707.2919999999999</v>
      </c>
      <c r="I232" s="86">
        <f t="shared" si="46"/>
        <v>0</v>
      </c>
      <c r="J232" s="85">
        <f t="shared" si="47"/>
        <v>0</v>
      </c>
      <c r="K232" s="85">
        <f t="shared" si="48"/>
        <v>0</v>
      </c>
      <c r="L232" s="85">
        <f t="shared" si="49"/>
        <v>1</v>
      </c>
      <c r="M232" s="89">
        <f t="shared" si="50"/>
        <v>0</v>
      </c>
      <c r="N232" s="99">
        <v>0</v>
      </c>
      <c r="O232" s="84">
        <v>0</v>
      </c>
      <c r="P232" s="84">
        <v>0</v>
      </c>
      <c r="Q232" s="84">
        <v>600</v>
      </c>
      <c r="R232" s="100">
        <v>0</v>
      </c>
      <c r="S232" s="68">
        <v>0</v>
      </c>
      <c r="T232" s="68">
        <v>100</v>
      </c>
      <c r="U232" s="88">
        <f t="shared" si="51"/>
        <v>0</v>
      </c>
      <c r="V232" s="68">
        <v>0</v>
      </c>
      <c r="W232" s="68">
        <v>100</v>
      </c>
      <c r="X232" s="88">
        <f t="shared" si="52"/>
        <v>0</v>
      </c>
      <c r="Y232" s="68">
        <v>0</v>
      </c>
      <c r="Z232" s="68">
        <v>100</v>
      </c>
      <c r="AA232" s="88">
        <f t="shared" si="53"/>
        <v>0</v>
      </c>
      <c r="AB232" s="68">
        <v>0</v>
      </c>
      <c r="AC232" s="68">
        <v>100</v>
      </c>
      <c r="AD232" s="88">
        <f t="shared" si="54"/>
        <v>0</v>
      </c>
      <c r="AE232" s="68">
        <v>0</v>
      </c>
      <c r="AF232" s="68">
        <v>100</v>
      </c>
      <c r="AG232" s="88">
        <f t="shared" si="55"/>
        <v>0</v>
      </c>
      <c r="AH232" s="68">
        <v>0</v>
      </c>
      <c r="AI232" s="68">
        <v>100</v>
      </c>
      <c r="AJ232" s="88">
        <f t="shared" si="56"/>
        <v>0</v>
      </c>
      <c r="AK232" s="68" t="b">
        <v>1</v>
      </c>
    </row>
    <row r="233" spans="1:37" s="68" customFormat="1" x14ac:dyDescent="0.3">
      <c r="A233" s="72" t="s">
        <v>27</v>
      </c>
      <c r="B233" s="86">
        <f t="shared" si="43"/>
        <v>0</v>
      </c>
      <c r="C233" s="84">
        <v>0</v>
      </c>
      <c r="D233" s="84">
        <v>596</v>
      </c>
      <c r="E233" s="87">
        <f t="shared" si="44"/>
        <v>4</v>
      </c>
      <c r="F233" s="89">
        <f t="shared" si="45"/>
        <v>1.3333333333333334E-2</v>
      </c>
      <c r="G233" s="72">
        <v>0.58573730000000002</v>
      </c>
      <c r="H233" s="72">
        <v>1707.25</v>
      </c>
      <c r="I233" s="86">
        <f t="shared" si="46"/>
        <v>0</v>
      </c>
      <c r="J233" s="85">
        <f t="shared" si="47"/>
        <v>0</v>
      </c>
      <c r="K233" s="85">
        <f t="shared" si="48"/>
        <v>0</v>
      </c>
      <c r="L233" s="85">
        <f t="shared" si="49"/>
        <v>1</v>
      </c>
      <c r="M233" s="89">
        <f t="shared" si="50"/>
        <v>0</v>
      </c>
      <c r="N233" s="99">
        <v>0</v>
      </c>
      <c r="O233" s="84">
        <v>0</v>
      </c>
      <c r="P233" s="84">
        <v>0</v>
      </c>
      <c r="Q233" s="84">
        <v>600</v>
      </c>
      <c r="R233" s="100">
        <v>0</v>
      </c>
      <c r="S233" s="68">
        <v>0</v>
      </c>
      <c r="T233" s="68">
        <v>100</v>
      </c>
      <c r="U233" s="88">
        <f t="shared" si="51"/>
        <v>0</v>
      </c>
      <c r="V233" s="68">
        <v>0</v>
      </c>
      <c r="W233" s="68">
        <v>100</v>
      </c>
      <c r="X233" s="88">
        <f t="shared" si="52"/>
        <v>0</v>
      </c>
      <c r="Y233" s="68">
        <v>0</v>
      </c>
      <c r="Z233" s="68">
        <v>100</v>
      </c>
      <c r="AA233" s="88">
        <f t="shared" si="53"/>
        <v>0</v>
      </c>
      <c r="AB233" s="68">
        <v>0</v>
      </c>
      <c r="AC233" s="68">
        <v>100</v>
      </c>
      <c r="AD233" s="88">
        <f t="shared" si="54"/>
        <v>0</v>
      </c>
      <c r="AE233" s="68">
        <v>0</v>
      </c>
      <c r="AF233" s="68">
        <v>100</v>
      </c>
      <c r="AG233" s="88">
        <f t="shared" si="55"/>
        <v>0</v>
      </c>
      <c r="AH233" s="68">
        <v>0</v>
      </c>
      <c r="AI233" s="68">
        <v>100</v>
      </c>
      <c r="AJ233" s="88">
        <f t="shared" si="56"/>
        <v>0</v>
      </c>
      <c r="AK233" s="68" t="b">
        <v>1</v>
      </c>
    </row>
    <row r="234" spans="1:37" s="68" customFormat="1" x14ac:dyDescent="0.3">
      <c r="A234" s="72" t="s">
        <v>27</v>
      </c>
      <c r="B234" s="86">
        <f t="shared" si="43"/>
        <v>0</v>
      </c>
      <c r="C234" s="84">
        <v>0</v>
      </c>
      <c r="D234" s="84">
        <v>591</v>
      </c>
      <c r="E234" s="87">
        <f t="shared" si="44"/>
        <v>9</v>
      </c>
      <c r="F234" s="89">
        <f t="shared" si="45"/>
        <v>0.03</v>
      </c>
      <c r="G234" s="72">
        <v>0.58764479999999997</v>
      </c>
      <c r="H234" s="72">
        <v>1701.7080000000001</v>
      </c>
      <c r="I234" s="86">
        <f t="shared" si="46"/>
        <v>0</v>
      </c>
      <c r="J234" s="85">
        <f t="shared" si="47"/>
        <v>0</v>
      </c>
      <c r="K234" s="85">
        <f t="shared" si="48"/>
        <v>0</v>
      </c>
      <c r="L234" s="85">
        <f t="shared" si="49"/>
        <v>1</v>
      </c>
      <c r="M234" s="89">
        <f t="shared" si="50"/>
        <v>0</v>
      </c>
      <c r="N234" s="99">
        <v>0</v>
      </c>
      <c r="O234" s="84">
        <v>0</v>
      </c>
      <c r="P234" s="84">
        <v>0</v>
      </c>
      <c r="Q234" s="84">
        <v>600</v>
      </c>
      <c r="R234" s="100">
        <v>0</v>
      </c>
      <c r="S234" s="68">
        <v>0</v>
      </c>
      <c r="T234" s="68">
        <v>100</v>
      </c>
      <c r="U234" s="88">
        <f t="shared" si="51"/>
        <v>0</v>
      </c>
      <c r="V234" s="68">
        <v>0</v>
      </c>
      <c r="W234" s="68">
        <v>100</v>
      </c>
      <c r="X234" s="88">
        <f t="shared" si="52"/>
        <v>0</v>
      </c>
      <c r="Y234" s="68">
        <v>0</v>
      </c>
      <c r="Z234" s="68">
        <v>100</v>
      </c>
      <c r="AA234" s="88">
        <f t="shared" si="53"/>
        <v>0</v>
      </c>
      <c r="AB234" s="68">
        <v>0</v>
      </c>
      <c r="AC234" s="68">
        <v>100</v>
      </c>
      <c r="AD234" s="88">
        <f t="shared" si="54"/>
        <v>0</v>
      </c>
      <c r="AE234" s="68">
        <v>0</v>
      </c>
      <c r="AF234" s="68">
        <v>100</v>
      </c>
      <c r="AG234" s="88">
        <f t="shared" si="55"/>
        <v>0</v>
      </c>
      <c r="AH234" s="68">
        <v>0</v>
      </c>
      <c r="AI234" s="68">
        <v>100</v>
      </c>
      <c r="AJ234" s="88">
        <f t="shared" si="56"/>
        <v>0</v>
      </c>
      <c r="AK234" s="68" t="b">
        <v>1</v>
      </c>
    </row>
    <row r="235" spans="1:37" s="68" customFormat="1" x14ac:dyDescent="0.3">
      <c r="A235" s="72" t="s">
        <v>27</v>
      </c>
      <c r="B235" s="86">
        <f t="shared" si="43"/>
        <v>0</v>
      </c>
      <c r="C235" s="84">
        <v>0</v>
      </c>
      <c r="D235" s="84">
        <v>588</v>
      </c>
      <c r="E235" s="87">
        <f t="shared" si="44"/>
        <v>12</v>
      </c>
      <c r="F235" s="89">
        <f t="shared" si="45"/>
        <v>0.04</v>
      </c>
      <c r="G235" s="72">
        <v>0.58663929999999997</v>
      </c>
      <c r="H235" s="72">
        <v>1704.625</v>
      </c>
      <c r="I235" s="86">
        <f t="shared" si="46"/>
        <v>0</v>
      </c>
      <c r="J235" s="85">
        <f t="shared" si="47"/>
        <v>0</v>
      </c>
      <c r="K235" s="85">
        <f t="shared" si="48"/>
        <v>0</v>
      </c>
      <c r="L235" s="85">
        <f t="shared" si="49"/>
        <v>1</v>
      </c>
      <c r="M235" s="89">
        <f t="shared" si="50"/>
        <v>0</v>
      </c>
      <c r="N235" s="99">
        <v>0</v>
      </c>
      <c r="O235" s="84">
        <v>0</v>
      </c>
      <c r="P235" s="84">
        <v>0</v>
      </c>
      <c r="Q235" s="84">
        <v>600</v>
      </c>
      <c r="R235" s="100">
        <v>0</v>
      </c>
      <c r="S235" s="68">
        <v>0</v>
      </c>
      <c r="T235" s="68">
        <v>100</v>
      </c>
      <c r="U235" s="88">
        <f t="shared" si="51"/>
        <v>0</v>
      </c>
      <c r="V235" s="68">
        <v>0</v>
      </c>
      <c r="W235" s="68">
        <v>100</v>
      </c>
      <c r="X235" s="88">
        <f t="shared" si="52"/>
        <v>0</v>
      </c>
      <c r="Y235" s="68">
        <v>0</v>
      </c>
      <c r="Z235" s="68">
        <v>100</v>
      </c>
      <c r="AA235" s="88">
        <f t="shared" si="53"/>
        <v>0</v>
      </c>
      <c r="AB235" s="68">
        <v>0</v>
      </c>
      <c r="AC235" s="68">
        <v>100</v>
      </c>
      <c r="AD235" s="88">
        <f t="shared" si="54"/>
        <v>0</v>
      </c>
      <c r="AE235" s="68">
        <v>0</v>
      </c>
      <c r="AF235" s="68">
        <v>100</v>
      </c>
      <c r="AG235" s="88">
        <f t="shared" si="55"/>
        <v>0</v>
      </c>
      <c r="AH235" s="68">
        <v>0</v>
      </c>
      <c r="AI235" s="68">
        <v>100</v>
      </c>
      <c r="AJ235" s="88">
        <f t="shared" si="56"/>
        <v>0</v>
      </c>
      <c r="AK235" s="68" t="b">
        <v>1</v>
      </c>
    </row>
    <row r="236" spans="1:37" s="29" customFormat="1" x14ac:dyDescent="0.3">
      <c r="A236" s="48" t="s">
        <v>28</v>
      </c>
      <c r="B236" s="86">
        <f t="shared" si="43"/>
        <v>0</v>
      </c>
      <c r="C236" s="73">
        <v>0</v>
      </c>
      <c r="D236" s="73">
        <v>594</v>
      </c>
      <c r="E236" s="87">
        <f t="shared" si="44"/>
        <v>6</v>
      </c>
      <c r="F236" s="89">
        <f t="shared" si="45"/>
        <v>0.02</v>
      </c>
      <c r="G236" s="48">
        <v>0</v>
      </c>
      <c r="H236" s="48">
        <v>4667.3329999999996</v>
      </c>
      <c r="I236" s="86" t="e">
        <f t="shared" si="46"/>
        <v>#DIV/0!</v>
      </c>
      <c r="J236" s="85" t="e">
        <f t="shared" si="47"/>
        <v>#DIV/0!</v>
      </c>
      <c r="K236" s="85" t="e">
        <f t="shared" si="48"/>
        <v>#DIV/0!</v>
      </c>
      <c r="L236" s="85" t="e">
        <f t="shared" si="49"/>
        <v>#DIV/0!</v>
      </c>
      <c r="M236" s="89" t="e">
        <f t="shared" si="50"/>
        <v>#DIV/0!</v>
      </c>
      <c r="N236" s="49">
        <v>0</v>
      </c>
      <c r="O236" s="73">
        <v>0</v>
      </c>
      <c r="P236" s="73">
        <v>0</v>
      </c>
      <c r="Q236" s="73">
        <v>0</v>
      </c>
      <c r="R236" s="50">
        <v>0</v>
      </c>
      <c r="S236" s="29">
        <v>0</v>
      </c>
      <c r="T236" s="29">
        <v>100</v>
      </c>
      <c r="U236" s="88">
        <f t="shared" si="51"/>
        <v>0</v>
      </c>
      <c r="V236" s="29">
        <v>0</v>
      </c>
      <c r="W236" s="29">
        <v>100</v>
      </c>
      <c r="X236" s="88">
        <f t="shared" si="52"/>
        <v>0</v>
      </c>
      <c r="Y236" s="29">
        <v>0</v>
      </c>
      <c r="Z236" s="29">
        <v>100</v>
      </c>
      <c r="AA236" s="88">
        <f t="shared" si="53"/>
        <v>0</v>
      </c>
      <c r="AB236" s="29">
        <v>0</v>
      </c>
      <c r="AC236" s="29">
        <v>100</v>
      </c>
      <c r="AD236" s="88">
        <f t="shared" si="54"/>
        <v>0</v>
      </c>
      <c r="AE236" s="29">
        <v>0</v>
      </c>
      <c r="AF236" s="29">
        <v>100</v>
      </c>
      <c r="AG236" s="88">
        <f t="shared" si="55"/>
        <v>0</v>
      </c>
      <c r="AH236" s="29">
        <v>0</v>
      </c>
      <c r="AI236" s="29">
        <v>100</v>
      </c>
      <c r="AJ236" s="88">
        <f t="shared" si="56"/>
        <v>0</v>
      </c>
      <c r="AK236" s="29" t="b">
        <v>0</v>
      </c>
    </row>
    <row r="237" spans="1:37" s="29" customFormat="1" x14ac:dyDescent="0.3">
      <c r="A237" s="48" t="s">
        <v>28</v>
      </c>
      <c r="B237" s="86">
        <f t="shared" si="43"/>
        <v>0</v>
      </c>
      <c r="C237" s="73">
        <v>0</v>
      </c>
      <c r="D237" s="73">
        <v>595</v>
      </c>
      <c r="E237" s="87">
        <f t="shared" si="44"/>
        <v>5</v>
      </c>
      <c r="F237" s="89">
        <f t="shared" si="45"/>
        <v>1.6666666666666666E-2</v>
      </c>
      <c r="G237" s="48">
        <v>0</v>
      </c>
      <c r="H237" s="48">
        <v>4657.4170000000004</v>
      </c>
      <c r="I237" s="86" t="e">
        <f t="shared" si="46"/>
        <v>#DIV/0!</v>
      </c>
      <c r="J237" s="85" t="e">
        <f t="shared" si="47"/>
        <v>#DIV/0!</v>
      </c>
      <c r="K237" s="85" t="e">
        <f t="shared" si="48"/>
        <v>#DIV/0!</v>
      </c>
      <c r="L237" s="85" t="e">
        <f t="shared" si="49"/>
        <v>#DIV/0!</v>
      </c>
      <c r="M237" s="89" t="e">
        <f t="shared" si="50"/>
        <v>#DIV/0!</v>
      </c>
      <c r="N237" s="49">
        <v>0</v>
      </c>
      <c r="O237" s="73">
        <v>0</v>
      </c>
      <c r="P237" s="73">
        <v>0</v>
      </c>
      <c r="Q237" s="73">
        <v>0</v>
      </c>
      <c r="R237" s="50">
        <v>0</v>
      </c>
      <c r="S237" s="29">
        <v>0</v>
      </c>
      <c r="T237" s="29">
        <v>100</v>
      </c>
      <c r="U237" s="88">
        <f t="shared" si="51"/>
        <v>0</v>
      </c>
      <c r="V237" s="29">
        <v>0</v>
      </c>
      <c r="W237" s="29">
        <v>100</v>
      </c>
      <c r="X237" s="88">
        <f t="shared" si="52"/>
        <v>0</v>
      </c>
      <c r="Y237" s="29">
        <v>0</v>
      </c>
      <c r="Z237" s="29">
        <v>100</v>
      </c>
      <c r="AA237" s="88">
        <f t="shared" si="53"/>
        <v>0</v>
      </c>
      <c r="AB237" s="29">
        <v>0</v>
      </c>
      <c r="AC237" s="29">
        <v>100</v>
      </c>
      <c r="AD237" s="88">
        <f t="shared" si="54"/>
        <v>0</v>
      </c>
      <c r="AE237" s="29">
        <v>0</v>
      </c>
      <c r="AF237" s="29">
        <v>100</v>
      </c>
      <c r="AG237" s="88">
        <f t="shared" si="55"/>
        <v>0</v>
      </c>
      <c r="AH237" s="29">
        <v>0</v>
      </c>
      <c r="AI237" s="29">
        <v>100</v>
      </c>
      <c r="AJ237" s="88">
        <f t="shared" si="56"/>
        <v>0</v>
      </c>
      <c r="AK237" s="29" t="b">
        <v>0</v>
      </c>
    </row>
    <row r="238" spans="1:37" s="29" customFormat="1" x14ac:dyDescent="0.3">
      <c r="A238" s="48" t="s">
        <v>28</v>
      </c>
      <c r="B238" s="86">
        <f t="shared" si="43"/>
        <v>0</v>
      </c>
      <c r="C238" s="73">
        <v>0</v>
      </c>
      <c r="D238" s="73">
        <v>596</v>
      </c>
      <c r="E238" s="87">
        <f t="shared" si="44"/>
        <v>4</v>
      </c>
      <c r="F238" s="89">
        <f t="shared" si="45"/>
        <v>1.3333333333333334E-2</v>
      </c>
      <c r="G238" s="48">
        <v>0</v>
      </c>
      <c r="H238" s="48">
        <v>4670.9170000000004</v>
      </c>
      <c r="I238" s="86" t="e">
        <f t="shared" si="46"/>
        <v>#DIV/0!</v>
      </c>
      <c r="J238" s="85" t="e">
        <f t="shared" si="47"/>
        <v>#DIV/0!</v>
      </c>
      <c r="K238" s="85" t="e">
        <f t="shared" si="48"/>
        <v>#DIV/0!</v>
      </c>
      <c r="L238" s="85" t="e">
        <f t="shared" si="49"/>
        <v>#DIV/0!</v>
      </c>
      <c r="M238" s="89" t="e">
        <f t="shared" si="50"/>
        <v>#DIV/0!</v>
      </c>
      <c r="N238" s="49">
        <v>0</v>
      </c>
      <c r="O238" s="73">
        <v>0</v>
      </c>
      <c r="P238" s="73">
        <v>0</v>
      </c>
      <c r="Q238" s="73">
        <v>0</v>
      </c>
      <c r="R238" s="50">
        <v>0</v>
      </c>
      <c r="S238" s="29">
        <v>0</v>
      </c>
      <c r="T238" s="29">
        <v>100</v>
      </c>
      <c r="U238" s="88">
        <f t="shared" si="51"/>
        <v>0</v>
      </c>
      <c r="V238" s="29">
        <v>0</v>
      </c>
      <c r="W238" s="29">
        <v>100</v>
      </c>
      <c r="X238" s="88">
        <f t="shared" si="52"/>
        <v>0</v>
      </c>
      <c r="Y238" s="29">
        <v>0</v>
      </c>
      <c r="Z238" s="29">
        <v>100</v>
      </c>
      <c r="AA238" s="88">
        <f t="shared" si="53"/>
        <v>0</v>
      </c>
      <c r="AB238" s="29">
        <v>0</v>
      </c>
      <c r="AC238" s="29">
        <v>100</v>
      </c>
      <c r="AD238" s="88">
        <f t="shared" si="54"/>
        <v>0</v>
      </c>
      <c r="AE238" s="29">
        <v>0</v>
      </c>
      <c r="AF238" s="29">
        <v>100</v>
      </c>
      <c r="AG238" s="88">
        <f t="shared" si="55"/>
        <v>0</v>
      </c>
      <c r="AH238" s="29">
        <v>0</v>
      </c>
      <c r="AI238" s="29">
        <v>100</v>
      </c>
      <c r="AJ238" s="88">
        <f t="shared" si="56"/>
        <v>0</v>
      </c>
      <c r="AK238" s="29" t="b">
        <v>0</v>
      </c>
    </row>
    <row r="239" spans="1:37" s="29" customFormat="1" x14ac:dyDescent="0.3">
      <c r="A239" s="48" t="s">
        <v>28</v>
      </c>
      <c r="B239" s="86">
        <f t="shared" si="43"/>
        <v>0</v>
      </c>
      <c r="C239" s="73">
        <v>0</v>
      </c>
      <c r="D239" s="73">
        <v>594</v>
      </c>
      <c r="E239" s="87">
        <f t="shared" si="44"/>
        <v>6</v>
      </c>
      <c r="F239" s="89">
        <f t="shared" si="45"/>
        <v>0.02</v>
      </c>
      <c r="G239" s="48">
        <v>0</v>
      </c>
      <c r="H239" s="48">
        <v>4675.1670000000004</v>
      </c>
      <c r="I239" s="86" t="e">
        <f t="shared" si="46"/>
        <v>#DIV/0!</v>
      </c>
      <c r="J239" s="85" t="e">
        <f t="shared" si="47"/>
        <v>#DIV/0!</v>
      </c>
      <c r="K239" s="85" t="e">
        <f t="shared" si="48"/>
        <v>#DIV/0!</v>
      </c>
      <c r="L239" s="85" t="e">
        <f t="shared" si="49"/>
        <v>#DIV/0!</v>
      </c>
      <c r="M239" s="89" t="e">
        <f t="shared" si="50"/>
        <v>#DIV/0!</v>
      </c>
      <c r="N239" s="49">
        <v>0</v>
      </c>
      <c r="O239" s="73">
        <v>0</v>
      </c>
      <c r="P239" s="73">
        <v>0</v>
      </c>
      <c r="Q239" s="73">
        <v>0</v>
      </c>
      <c r="R239" s="50">
        <v>0</v>
      </c>
      <c r="S239" s="29">
        <v>0</v>
      </c>
      <c r="T239" s="29">
        <v>100</v>
      </c>
      <c r="U239" s="88">
        <f t="shared" si="51"/>
        <v>0</v>
      </c>
      <c r="V239" s="29">
        <v>0</v>
      </c>
      <c r="W239" s="29">
        <v>100</v>
      </c>
      <c r="X239" s="88">
        <f t="shared" si="52"/>
        <v>0</v>
      </c>
      <c r="Y239" s="29">
        <v>0</v>
      </c>
      <c r="Z239" s="29">
        <v>100</v>
      </c>
      <c r="AA239" s="88">
        <f t="shared" si="53"/>
        <v>0</v>
      </c>
      <c r="AB239" s="29">
        <v>0</v>
      </c>
      <c r="AC239" s="29">
        <v>100</v>
      </c>
      <c r="AD239" s="88">
        <f t="shared" si="54"/>
        <v>0</v>
      </c>
      <c r="AE239" s="29">
        <v>0</v>
      </c>
      <c r="AF239" s="29">
        <v>100</v>
      </c>
      <c r="AG239" s="88">
        <f t="shared" si="55"/>
        <v>0</v>
      </c>
      <c r="AH239" s="29">
        <v>0</v>
      </c>
      <c r="AI239" s="29">
        <v>100</v>
      </c>
      <c r="AJ239" s="88">
        <f t="shared" si="56"/>
        <v>0</v>
      </c>
      <c r="AK239" s="29" t="b">
        <v>0</v>
      </c>
    </row>
    <row r="240" spans="1:37" s="29" customFormat="1" x14ac:dyDescent="0.3">
      <c r="A240" s="48" t="s">
        <v>28</v>
      </c>
      <c r="B240" s="86">
        <f t="shared" si="43"/>
        <v>0</v>
      </c>
      <c r="C240" s="73">
        <v>0</v>
      </c>
      <c r="D240" s="73">
        <v>588</v>
      </c>
      <c r="E240" s="87">
        <f t="shared" si="44"/>
        <v>12</v>
      </c>
      <c r="F240" s="89">
        <f t="shared" si="45"/>
        <v>0.04</v>
      </c>
      <c r="G240" s="48">
        <v>0</v>
      </c>
      <c r="H240" s="48">
        <v>4665.5</v>
      </c>
      <c r="I240" s="86" t="e">
        <f t="shared" si="46"/>
        <v>#DIV/0!</v>
      </c>
      <c r="J240" s="85" t="e">
        <f t="shared" si="47"/>
        <v>#DIV/0!</v>
      </c>
      <c r="K240" s="85" t="e">
        <f t="shared" si="48"/>
        <v>#DIV/0!</v>
      </c>
      <c r="L240" s="85" t="e">
        <f t="shared" si="49"/>
        <v>#DIV/0!</v>
      </c>
      <c r="M240" s="89" t="e">
        <f t="shared" si="50"/>
        <v>#DIV/0!</v>
      </c>
      <c r="N240" s="49">
        <v>0</v>
      </c>
      <c r="O240" s="73">
        <v>0</v>
      </c>
      <c r="P240" s="73">
        <v>0</v>
      </c>
      <c r="Q240" s="73">
        <v>0</v>
      </c>
      <c r="R240" s="50">
        <v>0</v>
      </c>
      <c r="S240" s="29">
        <v>0</v>
      </c>
      <c r="T240" s="29">
        <v>100</v>
      </c>
      <c r="U240" s="88">
        <f t="shared" si="51"/>
        <v>0</v>
      </c>
      <c r="V240" s="29">
        <v>0</v>
      </c>
      <c r="W240" s="29">
        <v>100</v>
      </c>
      <c r="X240" s="88">
        <f t="shared" si="52"/>
        <v>0</v>
      </c>
      <c r="Y240" s="29">
        <v>0</v>
      </c>
      <c r="Z240" s="29">
        <v>100</v>
      </c>
      <c r="AA240" s="88">
        <f t="shared" si="53"/>
        <v>0</v>
      </c>
      <c r="AB240" s="29">
        <v>0</v>
      </c>
      <c r="AC240" s="29">
        <v>100</v>
      </c>
      <c r="AD240" s="88">
        <f t="shared" si="54"/>
        <v>0</v>
      </c>
      <c r="AE240" s="29">
        <v>0</v>
      </c>
      <c r="AF240" s="29">
        <v>100</v>
      </c>
      <c r="AG240" s="88">
        <f t="shared" si="55"/>
        <v>0</v>
      </c>
      <c r="AH240" s="29">
        <v>0</v>
      </c>
      <c r="AI240" s="29">
        <v>100</v>
      </c>
      <c r="AJ240" s="88">
        <f t="shared" si="56"/>
        <v>0</v>
      </c>
      <c r="AK240" s="29" t="b">
        <v>0</v>
      </c>
    </row>
    <row r="241" spans="1:37" s="29" customFormat="1" x14ac:dyDescent="0.3">
      <c r="A241" s="48" t="s">
        <v>28</v>
      </c>
      <c r="B241" s="86">
        <f t="shared" si="43"/>
        <v>0</v>
      </c>
      <c r="C241" s="73">
        <v>0</v>
      </c>
      <c r="D241" s="73">
        <v>593</v>
      </c>
      <c r="E241" s="87">
        <f t="shared" si="44"/>
        <v>7</v>
      </c>
      <c r="F241" s="89">
        <f t="shared" si="45"/>
        <v>2.3333333333333334E-2</v>
      </c>
      <c r="G241" s="48">
        <v>0</v>
      </c>
      <c r="H241" s="48">
        <v>4661.9170000000004</v>
      </c>
      <c r="I241" s="86" t="e">
        <f t="shared" si="46"/>
        <v>#DIV/0!</v>
      </c>
      <c r="J241" s="85" t="e">
        <f t="shared" si="47"/>
        <v>#DIV/0!</v>
      </c>
      <c r="K241" s="85" t="e">
        <f t="shared" si="48"/>
        <v>#DIV/0!</v>
      </c>
      <c r="L241" s="85" t="e">
        <f t="shared" si="49"/>
        <v>#DIV/0!</v>
      </c>
      <c r="M241" s="89" t="e">
        <f t="shared" si="50"/>
        <v>#DIV/0!</v>
      </c>
      <c r="N241" s="49">
        <v>0</v>
      </c>
      <c r="O241" s="73">
        <v>0</v>
      </c>
      <c r="P241" s="73">
        <v>0</v>
      </c>
      <c r="Q241" s="73">
        <v>0</v>
      </c>
      <c r="R241" s="50">
        <v>0</v>
      </c>
      <c r="S241" s="29">
        <v>0</v>
      </c>
      <c r="T241" s="29">
        <v>100</v>
      </c>
      <c r="U241" s="88">
        <f t="shared" si="51"/>
        <v>0</v>
      </c>
      <c r="V241" s="29">
        <v>0</v>
      </c>
      <c r="W241" s="29">
        <v>100</v>
      </c>
      <c r="X241" s="88">
        <f t="shared" si="52"/>
        <v>0</v>
      </c>
      <c r="Y241" s="29">
        <v>0</v>
      </c>
      <c r="Z241" s="29">
        <v>100</v>
      </c>
      <c r="AA241" s="88">
        <f t="shared" si="53"/>
        <v>0</v>
      </c>
      <c r="AB241" s="29">
        <v>0</v>
      </c>
      <c r="AC241" s="29">
        <v>100</v>
      </c>
      <c r="AD241" s="88">
        <f t="shared" si="54"/>
        <v>0</v>
      </c>
      <c r="AE241" s="29">
        <v>0</v>
      </c>
      <c r="AF241" s="29">
        <v>100</v>
      </c>
      <c r="AG241" s="88">
        <f t="shared" si="55"/>
        <v>0</v>
      </c>
      <c r="AH241" s="29">
        <v>0</v>
      </c>
      <c r="AI241" s="29">
        <v>100</v>
      </c>
      <c r="AJ241" s="88">
        <f t="shared" si="56"/>
        <v>0</v>
      </c>
      <c r="AK241" s="29" t="b">
        <v>0</v>
      </c>
    </row>
    <row r="242" spans="1:37" s="29" customFormat="1" x14ac:dyDescent="0.3">
      <c r="A242" s="48" t="s">
        <v>28</v>
      </c>
      <c r="B242" s="86">
        <f t="shared" si="43"/>
        <v>0</v>
      </c>
      <c r="C242" s="73">
        <v>0</v>
      </c>
      <c r="D242" s="73">
        <v>592</v>
      </c>
      <c r="E242" s="87">
        <f t="shared" si="44"/>
        <v>8</v>
      </c>
      <c r="F242" s="89">
        <f t="shared" si="45"/>
        <v>2.6666666666666668E-2</v>
      </c>
      <c r="G242" s="48">
        <v>0</v>
      </c>
      <c r="H242" s="48">
        <v>4660.5</v>
      </c>
      <c r="I242" s="86" t="e">
        <f t="shared" si="46"/>
        <v>#DIV/0!</v>
      </c>
      <c r="J242" s="85" t="e">
        <f t="shared" si="47"/>
        <v>#DIV/0!</v>
      </c>
      <c r="K242" s="85" t="e">
        <f t="shared" si="48"/>
        <v>#DIV/0!</v>
      </c>
      <c r="L242" s="85" t="e">
        <f t="shared" si="49"/>
        <v>#DIV/0!</v>
      </c>
      <c r="M242" s="89" t="e">
        <f t="shared" si="50"/>
        <v>#DIV/0!</v>
      </c>
      <c r="N242" s="49">
        <v>0</v>
      </c>
      <c r="O242" s="73">
        <v>0</v>
      </c>
      <c r="P242" s="73">
        <v>0</v>
      </c>
      <c r="Q242" s="73">
        <v>0</v>
      </c>
      <c r="R242" s="50">
        <v>0</v>
      </c>
      <c r="S242" s="29">
        <v>0</v>
      </c>
      <c r="T242" s="29">
        <v>100</v>
      </c>
      <c r="U242" s="88">
        <f t="shared" si="51"/>
        <v>0</v>
      </c>
      <c r="V242" s="29">
        <v>0</v>
      </c>
      <c r="W242" s="29">
        <v>100</v>
      </c>
      <c r="X242" s="88">
        <f t="shared" si="52"/>
        <v>0</v>
      </c>
      <c r="Y242" s="29">
        <v>0</v>
      </c>
      <c r="Z242" s="29">
        <v>100</v>
      </c>
      <c r="AA242" s="88">
        <f t="shared" si="53"/>
        <v>0</v>
      </c>
      <c r="AB242" s="29">
        <v>0</v>
      </c>
      <c r="AC242" s="29">
        <v>100</v>
      </c>
      <c r="AD242" s="88">
        <f t="shared" si="54"/>
        <v>0</v>
      </c>
      <c r="AE242" s="29">
        <v>0</v>
      </c>
      <c r="AF242" s="29">
        <v>100</v>
      </c>
      <c r="AG242" s="88">
        <f t="shared" si="55"/>
        <v>0</v>
      </c>
      <c r="AH242" s="29">
        <v>0</v>
      </c>
      <c r="AI242" s="29">
        <v>100</v>
      </c>
      <c r="AJ242" s="88">
        <f t="shared" si="56"/>
        <v>0</v>
      </c>
      <c r="AK242" s="29" t="b">
        <v>0</v>
      </c>
    </row>
    <row r="243" spans="1:37" s="29" customFormat="1" x14ac:dyDescent="0.3">
      <c r="A243" s="48" t="s">
        <v>28</v>
      </c>
      <c r="B243" s="86">
        <f t="shared" si="43"/>
        <v>0</v>
      </c>
      <c r="C243" s="73">
        <v>0</v>
      </c>
      <c r="D243" s="73">
        <v>595</v>
      </c>
      <c r="E243" s="87">
        <f t="shared" si="44"/>
        <v>5</v>
      </c>
      <c r="F243" s="89">
        <f t="shared" si="45"/>
        <v>1.6666666666666666E-2</v>
      </c>
      <c r="G243" s="48">
        <v>0</v>
      </c>
      <c r="H243" s="48">
        <v>4666.5420000000004</v>
      </c>
      <c r="I243" s="86" t="e">
        <f t="shared" si="46"/>
        <v>#DIV/0!</v>
      </c>
      <c r="J243" s="85" t="e">
        <f t="shared" si="47"/>
        <v>#DIV/0!</v>
      </c>
      <c r="K243" s="85" t="e">
        <f t="shared" si="48"/>
        <v>#DIV/0!</v>
      </c>
      <c r="L243" s="85" t="e">
        <f t="shared" si="49"/>
        <v>#DIV/0!</v>
      </c>
      <c r="M243" s="89" t="e">
        <f t="shared" si="50"/>
        <v>#DIV/0!</v>
      </c>
      <c r="N243" s="49">
        <v>0</v>
      </c>
      <c r="O243" s="73">
        <v>0</v>
      </c>
      <c r="P243" s="73">
        <v>0</v>
      </c>
      <c r="Q243" s="73">
        <v>0</v>
      </c>
      <c r="R243" s="50">
        <v>0</v>
      </c>
      <c r="S243" s="29">
        <v>0</v>
      </c>
      <c r="T243" s="29">
        <v>100</v>
      </c>
      <c r="U243" s="88">
        <f t="shared" si="51"/>
        <v>0</v>
      </c>
      <c r="V243" s="29">
        <v>0</v>
      </c>
      <c r="W243" s="29">
        <v>100</v>
      </c>
      <c r="X243" s="88">
        <f t="shared" si="52"/>
        <v>0</v>
      </c>
      <c r="Y243" s="29">
        <v>0</v>
      </c>
      <c r="Z243" s="29">
        <v>100</v>
      </c>
      <c r="AA243" s="88">
        <f t="shared" si="53"/>
        <v>0</v>
      </c>
      <c r="AB243" s="29">
        <v>0</v>
      </c>
      <c r="AC243" s="29">
        <v>100</v>
      </c>
      <c r="AD243" s="88">
        <f t="shared" si="54"/>
        <v>0</v>
      </c>
      <c r="AE243" s="29">
        <v>0</v>
      </c>
      <c r="AF243" s="29">
        <v>100</v>
      </c>
      <c r="AG243" s="88">
        <f t="shared" si="55"/>
        <v>0</v>
      </c>
      <c r="AH243" s="29">
        <v>0</v>
      </c>
      <c r="AI243" s="29">
        <v>100</v>
      </c>
      <c r="AJ243" s="88">
        <f t="shared" si="56"/>
        <v>0</v>
      </c>
      <c r="AK243" s="29" t="b">
        <v>0</v>
      </c>
    </row>
    <row r="244" spans="1:37" s="29" customFormat="1" x14ac:dyDescent="0.3">
      <c r="A244" s="48" t="s">
        <v>28</v>
      </c>
      <c r="B244" s="86">
        <f t="shared" si="43"/>
        <v>0</v>
      </c>
      <c r="C244" s="73">
        <v>0</v>
      </c>
      <c r="D244" s="73">
        <v>593</v>
      </c>
      <c r="E244" s="87">
        <f t="shared" si="44"/>
        <v>7</v>
      </c>
      <c r="F244" s="89">
        <f t="shared" si="45"/>
        <v>2.3333333333333334E-2</v>
      </c>
      <c r="G244" s="48">
        <v>0</v>
      </c>
      <c r="H244" s="48">
        <v>4674.25</v>
      </c>
      <c r="I244" s="86" t="e">
        <f t="shared" si="46"/>
        <v>#DIV/0!</v>
      </c>
      <c r="J244" s="85" t="e">
        <f t="shared" si="47"/>
        <v>#DIV/0!</v>
      </c>
      <c r="K244" s="85" t="e">
        <f t="shared" si="48"/>
        <v>#DIV/0!</v>
      </c>
      <c r="L244" s="85" t="e">
        <f t="shared" si="49"/>
        <v>#DIV/0!</v>
      </c>
      <c r="M244" s="89" t="e">
        <f t="shared" si="50"/>
        <v>#DIV/0!</v>
      </c>
      <c r="N244" s="49">
        <v>0</v>
      </c>
      <c r="O244" s="73">
        <v>0</v>
      </c>
      <c r="P244" s="73">
        <v>0</v>
      </c>
      <c r="Q244" s="73">
        <v>0</v>
      </c>
      <c r="R244" s="50">
        <v>0</v>
      </c>
      <c r="S244" s="29">
        <v>0</v>
      </c>
      <c r="T244" s="29">
        <v>100</v>
      </c>
      <c r="U244" s="88">
        <f t="shared" si="51"/>
        <v>0</v>
      </c>
      <c r="V244" s="29">
        <v>0</v>
      </c>
      <c r="W244" s="29">
        <v>100</v>
      </c>
      <c r="X244" s="88">
        <f t="shared" si="52"/>
        <v>0</v>
      </c>
      <c r="Y244" s="29">
        <v>0</v>
      </c>
      <c r="Z244" s="29">
        <v>100</v>
      </c>
      <c r="AA244" s="88">
        <f t="shared" si="53"/>
        <v>0</v>
      </c>
      <c r="AB244" s="29">
        <v>0</v>
      </c>
      <c r="AC244" s="29">
        <v>100</v>
      </c>
      <c r="AD244" s="88">
        <f t="shared" si="54"/>
        <v>0</v>
      </c>
      <c r="AE244" s="29">
        <v>0</v>
      </c>
      <c r="AF244" s="29">
        <v>100</v>
      </c>
      <c r="AG244" s="88">
        <f t="shared" si="55"/>
        <v>0</v>
      </c>
      <c r="AH244" s="29">
        <v>0</v>
      </c>
      <c r="AI244" s="29">
        <v>100</v>
      </c>
      <c r="AJ244" s="88">
        <f t="shared" si="56"/>
        <v>0</v>
      </c>
      <c r="AK244" s="29" t="b">
        <v>0</v>
      </c>
    </row>
    <row r="245" spans="1:37" s="29" customFormat="1" x14ac:dyDescent="0.3">
      <c r="A245" s="48" t="s">
        <v>28</v>
      </c>
      <c r="B245" s="86">
        <f t="shared" si="43"/>
        <v>0</v>
      </c>
      <c r="C245" s="73">
        <v>0</v>
      </c>
      <c r="D245" s="73">
        <v>589</v>
      </c>
      <c r="E245" s="87">
        <f t="shared" si="44"/>
        <v>11</v>
      </c>
      <c r="F245" s="89">
        <f t="shared" si="45"/>
        <v>3.6666666666666667E-2</v>
      </c>
      <c r="G245" s="48">
        <v>0</v>
      </c>
      <c r="H245" s="48">
        <v>4669.375</v>
      </c>
      <c r="I245" s="86" t="e">
        <f t="shared" si="46"/>
        <v>#DIV/0!</v>
      </c>
      <c r="J245" s="85" t="e">
        <f t="shared" si="47"/>
        <v>#DIV/0!</v>
      </c>
      <c r="K245" s="85" t="e">
        <f t="shared" si="48"/>
        <v>#DIV/0!</v>
      </c>
      <c r="L245" s="85" t="e">
        <f t="shared" si="49"/>
        <v>#DIV/0!</v>
      </c>
      <c r="M245" s="89" t="e">
        <f t="shared" si="50"/>
        <v>#DIV/0!</v>
      </c>
      <c r="N245" s="49">
        <v>0</v>
      </c>
      <c r="O245" s="73">
        <v>0</v>
      </c>
      <c r="P245" s="73">
        <v>0</v>
      </c>
      <c r="Q245" s="73">
        <v>0</v>
      </c>
      <c r="R245" s="50">
        <v>0</v>
      </c>
      <c r="S245" s="29">
        <v>0</v>
      </c>
      <c r="T245" s="29">
        <v>100</v>
      </c>
      <c r="U245" s="88">
        <f t="shared" si="51"/>
        <v>0</v>
      </c>
      <c r="V245" s="29">
        <v>0</v>
      </c>
      <c r="W245" s="29">
        <v>100</v>
      </c>
      <c r="X245" s="88">
        <f t="shared" si="52"/>
        <v>0</v>
      </c>
      <c r="Y245" s="29">
        <v>0</v>
      </c>
      <c r="Z245" s="29">
        <v>100</v>
      </c>
      <c r="AA245" s="88">
        <f t="shared" si="53"/>
        <v>0</v>
      </c>
      <c r="AB245" s="29">
        <v>0</v>
      </c>
      <c r="AC245" s="29">
        <v>100</v>
      </c>
      <c r="AD245" s="88">
        <f t="shared" si="54"/>
        <v>0</v>
      </c>
      <c r="AE245" s="29">
        <v>0</v>
      </c>
      <c r="AF245" s="29">
        <v>100</v>
      </c>
      <c r="AG245" s="88">
        <f t="shared" si="55"/>
        <v>0</v>
      </c>
      <c r="AH245" s="29">
        <v>0</v>
      </c>
      <c r="AI245" s="29">
        <v>100</v>
      </c>
      <c r="AJ245" s="88">
        <f t="shared" si="56"/>
        <v>0</v>
      </c>
      <c r="AK245" s="29" t="b">
        <v>0</v>
      </c>
    </row>
    <row r="246" spans="1:37" s="30" customFormat="1" x14ac:dyDescent="0.3">
      <c r="A246" s="45" t="s">
        <v>28</v>
      </c>
      <c r="B246" s="86">
        <f t="shared" si="43"/>
        <v>0</v>
      </c>
      <c r="C246" s="74">
        <v>0</v>
      </c>
      <c r="D246" s="74">
        <v>498</v>
      </c>
      <c r="E246" s="87">
        <f t="shared" si="44"/>
        <v>102</v>
      </c>
      <c r="F246" s="89">
        <f t="shared" si="45"/>
        <v>0.34</v>
      </c>
      <c r="G246" s="45">
        <v>0</v>
      </c>
      <c r="H246" s="45">
        <v>5367.875</v>
      </c>
      <c r="I246" s="86" t="e">
        <f t="shared" si="46"/>
        <v>#DIV/0!</v>
      </c>
      <c r="J246" s="85" t="e">
        <f t="shared" si="47"/>
        <v>#DIV/0!</v>
      </c>
      <c r="K246" s="85" t="e">
        <f t="shared" si="48"/>
        <v>#DIV/0!</v>
      </c>
      <c r="L246" s="85" t="e">
        <f t="shared" si="49"/>
        <v>#DIV/0!</v>
      </c>
      <c r="M246" s="89" t="e">
        <f t="shared" si="50"/>
        <v>#DIV/0!</v>
      </c>
      <c r="N246" s="46">
        <v>0</v>
      </c>
      <c r="O246" s="74">
        <v>0</v>
      </c>
      <c r="P246" s="74">
        <v>0</v>
      </c>
      <c r="Q246" s="74">
        <v>0</v>
      </c>
      <c r="R246" s="47">
        <v>0</v>
      </c>
      <c r="S246" s="30">
        <v>0</v>
      </c>
      <c r="T246" s="30">
        <v>300</v>
      </c>
      <c r="U246" s="88">
        <f t="shared" si="51"/>
        <v>0</v>
      </c>
      <c r="V246" s="30">
        <v>0</v>
      </c>
      <c r="W246" s="30">
        <v>300</v>
      </c>
      <c r="X246" s="88">
        <f t="shared" si="52"/>
        <v>0</v>
      </c>
      <c r="Y246" s="30">
        <v>0</v>
      </c>
      <c r="Z246" s="30">
        <v>300</v>
      </c>
      <c r="AA246" s="88">
        <f t="shared" si="53"/>
        <v>0</v>
      </c>
      <c r="AB246" s="30">
        <v>0</v>
      </c>
      <c r="AC246" s="30">
        <v>300</v>
      </c>
      <c r="AD246" s="88">
        <f t="shared" si="54"/>
        <v>0</v>
      </c>
      <c r="AE246" s="30">
        <v>0</v>
      </c>
      <c r="AF246" s="30">
        <v>300</v>
      </c>
      <c r="AG246" s="88">
        <f t="shared" si="55"/>
        <v>0</v>
      </c>
      <c r="AH246" s="30">
        <v>0</v>
      </c>
      <c r="AI246" s="30">
        <v>300</v>
      </c>
      <c r="AJ246" s="88">
        <f t="shared" si="56"/>
        <v>0</v>
      </c>
      <c r="AK246" s="30" t="b">
        <v>0</v>
      </c>
    </row>
    <row r="247" spans="1:37" s="30" customFormat="1" x14ac:dyDescent="0.3">
      <c r="A247" s="45" t="s">
        <v>28</v>
      </c>
      <c r="B247" s="86">
        <f t="shared" si="43"/>
        <v>0</v>
      </c>
      <c r="C247" s="74">
        <v>0</v>
      </c>
      <c r="D247" s="74">
        <v>498</v>
      </c>
      <c r="E247" s="87">
        <f t="shared" si="44"/>
        <v>102</v>
      </c>
      <c r="F247" s="89">
        <f t="shared" si="45"/>
        <v>0.34</v>
      </c>
      <c r="G247" s="45">
        <v>0</v>
      </c>
      <c r="H247" s="45">
        <v>5369.25</v>
      </c>
      <c r="I247" s="86" t="e">
        <f t="shared" si="46"/>
        <v>#DIV/0!</v>
      </c>
      <c r="J247" s="85" t="e">
        <f t="shared" si="47"/>
        <v>#DIV/0!</v>
      </c>
      <c r="K247" s="85" t="e">
        <f t="shared" si="48"/>
        <v>#DIV/0!</v>
      </c>
      <c r="L247" s="85" t="e">
        <f t="shared" si="49"/>
        <v>#DIV/0!</v>
      </c>
      <c r="M247" s="89" t="e">
        <f t="shared" si="50"/>
        <v>#DIV/0!</v>
      </c>
      <c r="N247" s="46">
        <v>0</v>
      </c>
      <c r="O247" s="74">
        <v>0</v>
      </c>
      <c r="P247" s="74">
        <v>0</v>
      </c>
      <c r="Q247" s="74">
        <v>0</v>
      </c>
      <c r="R247" s="47">
        <v>0</v>
      </c>
      <c r="S247" s="30">
        <v>0</v>
      </c>
      <c r="T247" s="30">
        <v>300</v>
      </c>
      <c r="U247" s="88">
        <f t="shared" si="51"/>
        <v>0</v>
      </c>
      <c r="V247" s="30">
        <v>0</v>
      </c>
      <c r="W247" s="30">
        <v>300</v>
      </c>
      <c r="X247" s="88">
        <f t="shared" si="52"/>
        <v>0</v>
      </c>
      <c r="Y247" s="30">
        <v>0</v>
      </c>
      <c r="Z247" s="30">
        <v>300</v>
      </c>
      <c r="AA247" s="88">
        <f t="shared" si="53"/>
        <v>0</v>
      </c>
      <c r="AB247" s="30">
        <v>0</v>
      </c>
      <c r="AC247" s="30">
        <v>300</v>
      </c>
      <c r="AD247" s="88">
        <f t="shared" si="54"/>
        <v>0</v>
      </c>
      <c r="AE247" s="30">
        <v>0</v>
      </c>
      <c r="AF247" s="30">
        <v>300</v>
      </c>
      <c r="AG247" s="88">
        <f t="shared" si="55"/>
        <v>0</v>
      </c>
      <c r="AH247" s="30">
        <v>0</v>
      </c>
      <c r="AI247" s="30">
        <v>300</v>
      </c>
      <c r="AJ247" s="88">
        <f t="shared" si="56"/>
        <v>0</v>
      </c>
      <c r="AK247" s="30" t="b">
        <v>0</v>
      </c>
    </row>
    <row r="248" spans="1:37" s="30" customFormat="1" x14ac:dyDescent="0.3">
      <c r="A248" s="45" t="s">
        <v>28</v>
      </c>
      <c r="B248" s="86">
        <f t="shared" si="43"/>
        <v>0</v>
      </c>
      <c r="C248" s="74">
        <v>0</v>
      </c>
      <c r="D248" s="74">
        <v>498</v>
      </c>
      <c r="E248" s="87">
        <f t="shared" si="44"/>
        <v>102</v>
      </c>
      <c r="F248" s="89">
        <f t="shared" si="45"/>
        <v>0.34</v>
      </c>
      <c r="G248" s="45">
        <v>0</v>
      </c>
      <c r="H248" s="45">
        <v>5369.2920000000004</v>
      </c>
      <c r="I248" s="86" t="e">
        <f t="shared" si="46"/>
        <v>#DIV/0!</v>
      </c>
      <c r="J248" s="85" t="e">
        <f t="shared" si="47"/>
        <v>#DIV/0!</v>
      </c>
      <c r="K248" s="85" t="e">
        <f t="shared" si="48"/>
        <v>#DIV/0!</v>
      </c>
      <c r="L248" s="85" t="e">
        <f t="shared" si="49"/>
        <v>#DIV/0!</v>
      </c>
      <c r="M248" s="89" t="e">
        <f t="shared" si="50"/>
        <v>#DIV/0!</v>
      </c>
      <c r="N248" s="46">
        <v>0</v>
      </c>
      <c r="O248" s="74">
        <v>0</v>
      </c>
      <c r="P248" s="74">
        <v>0</v>
      </c>
      <c r="Q248" s="74">
        <v>0</v>
      </c>
      <c r="R248" s="47">
        <v>0</v>
      </c>
      <c r="S248" s="30">
        <v>0</v>
      </c>
      <c r="T248" s="30">
        <v>300</v>
      </c>
      <c r="U248" s="88">
        <f t="shared" si="51"/>
        <v>0</v>
      </c>
      <c r="V248" s="30">
        <v>0</v>
      </c>
      <c r="W248" s="30">
        <v>300</v>
      </c>
      <c r="X248" s="88">
        <f t="shared" si="52"/>
        <v>0</v>
      </c>
      <c r="Y248" s="30">
        <v>0</v>
      </c>
      <c r="Z248" s="30">
        <v>300</v>
      </c>
      <c r="AA248" s="88">
        <f t="shared" si="53"/>
        <v>0</v>
      </c>
      <c r="AB248" s="30">
        <v>0</v>
      </c>
      <c r="AC248" s="30">
        <v>300</v>
      </c>
      <c r="AD248" s="88">
        <f t="shared" si="54"/>
        <v>0</v>
      </c>
      <c r="AE248" s="30">
        <v>0</v>
      </c>
      <c r="AF248" s="30">
        <v>300</v>
      </c>
      <c r="AG248" s="88">
        <f t="shared" si="55"/>
        <v>0</v>
      </c>
      <c r="AH248" s="30">
        <v>0</v>
      </c>
      <c r="AI248" s="30">
        <v>300</v>
      </c>
      <c r="AJ248" s="88">
        <f t="shared" si="56"/>
        <v>0</v>
      </c>
      <c r="AK248" s="30" t="b">
        <v>0</v>
      </c>
    </row>
    <row r="249" spans="1:37" s="30" customFormat="1" x14ac:dyDescent="0.3">
      <c r="A249" s="45" t="s">
        <v>28</v>
      </c>
      <c r="B249" s="86">
        <f t="shared" si="43"/>
        <v>0</v>
      </c>
      <c r="C249" s="74">
        <v>0</v>
      </c>
      <c r="D249" s="74">
        <v>496</v>
      </c>
      <c r="E249" s="87">
        <f t="shared" si="44"/>
        <v>104</v>
      </c>
      <c r="F249" s="89">
        <f t="shared" si="45"/>
        <v>0.34666666666666668</v>
      </c>
      <c r="G249" s="45">
        <v>0</v>
      </c>
      <c r="H249" s="45">
        <v>5370.5</v>
      </c>
      <c r="I249" s="86" t="e">
        <f t="shared" si="46"/>
        <v>#DIV/0!</v>
      </c>
      <c r="J249" s="85" t="e">
        <f t="shared" si="47"/>
        <v>#DIV/0!</v>
      </c>
      <c r="K249" s="85" t="e">
        <f t="shared" si="48"/>
        <v>#DIV/0!</v>
      </c>
      <c r="L249" s="85" t="e">
        <f t="shared" si="49"/>
        <v>#DIV/0!</v>
      </c>
      <c r="M249" s="89" t="e">
        <f t="shared" si="50"/>
        <v>#DIV/0!</v>
      </c>
      <c r="N249" s="46">
        <v>0</v>
      </c>
      <c r="O249" s="74">
        <v>0</v>
      </c>
      <c r="P249" s="74">
        <v>0</v>
      </c>
      <c r="Q249" s="74">
        <v>0</v>
      </c>
      <c r="R249" s="47">
        <v>0</v>
      </c>
      <c r="S249" s="30">
        <v>0</v>
      </c>
      <c r="T249" s="30">
        <v>300</v>
      </c>
      <c r="U249" s="88">
        <f t="shared" si="51"/>
        <v>0</v>
      </c>
      <c r="V249" s="30">
        <v>0</v>
      </c>
      <c r="W249" s="30">
        <v>300</v>
      </c>
      <c r="X249" s="88">
        <f t="shared" si="52"/>
        <v>0</v>
      </c>
      <c r="Y249" s="30">
        <v>0</v>
      </c>
      <c r="Z249" s="30">
        <v>300</v>
      </c>
      <c r="AA249" s="88">
        <f t="shared" si="53"/>
        <v>0</v>
      </c>
      <c r="AB249" s="30">
        <v>0</v>
      </c>
      <c r="AC249" s="30">
        <v>300</v>
      </c>
      <c r="AD249" s="88">
        <f t="shared" si="54"/>
        <v>0</v>
      </c>
      <c r="AE249" s="30">
        <v>0</v>
      </c>
      <c r="AF249" s="30">
        <v>300</v>
      </c>
      <c r="AG249" s="88">
        <f t="shared" si="55"/>
        <v>0</v>
      </c>
      <c r="AH249" s="30">
        <v>0</v>
      </c>
      <c r="AI249" s="30">
        <v>300</v>
      </c>
      <c r="AJ249" s="88">
        <f t="shared" si="56"/>
        <v>0</v>
      </c>
      <c r="AK249" s="30" t="b">
        <v>0</v>
      </c>
    </row>
    <row r="250" spans="1:37" s="30" customFormat="1" x14ac:dyDescent="0.3">
      <c r="A250" s="45" t="s">
        <v>28</v>
      </c>
      <c r="B250" s="86">
        <f t="shared" si="43"/>
        <v>0</v>
      </c>
      <c r="C250" s="74">
        <v>0</v>
      </c>
      <c r="D250" s="74">
        <v>498</v>
      </c>
      <c r="E250" s="87">
        <f t="shared" si="44"/>
        <v>102</v>
      </c>
      <c r="F250" s="89">
        <f t="shared" si="45"/>
        <v>0.34</v>
      </c>
      <c r="G250" s="45">
        <v>0</v>
      </c>
      <c r="H250" s="45">
        <v>5360.625</v>
      </c>
      <c r="I250" s="86" t="e">
        <f t="shared" si="46"/>
        <v>#DIV/0!</v>
      </c>
      <c r="J250" s="85" t="e">
        <f t="shared" si="47"/>
        <v>#DIV/0!</v>
      </c>
      <c r="K250" s="85" t="e">
        <f t="shared" si="48"/>
        <v>#DIV/0!</v>
      </c>
      <c r="L250" s="85" t="e">
        <f t="shared" si="49"/>
        <v>#DIV/0!</v>
      </c>
      <c r="M250" s="89" t="e">
        <f t="shared" si="50"/>
        <v>#DIV/0!</v>
      </c>
      <c r="N250" s="46">
        <v>0</v>
      </c>
      <c r="O250" s="74">
        <v>0</v>
      </c>
      <c r="P250" s="74">
        <v>0</v>
      </c>
      <c r="Q250" s="74">
        <v>0</v>
      </c>
      <c r="R250" s="47">
        <v>0</v>
      </c>
      <c r="S250" s="30">
        <v>0</v>
      </c>
      <c r="T250" s="30">
        <v>300</v>
      </c>
      <c r="U250" s="88">
        <f t="shared" si="51"/>
        <v>0</v>
      </c>
      <c r="V250" s="30">
        <v>0</v>
      </c>
      <c r="W250" s="30">
        <v>300</v>
      </c>
      <c r="X250" s="88">
        <f t="shared" si="52"/>
        <v>0</v>
      </c>
      <c r="Y250" s="30">
        <v>0</v>
      </c>
      <c r="Z250" s="30">
        <v>300</v>
      </c>
      <c r="AA250" s="88">
        <f t="shared" si="53"/>
        <v>0</v>
      </c>
      <c r="AB250" s="30">
        <v>0</v>
      </c>
      <c r="AC250" s="30">
        <v>300</v>
      </c>
      <c r="AD250" s="88">
        <f t="shared" si="54"/>
        <v>0</v>
      </c>
      <c r="AE250" s="30">
        <v>0</v>
      </c>
      <c r="AF250" s="30">
        <v>300</v>
      </c>
      <c r="AG250" s="88">
        <f t="shared" si="55"/>
        <v>0</v>
      </c>
      <c r="AH250" s="30">
        <v>0</v>
      </c>
      <c r="AI250" s="30">
        <v>300</v>
      </c>
      <c r="AJ250" s="88">
        <f t="shared" si="56"/>
        <v>0</v>
      </c>
      <c r="AK250" s="30" t="b">
        <v>0</v>
      </c>
    </row>
    <row r="251" spans="1:37" s="30" customFormat="1" x14ac:dyDescent="0.3">
      <c r="A251" s="45" t="s">
        <v>28</v>
      </c>
      <c r="B251" s="86">
        <f t="shared" si="43"/>
        <v>0</v>
      </c>
      <c r="C251" s="74">
        <v>0</v>
      </c>
      <c r="D251" s="74">
        <v>497</v>
      </c>
      <c r="E251" s="87">
        <f t="shared" si="44"/>
        <v>103</v>
      </c>
      <c r="F251" s="89">
        <f t="shared" si="45"/>
        <v>0.34333333333333332</v>
      </c>
      <c r="G251" s="45">
        <v>0</v>
      </c>
      <c r="H251" s="45">
        <v>5367.0829999999996</v>
      </c>
      <c r="I251" s="86" t="e">
        <f t="shared" si="46"/>
        <v>#DIV/0!</v>
      </c>
      <c r="J251" s="85" t="e">
        <f t="shared" si="47"/>
        <v>#DIV/0!</v>
      </c>
      <c r="K251" s="85" t="e">
        <f t="shared" si="48"/>
        <v>#DIV/0!</v>
      </c>
      <c r="L251" s="85" t="e">
        <f t="shared" si="49"/>
        <v>#DIV/0!</v>
      </c>
      <c r="M251" s="89" t="e">
        <f t="shared" si="50"/>
        <v>#DIV/0!</v>
      </c>
      <c r="N251" s="46">
        <v>0</v>
      </c>
      <c r="O251" s="74">
        <v>0</v>
      </c>
      <c r="P251" s="74">
        <v>0</v>
      </c>
      <c r="Q251" s="74">
        <v>0</v>
      </c>
      <c r="R251" s="47">
        <v>0</v>
      </c>
      <c r="S251" s="30">
        <v>0</v>
      </c>
      <c r="T251" s="30">
        <v>300</v>
      </c>
      <c r="U251" s="88">
        <f t="shared" si="51"/>
        <v>0</v>
      </c>
      <c r="V251" s="30">
        <v>0</v>
      </c>
      <c r="W251" s="30">
        <v>300</v>
      </c>
      <c r="X251" s="88">
        <f t="shared" si="52"/>
        <v>0</v>
      </c>
      <c r="Y251" s="30">
        <v>0</v>
      </c>
      <c r="Z251" s="30">
        <v>300</v>
      </c>
      <c r="AA251" s="88">
        <f t="shared" si="53"/>
        <v>0</v>
      </c>
      <c r="AB251" s="30">
        <v>0</v>
      </c>
      <c r="AC251" s="30">
        <v>300</v>
      </c>
      <c r="AD251" s="88">
        <f t="shared" si="54"/>
        <v>0</v>
      </c>
      <c r="AE251" s="30">
        <v>0</v>
      </c>
      <c r="AF251" s="30">
        <v>300</v>
      </c>
      <c r="AG251" s="88">
        <f t="shared" si="55"/>
        <v>0</v>
      </c>
      <c r="AH251" s="30">
        <v>0</v>
      </c>
      <c r="AI251" s="30">
        <v>300</v>
      </c>
      <c r="AJ251" s="88">
        <f t="shared" si="56"/>
        <v>0</v>
      </c>
      <c r="AK251" s="30" t="b">
        <v>0</v>
      </c>
    </row>
    <row r="252" spans="1:37" s="30" customFormat="1" x14ac:dyDescent="0.3">
      <c r="A252" s="45" t="s">
        <v>28</v>
      </c>
      <c r="B252" s="86">
        <f t="shared" si="43"/>
        <v>0</v>
      </c>
      <c r="C252" s="74">
        <v>0</v>
      </c>
      <c r="D252" s="74">
        <v>499</v>
      </c>
      <c r="E252" s="87">
        <f t="shared" si="44"/>
        <v>101</v>
      </c>
      <c r="F252" s="89">
        <f t="shared" si="45"/>
        <v>0.33666666666666667</v>
      </c>
      <c r="G252" s="45">
        <v>0</v>
      </c>
      <c r="H252" s="45">
        <v>5364.2079999999996</v>
      </c>
      <c r="I252" s="86" t="e">
        <f t="shared" si="46"/>
        <v>#DIV/0!</v>
      </c>
      <c r="J252" s="85" t="e">
        <f t="shared" si="47"/>
        <v>#DIV/0!</v>
      </c>
      <c r="K252" s="85" t="e">
        <f t="shared" si="48"/>
        <v>#DIV/0!</v>
      </c>
      <c r="L252" s="85" t="e">
        <f t="shared" si="49"/>
        <v>#DIV/0!</v>
      </c>
      <c r="M252" s="89" t="e">
        <f t="shared" si="50"/>
        <v>#DIV/0!</v>
      </c>
      <c r="N252" s="46">
        <v>0</v>
      </c>
      <c r="O252" s="74">
        <v>0</v>
      </c>
      <c r="P252" s="74">
        <v>0</v>
      </c>
      <c r="Q252" s="74">
        <v>0</v>
      </c>
      <c r="R252" s="47">
        <v>0</v>
      </c>
      <c r="S252" s="30">
        <v>0</v>
      </c>
      <c r="T252" s="30">
        <v>300</v>
      </c>
      <c r="U252" s="88">
        <f t="shared" si="51"/>
        <v>0</v>
      </c>
      <c r="V252" s="30">
        <v>0</v>
      </c>
      <c r="W252" s="30">
        <v>300</v>
      </c>
      <c r="X252" s="88">
        <f t="shared" si="52"/>
        <v>0</v>
      </c>
      <c r="Y252" s="30">
        <v>0</v>
      </c>
      <c r="Z252" s="30">
        <v>300</v>
      </c>
      <c r="AA252" s="88">
        <f t="shared" si="53"/>
        <v>0</v>
      </c>
      <c r="AB252" s="30">
        <v>0</v>
      </c>
      <c r="AC252" s="30">
        <v>300</v>
      </c>
      <c r="AD252" s="88">
        <f t="shared" si="54"/>
        <v>0</v>
      </c>
      <c r="AE252" s="30">
        <v>0</v>
      </c>
      <c r="AF252" s="30">
        <v>300</v>
      </c>
      <c r="AG252" s="88">
        <f t="shared" si="55"/>
        <v>0</v>
      </c>
      <c r="AH252" s="30">
        <v>0</v>
      </c>
      <c r="AI252" s="30">
        <v>300</v>
      </c>
      <c r="AJ252" s="88">
        <f t="shared" si="56"/>
        <v>0</v>
      </c>
      <c r="AK252" s="30" t="b">
        <v>0</v>
      </c>
    </row>
    <row r="253" spans="1:37" s="30" customFormat="1" x14ac:dyDescent="0.3">
      <c r="A253" s="45" t="s">
        <v>28</v>
      </c>
      <c r="B253" s="86">
        <f t="shared" si="43"/>
        <v>0</v>
      </c>
      <c r="C253" s="74">
        <v>0</v>
      </c>
      <c r="D253" s="74">
        <v>500</v>
      </c>
      <c r="E253" s="87">
        <f t="shared" si="44"/>
        <v>100</v>
      </c>
      <c r="F253" s="89">
        <f t="shared" si="45"/>
        <v>0.33333333333333331</v>
      </c>
      <c r="G253" s="45">
        <v>0</v>
      </c>
      <c r="H253" s="45">
        <v>5359.9170000000004</v>
      </c>
      <c r="I253" s="86" t="e">
        <f t="shared" si="46"/>
        <v>#DIV/0!</v>
      </c>
      <c r="J253" s="85" t="e">
        <f t="shared" si="47"/>
        <v>#DIV/0!</v>
      </c>
      <c r="K253" s="85" t="e">
        <f t="shared" si="48"/>
        <v>#DIV/0!</v>
      </c>
      <c r="L253" s="85" t="e">
        <f t="shared" si="49"/>
        <v>#DIV/0!</v>
      </c>
      <c r="M253" s="89" t="e">
        <f t="shared" si="50"/>
        <v>#DIV/0!</v>
      </c>
      <c r="N253" s="46">
        <v>0</v>
      </c>
      <c r="O253" s="74">
        <v>0</v>
      </c>
      <c r="P253" s="74">
        <v>0</v>
      </c>
      <c r="Q253" s="74">
        <v>0</v>
      </c>
      <c r="R253" s="47">
        <v>0</v>
      </c>
      <c r="S253" s="30">
        <v>0</v>
      </c>
      <c r="T253" s="30">
        <v>300</v>
      </c>
      <c r="U253" s="88">
        <f t="shared" si="51"/>
        <v>0</v>
      </c>
      <c r="V253" s="30">
        <v>0</v>
      </c>
      <c r="W253" s="30">
        <v>300</v>
      </c>
      <c r="X253" s="88">
        <f t="shared" si="52"/>
        <v>0</v>
      </c>
      <c r="Y253" s="30">
        <v>0</v>
      </c>
      <c r="Z253" s="30">
        <v>300</v>
      </c>
      <c r="AA253" s="88">
        <f t="shared" si="53"/>
        <v>0</v>
      </c>
      <c r="AB253" s="30">
        <v>0</v>
      </c>
      <c r="AC253" s="30">
        <v>300</v>
      </c>
      <c r="AD253" s="88">
        <f t="shared" si="54"/>
        <v>0</v>
      </c>
      <c r="AE253" s="30">
        <v>0</v>
      </c>
      <c r="AF253" s="30">
        <v>300</v>
      </c>
      <c r="AG253" s="88">
        <f t="shared" si="55"/>
        <v>0</v>
      </c>
      <c r="AH253" s="30">
        <v>0</v>
      </c>
      <c r="AI253" s="30">
        <v>300</v>
      </c>
      <c r="AJ253" s="88">
        <f t="shared" si="56"/>
        <v>0</v>
      </c>
      <c r="AK253" s="30" t="b">
        <v>0</v>
      </c>
    </row>
    <row r="254" spans="1:37" s="30" customFormat="1" x14ac:dyDescent="0.3">
      <c r="A254" s="45" t="s">
        <v>28</v>
      </c>
      <c r="B254" s="86">
        <f t="shared" si="43"/>
        <v>0</v>
      </c>
      <c r="C254" s="74">
        <v>0</v>
      </c>
      <c r="D254" s="74">
        <v>497</v>
      </c>
      <c r="E254" s="87">
        <f t="shared" si="44"/>
        <v>103</v>
      </c>
      <c r="F254" s="89">
        <f t="shared" si="45"/>
        <v>0.34333333333333332</v>
      </c>
      <c r="G254" s="45">
        <v>0</v>
      </c>
      <c r="H254" s="45">
        <v>5366.0420000000004</v>
      </c>
      <c r="I254" s="86" t="e">
        <f t="shared" si="46"/>
        <v>#DIV/0!</v>
      </c>
      <c r="J254" s="85" t="e">
        <f t="shared" si="47"/>
        <v>#DIV/0!</v>
      </c>
      <c r="K254" s="85" t="e">
        <f t="shared" si="48"/>
        <v>#DIV/0!</v>
      </c>
      <c r="L254" s="85" t="e">
        <f t="shared" si="49"/>
        <v>#DIV/0!</v>
      </c>
      <c r="M254" s="89" t="e">
        <f t="shared" si="50"/>
        <v>#DIV/0!</v>
      </c>
      <c r="N254" s="46">
        <v>0</v>
      </c>
      <c r="O254" s="74">
        <v>0</v>
      </c>
      <c r="P254" s="74">
        <v>0</v>
      </c>
      <c r="Q254" s="74">
        <v>0</v>
      </c>
      <c r="R254" s="47">
        <v>0</v>
      </c>
      <c r="S254" s="30">
        <v>0</v>
      </c>
      <c r="T254" s="30">
        <v>300</v>
      </c>
      <c r="U254" s="88">
        <f t="shared" si="51"/>
        <v>0</v>
      </c>
      <c r="V254" s="30">
        <v>0</v>
      </c>
      <c r="W254" s="30">
        <v>300</v>
      </c>
      <c r="X254" s="88">
        <f t="shared" si="52"/>
        <v>0</v>
      </c>
      <c r="Y254" s="30">
        <v>0</v>
      </c>
      <c r="Z254" s="30">
        <v>300</v>
      </c>
      <c r="AA254" s="88">
        <f t="shared" si="53"/>
        <v>0</v>
      </c>
      <c r="AB254" s="30">
        <v>0</v>
      </c>
      <c r="AC254" s="30">
        <v>300</v>
      </c>
      <c r="AD254" s="88">
        <f t="shared" si="54"/>
        <v>0</v>
      </c>
      <c r="AE254" s="30">
        <v>0</v>
      </c>
      <c r="AF254" s="30">
        <v>300</v>
      </c>
      <c r="AG254" s="88">
        <f t="shared" si="55"/>
        <v>0</v>
      </c>
      <c r="AH254" s="30">
        <v>0</v>
      </c>
      <c r="AI254" s="30">
        <v>300</v>
      </c>
      <c r="AJ254" s="88">
        <f t="shared" si="56"/>
        <v>0</v>
      </c>
      <c r="AK254" s="30" t="b">
        <v>0</v>
      </c>
    </row>
    <row r="255" spans="1:37" s="30" customFormat="1" x14ac:dyDescent="0.3">
      <c r="A255" s="45" t="s">
        <v>28</v>
      </c>
      <c r="B255" s="86">
        <f t="shared" si="43"/>
        <v>0</v>
      </c>
      <c r="C255" s="74">
        <v>0</v>
      </c>
      <c r="D255" s="74">
        <v>500</v>
      </c>
      <c r="E255" s="87">
        <f t="shared" si="44"/>
        <v>100</v>
      </c>
      <c r="F255" s="89">
        <f t="shared" si="45"/>
        <v>0.33333333333333331</v>
      </c>
      <c r="G255" s="45">
        <v>0</v>
      </c>
      <c r="H255" s="45">
        <v>5359.625</v>
      </c>
      <c r="I255" s="86" t="e">
        <f t="shared" si="46"/>
        <v>#DIV/0!</v>
      </c>
      <c r="J255" s="85" t="e">
        <f t="shared" si="47"/>
        <v>#DIV/0!</v>
      </c>
      <c r="K255" s="85" t="e">
        <f t="shared" si="48"/>
        <v>#DIV/0!</v>
      </c>
      <c r="L255" s="85" t="e">
        <f t="shared" si="49"/>
        <v>#DIV/0!</v>
      </c>
      <c r="M255" s="89" t="e">
        <f t="shared" si="50"/>
        <v>#DIV/0!</v>
      </c>
      <c r="N255" s="46">
        <v>0</v>
      </c>
      <c r="O255" s="74">
        <v>0</v>
      </c>
      <c r="P255" s="74">
        <v>0</v>
      </c>
      <c r="Q255" s="74">
        <v>0</v>
      </c>
      <c r="R255" s="47">
        <v>0</v>
      </c>
      <c r="S255" s="30">
        <v>0</v>
      </c>
      <c r="T255" s="30">
        <v>300</v>
      </c>
      <c r="U255" s="88">
        <f t="shared" si="51"/>
        <v>0</v>
      </c>
      <c r="V255" s="30">
        <v>0</v>
      </c>
      <c r="W255" s="30">
        <v>300</v>
      </c>
      <c r="X255" s="88">
        <f t="shared" si="52"/>
        <v>0</v>
      </c>
      <c r="Y255" s="30">
        <v>0</v>
      </c>
      <c r="Z255" s="30">
        <v>300</v>
      </c>
      <c r="AA255" s="88">
        <f t="shared" si="53"/>
        <v>0</v>
      </c>
      <c r="AB255" s="30">
        <v>0</v>
      </c>
      <c r="AC255" s="30">
        <v>300</v>
      </c>
      <c r="AD255" s="88">
        <f t="shared" si="54"/>
        <v>0</v>
      </c>
      <c r="AE255" s="30">
        <v>0</v>
      </c>
      <c r="AF255" s="30">
        <v>300</v>
      </c>
      <c r="AG255" s="88">
        <f t="shared" si="55"/>
        <v>0</v>
      </c>
      <c r="AH255" s="30">
        <v>0</v>
      </c>
      <c r="AI255" s="30">
        <v>300</v>
      </c>
      <c r="AJ255" s="88">
        <f t="shared" si="56"/>
        <v>0</v>
      </c>
      <c r="AK255" s="30" t="b">
        <v>0</v>
      </c>
    </row>
    <row r="256" spans="1:37" s="65" customFormat="1" x14ac:dyDescent="0.3">
      <c r="A256" s="69" t="s">
        <v>28</v>
      </c>
      <c r="B256" s="86">
        <f t="shared" si="43"/>
        <v>0</v>
      </c>
      <c r="C256" s="75">
        <v>0</v>
      </c>
      <c r="D256" s="75">
        <v>593</v>
      </c>
      <c r="E256" s="87">
        <f t="shared" si="44"/>
        <v>7</v>
      </c>
      <c r="F256" s="89">
        <f t="shared" si="45"/>
        <v>2.3333333333333334E-2</v>
      </c>
      <c r="G256" s="69">
        <v>0</v>
      </c>
      <c r="H256" s="69">
        <v>1720.25</v>
      </c>
      <c r="I256" s="86" t="e">
        <f t="shared" si="46"/>
        <v>#DIV/0!</v>
      </c>
      <c r="J256" s="85" t="e">
        <f t="shared" si="47"/>
        <v>#DIV/0!</v>
      </c>
      <c r="K256" s="85" t="e">
        <f t="shared" si="48"/>
        <v>#DIV/0!</v>
      </c>
      <c r="L256" s="85" t="e">
        <f t="shared" si="49"/>
        <v>#DIV/0!</v>
      </c>
      <c r="M256" s="89" t="e">
        <f t="shared" si="50"/>
        <v>#DIV/0!</v>
      </c>
      <c r="N256" s="93">
        <v>0</v>
      </c>
      <c r="O256" s="75">
        <v>0</v>
      </c>
      <c r="P256" s="75">
        <v>0</v>
      </c>
      <c r="Q256" s="75">
        <v>0</v>
      </c>
      <c r="R256" s="94">
        <v>0</v>
      </c>
      <c r="S256" s="65">
        <v>0</v>
      </c>
      <c r="T256" s="65">
        <v>100</v>
      </c>
      <c r="U256" s="88">
        <f t="shared" si="51"/>
        <v>0</v>
      </c>
      <c r="V256" s="65">
        <v>0</v>
      </c>
      <c r="W256" s="65">
        <v>100</v>
      </c>
      <c r="X256" s="88">
        <f t="shared" si="52"/>
        <v>0</v>
      </c>
      <c r="Y256" s="65">
        <v>0</v>
      </c>
      <c r="Z256" s="65">
        <v>100</v>
      </c>
      <c r="AA256" s="88">
        <f t="shared" si="53"/>
        <v>0</v>
      </c>
      <c r="AB256" s="65">
        <v>0</v>
      </c>
      <c r="AC256" s="65">
        <v>100</v>
      </c>
      <c r="AD256" s="88">
        <f t="shared" si="54"/>
        <v>0</v>
      </c>
      <c r="AE256" s="65">
        <v>0</v>
      </c>
      <c r="AF256" s="65">
        <v>100</v>
      </c>
      <c r="AG256" s="88">
        <f t="shared" si="55"/>
        <v>0</v>
      </c>
      <c r="AH256" s="65">
        <v>0</v>
      </c>
      <c r="AI256" s="65">
        <v>100</v>
      </c>
      <c r="AJ256" s="88">
        <f t="shared" si="56"/>
        <v>0</v>
      </c>
      <c r="AK256" s="65" t="b">
        <v>1</v>
      </c>
    </row>
    <row r="257" spans="1:37" s="65" customFormat="1" x14ac:dyDescent="0.3">
      <c r="A257" s="69" t="s">
        <v>28</v>
      </c>
      <c r="B257" s="86">
        <f t="shared" si="43"/>
        <v>0</v>
      </c>
      <c r="C257" s="75">
        <v>0</v>
      </c>
      <c r="D257" s="75">
        <v>593</v>
      </c>
      <c r="E257" s="87">
        <f t="shared" si="44"/>
        <v>7</v>
      </c>
      <c r="F257" s="89">
        <f t="shared" si="45"/>
        <v>2.3333333333333334E-2</v>
      </c>
      <c r="G257" s="69">
        <v>0</v>
      </c>
      <c r="H257" s="69">
        <v>1716.875</v>
      </c>
      <c r="I257" s="86" t="e">
        <f t="shared" si="46"/>
        <v>#DIV/0!</v>
      </c>
      <c r="J257" s="85" t="e">
        <f t="shared" si="47"/>
        <v>#DIV/0!</v>
      </c>
      <c r="K257" s="85" t="e">
        <f t="shared" si="48"/>
        <v>#DIV/0!</v>
      </c>
      <c r="L257" s="85" t="e">
        <f t="shared" si="49"/>
        <v>#DIV/0!</v>
      </c>
      <c r="M257" s="89" t="e">
        <f t="shared" si="50"/>
        <v>#DIV/0!</v>
      </c>
      <c r="N257" s="93">
        <v>0</v>
      </c>
      <c r="O257" s="75">
        <v>0</v>
      </c>
      <c r="P257" s="75">
        <v>0</v>
      </c>
      <c r="Q257" s="75">
        <v>0</v>
      </c>
      <c r="R257" s="94">
        <v>0</v>
      </c>
      <c r="S257" s="65">
        <v>0</v>
      </c>
      <c r="T257" s="65">
        <v>100</v>
      </c>
      <c r="U257" s="88">
        <f t="shared" si="51"/>
        <v>0</v>
      </c>
      <c r="V257" s="65">
        <v>0</v>
      </c>
      <c r="W257" s="65">
        <v>100</v>
      </c>
      <c r="X257" s="88">
        <f t="shared" si="52"/>
        <v>0</v>
      </c>
      <c r="Y257" s="65">
        <v>0</v>
      </c>
      <c r="Z257" s="65">
        <v>100</v>
      </c>
      <c r="AA257" s="88">
        <f t="shared" si="53"/>
        <v>0</v>
      </c>
      <c r="AB257" s="65">
        <v>0</v>
      </c>
      <c r="AC257" s="65">
        <v>100</v>
      </c>
      <c r="AD257" s="88">
        <f t="shared" si="54"/>
        <v>0</v>
      </c>
      <c r="AE257" s="65">
        <v>0</v>
      </c>
      <c r="AF257" s="65">
        <v>100</v>
      </c>
      <c r="AG257" s="88">
        <f t="shared" si="55"/>
        <v>0</v>
      </c>
      <c r="AH257" s="65">
        <v>0</v>
      </c>
      <c r="AI257" s="65">
        <v>100</v>
      </c>
      <c r="AJ257" s="88">
        <f t="shared" si="56"/>
        <v>0</v>
      </c>
      <c r="AK257" s="65" t="b">
        <v>1</v>
      </c>
    </row>
    <row r="258" spans="1:37" s="65" customFormat="1" x14ac:dyDescent="0.3">
      <c r="A258" s="69" t="s">
        <v>28</v>
      </c>
      <c r="B258" s="86">
        <f t="shared" si="43"/>
        <v>0</v>
      </c>
      <c r="C258" s="75">
        <v>0</v>
      </c>
      <c r="D258" s="75">
        <v>590</v>
      </c>
      <c r="E258" s="87">
        <f t="shared" si="44"/>
        <v>10</v>
      </c>
      <c r="F258" s="89">
        <f t="shared" si="45"/>
        <v>3.3333333333333333E-2</v>
      </c>
      <c r="G258" s="69">
        <v>0</v>
      </c>
      <c r="H258" s="69">
        <v>1720.0419999999999</v>
      </c>
      <c r="I258" s="86" t="e">
        <f t="shared" si="46"/>
        <v>#DIV/0!</v>
      </c>
      <c r="J258" s="85" t="e">
        <f t="shared" si="47"/>
        <v>#DIV/0!</v>
      </c>
      <c r="K258" s="85" t="e">
        <f t="shared" si="48"/>
        <v>#DIV/0!</v>
      </c>
      <c r="L258" s="85" t="e">
        <f t="shared" si="49"/>
        <v>#DIV/0!</v>
      </c>
      <c r="M258" s="89" t="e">
        <f t="shared" si="50"/>
        <v>#DIV/0!</v>
      </c>
      <c r="N258" s="93">
        <v>0</v>
      </c>
      <c r="O258" s="75">
        <v>0</v>
      </c>
      <c r="P258" s="75">
        <v>0</v>
      </c>
      <c r="Q258" s="75">
        <v>0</v>
      </c>
      <c r="R258" s="94">
        <v>0</v>
      </c>
      <c r="S258" s="65">
        <v>0</v>
      </c>
      <c r="T258" s="65">
        <v>100</v>
      </c>
      <c r="U258" s="88">
        <f t="shared" si="51"/>
        <v>0</v>
      </c>
      <c r="V258" s="65">
        <v>0</v>
      </c>
      <c r="W258" s="65">
        <v>100</v>
      </c>
      <c r="X258" s="88">
        <f t="shared" si="52"/>
        <v>0</v>
      </c>
      <c r="Y258" s="65">
        <v>0</v>
      </c>
      <c r="Z258" s="65">
        <v>100</v>
      </c>
      <c r="AA258" s="88">
        <f t="shared" si="53"/>
        <v>0</v>
      </c>
      <c r="AB258" s="65">
        <v>0</v>
      </c>
      <c r="AC258" s="65">
        <v>100</v>
      </c>
      <c r="AD258" s="88">
        <f t="shared" si="54"/>
        <v>0</v>
      </c>
      <c r="AE258" s="65">
        <v>0</v>
      </c>
      <c r="AF258" s="65">
        <v>100</v>
      </c>
      <c r="AG258" s="88">
        <f t="shared" si="55"/>
        <v>0</v>
      </c>
      <c r="AH258" s="65">
        <v>0</v>
      </c>
      <c r="AI258" s="65">
        <v>100</v>
      </c>
      <c r="AJ258" s="88">
        <f t="shared" si="56"/>
        <v>0</v>
      </c>
      <c r="AK258" s="65" t="b">
        <v>1</v>
      </c>
    </row>
    <row r="259" spans="1:37" s="65" customFormat="1" x14ac:dyDescent="0.3">
      <c r="A259" s="69" t="s">
        <v>28</v>
      </c>
      <c r="B259" s="86">
        <f t="shared" ref="B259:B265" si="57">C259/600</f>
        <v>0</v>
      </c>
      <c r="C259" s="75">
        <v>0</v>
      </c>
      <c r="D259" s="75">
        <v>597</v>
      </c>
      <c r="E259" s="87">
        <f t="shared" ref="E259:E265" si="58">600-D259-C259</f>
        <v>3</v>
      </c>
      <c r="F259" s="89">
        <f t="shared" ref="F259:F265" si="59">E259/300</f>
        <v>0.01</v>
      </c>
      <c r="G259" s="69">
        <v>0</v>
      </c>
      <c r="H259" s="69">
        <v>1723.1669999999999</v>
      </c>
      <c r="I259" s="86" t="e">
        <f t="shared" ref="I259:I265" si="60">N259/(SUM($N259:$Q259))</f>
        <v>#DIV/0!</v>
      </c>
      <c r="J259" s="85" t="e">
        <f t="shared" ref="J259:J265" si="61">O259/(SUM($N259:$Q259))</f>
        <v>#DIV/0!</v>
      </c>
      <c r="K259" s="85" t="e">
        <f t="shared" ref="K259:K265" si="62">P259/(SUM($N259:$Q259))</f>
        <v>#DIV/0!</v>
      </c>
      <c r="L259" s="85" t="e">
        <f t="shared" ref="L259:L265" si="63">Q259/(SUM($N259:$Q259))</f>
        <v>#DIV/0!</v>
      </c>
      <c r="M259" s="89" t="e">
        <f t="shared" ref="M259:M265" si="64">R259/(SUM($N259:$Q259))</f>
        <v>#DIV/0!</v>
      </c>
      <c r="N259" s="93">
        <v>0</v>
      </c>
      <c r="O259" s="75">
        <v>0</v>
      </c>
      <c r="P259" s="75">
        <v>0</v>
      </c>
      <c r="Q259" s="75">
        <v>0</v>
      </c>
      <c r="R259" s="94">
        <v>0</v>
      </c>
      <c r="S259" s="65">
        <v>0</v>
      </c>
      <c r="T259" s="65">
        <v>100</v>
      </c>
      <c r="U259" s="88">
        <f t="shared" ref="U259:U265" si="65">S259/T259</f>
        <v>0</v>
      </c>
      <c r="V259" s="65">
        <v>0</v>
      </c>
      <c r="W259" s="65">
        <v>100</v>
      </c>
      <c r="X259" s="88">
        <f t="shared" ref="X259:X265" si="66">V259/W259</f>
        <v>0</v>
      </c>
      <c r="Y259" s="65">
        <v>0</v>
      </c>
      <c r="Z259" s="65">
        <v>100</v>
      </c>
      <c r="AA259" s="88">
        <f t="shared" ref="AA259:AA265" si="67">Y259/Z259</f>
        <v>0</v>
      </c>
      <c r="AB259" s="65">
        <v>0</v>
      </c>
      <c r="AC259" s="65">
        <v>100</v>
      </c>
      <c r="AD259" s="88">
        <f t="shared" ref="AD259:AD265" si="68">AB259/AC259</f>
        <v>0</v>
      </c>
      <c r="AE259" s="65">
        <v>0</v>
      </c>
      <c r="AF259" s="65">
        <v>100</v>
      </c>
      <c r="AG259" s="88">
        <f t="shared" ref="AG259:AG265" si="69">AE259/AF259</f>
        <v>0</v>
      </c>
      <c r="AH259" s="65">
        <v>0</v>
      </c>
      <c r="AI259" s="65">
        <v>100</v>
      </c>
      <c r="AJ259" s="88">
        <f t="shared" ref="AJ259:AJ265" si="70">AH259/AI259</f>
        <v>0</v>
      </c>
      <c r="AK259" s="65" t="b">
        <v>1</v>
      </c>
    </row>
    <row r="260" spans="1:37" s="65" customFormat="1" x14ac:dyDescent="0.3">
      <c r="A260" s="69" t="s">
        <v>28</v>
      </c>
      <c r="B260" s="86">
        <f t="shared" si="57"/>
        <v>0</v>
      </c>
      <c r="C260" s="75">
        <v>0</v>
      </c>
      <c r="D260" s="75">
        <v>593</v>
      </c>
      <c r="E260" s="87">
        <f t="shared" si="58"/>
        <v>7</v>
      </c>
      <c r="F260" s="89">
        <f t="shared" si="59"/>
        <v>2.3333333333333334E-2</v>
      </c>
      <c r="G260" s="69">
        <v>0</v>
      </c>
      <c r="H260" s="69">
        <v>1729.4169999999999</v>
      </c>
      <c r="I260" s="86" t="e">
        <f t="shared" si="60"/>
        <v>#DIV/0!</v>
      </c>
      <c r="J260" s="85" t="e">
        <f t="shared" si="61"/>
        <v>#DIV/0!</v>
      </c>
      <c r="K260" s="85" t="e">
        <f t="shared" si="62"/>
        <v>#DIV/0!</v>
      </c>
      <c r="L260" s="85" t="e">
        <f t="shared" si="63"/>
        <v>#DIV/0!</v>
      </c>
      <c r="M260" s="89" t="e">
        <f t="shared" si="64"/>
        <v>#DIV/0!</v>
      </c>
      <c r="N260" s="93">
        <v>0</v>
      </c>
      <c r="O260" s="75">
        <v>0</v>
      </c>
      <c r="P260" s="75">
        <v>0</v>
      </c>
      <c r="Q260" s="75">
        <v>0</v>
      </c>
      <c r="R260" s="94">
        <v>0</v>
      </c>
      <c r="S260" s="65">
        <v>0</v>
      </c>
      <c r="T260" s="65">
        <v>100</v>
      </c>
      <c r="U260" s="88">
        <f t="shared" si="65"/>
        <v>0</v>
      </c>
      <c r="V260" s="65">
        <v>0</v>
      </c>
      <c r="W260" s="65">
        <v>100</v>
      </c>
      <c r="X260" s="88">
        <f t="shared" si="66"/>
        <v>0</v>
      </c>
      <c r="Y260" s="65">
        <v>0</v>
      </c>
      <c r="Z260" s="65">
        <v>100</v>
      </c>
      <c r="AA260" s="88">
        <f t="shared" si="67"/>
        <v>0</v>
      </c>
      <c r="AB260" s="65">
        <v>0</v>
      </c>
      <c r="AC260" s="65">
        <v>100</v>
      </c>
      <c r="AD260" s="88">
        <f t="shared" si="68"/>
        <v>0</v>
      </c>
      <c r="AE260" s="65">
        <v>0</v>
      </c>
      <c r="AF260" s="65">
        <v>100</v>
      </c>
      <c r="AG260" s="88">
        <f t="shared" si="69"/>
        <v>0</v>
      </c>
      <c r="AH260" s="65">
        <v>0</v>
      </c>
      <c r="AI260" s="65">
        <v>100</v>
      </c>
      <c r="AJ260" s="88">
        <f t="shared" si="70"/>
        <v>0</v>
      </c>
      <c r="AK260" s="65" t="b">
        <v>1</v>
      </c>
    </row>
    <row r="261" spans="1:37" s="65" customFormat="1" x14ac:dyDescent="0.3">
      <c r="A261" s="69" t="s">
        <v>28</v>
      </c>
      <c r="B261" s="86">
        <f t="shared" si="57"/>
        <v>0</v>
      </c>
      <c r="C261" s="75">
        <v>0</v>
      </c>
      <c r="D261" s="75">
        <v>595</v>
      </c>
      <c r="E261" s="87">
        <f t="shared" si="58"/>
        <v>5</v>
      </c>
      <c r="F261" s="89">
        <f t="shared" si="59"/>
        <v>1.6666666666666666E-2</v>
      </c>
      <c r="G261" s="69">
        <v>0</v>
      </c>
      <c r="H261" s="69">
        <v>1730.7080000000001</v>
      </c>
      <c r="I261" s="86" t="e">
        <f t="shared" si="60"/>
        <v>#DIV/0!</v>
      </c>
      <c r="J261" s="85" t="e">
        <f t="shared" si="61"/>
        <v>#DIV/0!</v>
      </c>
      <c r="K261" s="85" t="e">
        <f t="shared" si="62"/>
        <v>#DIV/0!</v>
      </c>
      <c r="L261" s="85" t="e">
        <f t="shared" si="63"/>
        <v>#DIV/0!</v>
      </c>
      <c r="M261" s="89" t="e">
        <f t="shared" si="64"/>
        <v>#DIV/0!</v>
      </c>
      <c r="N261" s="93">
        <v>0</v>
      </c>
      <c r="O261" s="75">
        <v>0</v>
      </c>
      <c r="P261" s="75">
        <v>0</v>
      </c>
      <c r="Q261" s="75">
        <v>0</v>
      </c>
      <c r="R261" s="94">
        <v>0</v>
      </c>
      <c r="S261" s="65">
        <v>0</v>
      </c>
      <c r="T261" s="65">
        <v>100</v>
      </c>
      <c r="U261" s="88">
        <f t="shared" si="65"/>
        <v>0</v>
      </c>
      <c r="V261" s="65">
        <v>0</v>
      </c>
      <c r="W261" s="65">
        <v>100</v>
      </c>
      <c r="X261" s="88">
        <f t="shared" si="66"/>
        <v>0</v>
      </c>
      <c r="Y261" s="65">
        <v>0</v>
      </c>
      <c r="Z261" s="65">
        <v>100</v>
      </c>
      <c r="AA261" s="88">
        <f t="shared" si="67"/>
        <v>0</v>
      </c>
      <c r="AB261" s="65">
        <v>0</v>
      </c>
      <c r="AC261" s="65">
        <v>100</v>
      </c>
      <c r="AD261" s="88">
        <f t="shared" si="68"/>
        <v>0</v>
      </c>
      <c r="AE261" s="65">
        <v>0</v>
      </c>
      <c r="AF261" s="65">
        <v>100</v>
      </c>
      <c r="AG261" s="88">
        <f t="shared" si="69"/>
        <v>0</v>
      </c>
      <c r="AH261" s="65">
        <v>0</v>
      </c>
      <c r="AI261" s="65">
        <v>100</v>
      </c>
      <c r="AJ261" s="88">
        <f t="shared" si="70"/>
        <v>0</v>
      </c>
      <c r="AK261" s="65" t="b">
        <v>1</v>
      </c>
    </row>
    <row r="262" spans="1:37" s="65" customFormat="1" x14ac:dyDescent="0.3">
      <c r="A262" s="69" t="s">
        <v>28</v>
      </c>
      <c r="B262" s="86">
        <f t="shared" si="57"/>
        <v>0</v>
      </c>
      <c r="C262" s="75">
        <v>0</v>
      </c>
      <c r="D262" s="75">
        <v>594</v>
      </c>
      <c r="E262" s="87">
        <f t="shared" si="58"/>
        <v>6</v>
      </c>
      <c r="F262" s="89">
        <f t="shared" si="59"/>
        <v>0.02</v>
      </c>
      <c r="G262" s="69">
        <v>0</v>
      </c>
      <c r="H262" s="69">
        <v>1724.3330000000001</v>
      </c>
      <c r="I262" s="86" t="e">
        <f t="shared" si="60"/>
        <v>#DIV/0!</v>
      </c>
      <c r="J262" s="85" t="e">
        <f t="shared" si="61"/>
        <v>#DIV/0!</v>
      </c>
      <c r="K262" s="85" t="e">
        <f t="shared" si="62"/>
        <v>#DIV/0!</v>
      </c>
      <c r="L262" s="85" t="e">
        <f t="shared" si="63"/>
        <v>#DIV/0!</v>
      </c>
      <c r="M262" s="89" t="e">
        <f t="shared" si="64"/>
        <v>#DIV/0!</v>
      </c>
      <c r="N262" s="93">
        <v>0</v>
      </c>
      <c r="O262" s="75">
        <v>0</v>
      </c>
      <c r="P262" s="75">
        <v>0</v>
      </c>
      <c r="Q262" s="75">
        <v>0</v>
      </c>
      <c r="R262" s="94">
        <v>0</v>
      </c>
      <c r="S262" s="65">
        <v>0</v>
      </c>
      <c r="T262" s="65">
        <v>100</v>
      </c>
      <c r="U262" s="88">
        <f t="shared" si="65"/>
        <v>0</v>
      </c>
      <c r="V262" s="65">
        <v>0</v>
      </c>
      <c r="W262" s="65">
        <v>100</v>
      </c>
      <c r="X262" s="88">
        <f t="shared" si="66"/>
        <v>0</v>
      </c>
      <c r="Y262" s="65">
        <v>0</v>
      </c>
      <c r="Z262" s="65">
        <v>100</v>
      </c>
      <c r="AA262" s="88">
        <f t="shared" si="67"/>
        <v>0</v>
      </c>
      <c r="AB262" s="65">
        <v>0</v>
      </c>
      <c r="AC262" s="65">
        <v>100</v>
      </c>
      <c r="AD262" s="88">
        <f t="shared" si="68"/>
        <v>0</v>
      </c>
      <c r="AE262" s="65">
        <v>0</v>
      </c>
      <c r="AF262" s="65">
        <v>100</v>
      </c>
      <c r="AG262" s="88">
        <f t="shared" si="69"/>
        <v>0</v>
      </c>
      <c r="AH262" s="65">
        <v>0</v>
      </c>
      <c r="AI262" s="65">
        <v>100</v>
      </c>
      <c r="AJ262" s="88">
        <f t="shared" si="70"/>
        <v>0</v>
      </c>
      <c r="AK262" s="65" t="b">
        <v>1</v>
      </c>
    </row>
    <row r="263" spans="1:37" s="65" customFormat="1" x14ac:dyDescent="0.3">
      <c r="A263" s="69" t="s">
        <v>28</v>
      </c>
      <c r="B263" s="86">
        <f t="shared" si="57"/>
        <v>0</v>
      </c>
      <c r="C263" s="75">
        <v>0</v>
      </c>
      <c r="D263" s="75">
        <v>590</v>
      </c>
      <c r="E263" s="87">
        <f t="shared" si="58"/>
        <v>10</v>
      </c>
      <c r="F263" s="89">
        <f t="shared" si="59"/>
        <v>3.3333333333333333E-2</v>
      </c>
      <c r="G263" s="69">
        <v>0</v>
      </c>
      <c r="H263" s="69">
        <v>1724.25</v>
      </c>
      <c r="I263" s="86" t="e">
        <f t="shared" si="60"/>
        <v>#DIV/0!</v>
      </c>
      <c r="J263" s="85" t="e">
        <f t="shared" si="61"/>
        <v>#DIV/0!</v>
      </c>
      <c r="K263" s="85" t="e">
        <f t="shared" si="62"/>
        <v>#DIV/0!</v>
      </c>
      <c r="L263" s="85" t="e">
        <f t="shared" si="63"/>
        <v>#DIV/0!</v>
      </c>
      <c r="M263" s="89" t="e">
        <f t="shared" si="64"/>
        <v>#DIV/0!</v>
      </c>
      <c r="N263" s="93">
        <v>0</v>
      </c>
      <c r="O263" s="75">
        <v>0</v>
      </c>
      <c r="P263" s="75">
        <v>0</v>
      </c>
      <c r="Q263" s="75">
        <v>0</v>
      </c>
      <c r="R263" s="94">
        <v>0</v>
      </c>
      <c r="S263" s="65">
        <v>0</v>
      </c>
      <c r="T263" s="65">
        <v>100</v>
      </c>
      <c r="U263" s="88">
        <f t="shared" si="65"/>
        <v>0</v>
      </c>
      <c r="V263" s="65">
        <v>0</v>
      </c>
      <c r="W263" s="65">
        <v>100</v>
      </c>
      <c r="X263" s="88">
        <f t="shared" si="66"/>
        <v>0</v>
      </c>
      <c r="Y263" s="65">
        <v>0</v>
      </c>
      <c r="Z263" s="65">
        <v>100</v>
      </c>
      <c r="AA263" s="88">
        <f t="shared" si="67"/>
        <v>0</v>
      </c>
      <c r="AB263" s="65">
        <v>0</v>
      </c>
      <c r="AC263" s="65">
        <v>100</v>
      </c>
      <c r="AD263" s="88">
        <f t="shared" si="68"/>
        <v>0</v>
      </c>
      <c r="AE263" s="65">
        <v>0</v>
      </c>
      <c r="AF263" s="65">
        <v>100</v>
      </c>
      <c r="AG263" s="88">
        <f t="shared" si="69"/>
        <v>0</v>
      </c>
      <c r="AH263" s="65">
        <v>0</v>
      </c>
      <c r="AI263" s="65">
        <v>100</v>
      </c>
      <c r="AJ263" s="88">
        <f t="shared" si="70"/>
        <v>0</v>
      </c>
      <c r="AK263" s="65" t="b">
        <v>1</v>
      </c>
    </row>
    <row r="264" spans="1:37" s="65" customFormat="1" x14ac:dyDescent="0.3">
      <c r="A264" s="69" t="s">
        <v>28</v>
      </c>
      <c r="B264" s="86">
        <f t="shared" si="57"/>
        <v>0</v>
      </c>
      <c r="C264" s="75">
        <v>0</v>
      </c>
      <c r="D264" s="75">
        <v>586</v>
      </c>
      <c r="E264" s="87">
        <f t="shared" si="58"/>
        <v>14</v>
      </c>
      <c r="F264" s="89">
        <f t="shared" si="59"/>
        <v>4.6666666666666669E-2</v>
      </c>
      <c r="G264" s="69">
        <v>0</v>
      </c>
      <c r="H264" s="69">
        <v>1710.9169999999999</v>
      </c>
      <c r="I264" s="86" t="e">
        <f t="shared" si="60"/>
        <v>#DIV/0!</v>
      </c>
      <c r="J264" s="85" t="e">
        <f t="shared" si="61"/>
        <v>#DIV/0!</v>
      </c>
      <c r="K264" s="85" t="e">
        <f t="shared" si="62"/>
        <v>#DIV/0!</v>
      </c>
      <c r="L264" s="85" t="e">
        <f t="shared" si="63"/>
        <v>#DIV/0!</v>
      </c>
      <c r="M264" s="89" t="e">
        <f t="shared" si="64"/>
        <v>#DIV/0!</v>
      </c>
      <c r="N264" s="93">
        <v>0</v>
      </c>
      <c r="O264" s="75">
        <v>0</v>
      </c>
      <c r="P264" s="75">
        <v>0</v>
      </c>
      <c r="Q264" s="75">
        <v>0</v>
      </c>
      <c r="R264" s="94">
        <v>0</v>
      </c>
      <c r="S264" s="65">
        <v>0</v>
      </c>
      <c r="T264" s="65">
        <v>100</v>
      </c>
      <c r="U264" s="88">
        <f t="shared" si="65"/>
        <v>0</v>
      </c>
      <c r="V264" s="65">
        <v>0</v>
      </c>
      <c r="W264" s="65">
        <v>100</v>
      </c>
      <c r="X264" s="88">
        <f t="shared" si="66"/>
        <v>0</v>
      </c>
      <c r="Y264" s="65">
        <v>0</v>
      </c>
      <c r="Z264" s="65">
        <v>100</v>
      </c>
      <c r="AA264" s="88">
        <f t="shared" si="67"/>
        <v>0</v>
      </c>
      <c r="AB264" s="65">
        <v>0</v>
      </c>
      <c r="AC264" s="65">
        <v>100</v>
      </c>
      <c r="AD264" s="88">
        <f t="shared" si="68"/>
        <v>0</v>
      </c>
      <c r="AE264" s="65">
        <v>0</v>
      </c>
      <c r="AF264" s="65">
        <v>100</v>
      </c>
      <c r="AG264" s="88">
        <f t="shared" si="69"/>
        <v>0</v>
      </c>
      <c r="AH264" s="65">
        <v>0</v>
      </c>
      <c r="AI264" s="65">
        <v>100</v>
      </c>
      <c r="AJ264" s="88">
        <f t="shared" si="70"/>
        <v>0</v>
      </c>
      <c r="AK264" s="65" t="b">
        <v>1</v>
      </c>
    </row>
    <row r="265" spans="1:37" s="65" customFormat="1" x14ac:dyDescent="0.3">
      <c r="A265" s="69" t="s">
        <v>28</v>
      </c>
      <c r="B265" s="86">
        <f t="shared" si="57"/>
        <v>0</v>
      </c>
      <c r="C265" s="75">
        <v>0</v>
      </c>
      <c r="D265" s="75">
        <v>592</v>
      </c>
      <c r="E265" s="87">
        <f t="shared" si="58"/>
        <v>8</v>
      </c>
      <c r="F265" s="89">
        <f t="shared" si="59"/>
        <v>2.6666666666666668E-2</v>
      </c>
      <c r="G265" s="69">
        <v>0</v>
      </c>
      <c r="H265" s="69">
        <v>1722.75</v>
      </c>
      <c r="I265" s="86" t="e">
        <f t="shared" si="60"/>
        <v>#DIV/0!</v>
      </c>
      <c r="J265" s="85" t="e">
        <f t="shared" si="61"/>
        <v>#DIV/0!</v>
      </c>
      <c r="K265" s="85" t="e">
        <f t="shared" si="62"/>
        <v>#DIV/0!</v>
      </c>
      <c r="L265" s="85" t="e">
        <f t="shared" si="63"/>
        <v>#DIV/0!</v>
      </c>
      <c r="M265" s="89" t="e">
        <f t="shared" si="64"/>
        <v>#DIV/0!</v>
      </c>
      <c r="N265" s="93">
        <v>0</v>
      </c>
      <c r="O265" s="75">
        <v>0</v>
      </c>
      <c r="P265" s="75">
        <v>0</v>
      </c>
      <c r="Q265" s="75">
        <v>0</v>
      </c>
      <c r="R265" s="94">
        <v>0</v>
      </c>
      <c r="S265" s="65">
        <v>0</v>
      </c>
      <c r="T265" s="65">
        <v>100</v>
      </c>
      <c r="U265" s="88">
        <f t="shared" si="65"/>
        <v>0</v>
      </c>
      <c r="V265" s="65">
        <v>0</v>
      </c>
      <c r="W265" s="65">
        <v>100</v>
      </c>
      <c r="X265" s="88">
        <f t="shared" si="66"/>
        <v>0</v>
      </c>
      <c r="Y265" s="65">
        <v>0</v>
      </c>
      <c r="Z265" s="65">
        <v>100</v>
      </c>
      <c r="AA265" s="88">
        <f t="shared" si="67"/>
        <v>0</v>
      </c>
      <c r="AB265" s="65">
        <v>0</v>
      </c>
      <c r="AC265" s="65">
        <v>100</v>
      </c>
      <c r="AD265" s="88">
        <f t="shared" si="68"/>
        <v>0</v>
      </c>
      <c r="AE265" s="65">
        <v>0</v>
      </c>
      <c r="AF265" s="65">
        <v>100</v>
      </c>
      <c r="AG265" s="88">
        <f t="shared" si="69"/>
        <v>0</v>
      </c>
      <c r="AH265" s="65">
        <v>0</v>
      </c>
      <c r="AI265" s="65">
        <v>100</v>
      </c>
      <c r="AJ265" s="88">
        <f t="shared" si="70"/>
        <v>0</v>
      </c>
      <c r="AK265" s="65" t="b">
        <v>1</v>
      </c>
    </row>
  </sheetData>
  <autoFilter ref="A1:AW181" xr:uid="{00000000-0001-0000-0000-000000000000}">
    <sortState xmlns:xlrd2="http://schemas.microsoft.com/office/spreadsheetml/2017/richdata2" ref="A2:AW265">
      <sortCondition ref="A1:A18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Post-Mortem</vt:lpstr>
      <vt:lpstr>Data Analysis</vt:lpstr>
      <vt:lpstr>Enemy Breakdown</vt:lpstr>
      <vt:lpstr>Ability Breakdown</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Assid</dc:creator>
  <cp:lastModifiedBy>Jennifer Assid</cp:lastModifiedBy>
  <dcterms:created xsi:type="dcterms:W3CDTF">2015-06-05T18:17:20Z</dcterms:created>
  <dcterms:modified xsi:type="dcterms:W3CDTF">2022-04-11T06:34:17Z</dcterms:modified>
</cp:coreProperties>
</file>