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lleweinstock/Google Drive/1_Studium/2_Master/3_Sem/Team Project/Phase 1a/"/>
    </mc:Choice>
  </mc:AlternateContent>
  <xr:revisionPtr revIDLastSave="0" documentId="13_ncr:1_{80873102-6661-B44E-A55A-7FD64B64504E}" xr6:coauthVersionLast="47" xr6:coauthVersionMax="47" xr10:uidLastSave="{00000000-0000-0000-0000-000000000000}"/>
  <bookViews>
    <workbookView xWindow="760" yWindow="500" windowWidth="28040" windowHeight="16020" activeTab="2" xr2:uid="{F553D885-CC6D-4D48-9584-1DA91248FE03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8" i="2" l="1"/>
  <c r="I98" i="2"/>
  <c r="K106" i="1"/>
  <c r="J106" i="1"/>
  <c r="J105" i="1"/>
  <c r="F26" i="2"/>
  <c r="F25" i="2"/>
  <c r="F96" i="2"/>
  <c r="F95" i="2"/>
  <c r="F19" i="2"/>
  <c r="F20" i="2"/>
  <c r="F34" i="2"/>
  <c r="F35" i="2"/>
  <c r="G2" i="3"/>
  <c r="H80" i="1"/>
  <c r="H103" i="1"/>
  <c r="H99" i="1"/>
  <c r="H95" i="1"/>
  <c r="H91" i="1"/>
  <c r="H87" i="1"/>
  <c r="H79" i="1"/>
  <c r="H83" i="1"/>
  <c r="H75" i="1"/>
  <c r="H71" i="1"/>
  <c r="H67" i="1"/>
  <c r="H63" i="1"/>
  <c r="H59" i="1"/>
  <c r="H55" i="1"/>
  <c r="I56" i="1" s="1"/>
  <c r="H51" i="1"/>
  <c r="H47" i="1"/>
  <c r="I48" i="1" s="1"/>
  <c r="H43" i="1"/>
  <c r="I44" i="1" s="1"/>
  <c r="H39" i="1"/>
  <c r="H35" i="1"/>
  <c r="H30" i="1"/>
  <c r="H27" i="1"/>
  <c r="I28" i="1" s="1"/>
  <c r="H23" i="1"/>
  <c r="I24" i="1" s="1"/>
  <c r="H19" i="1"/>
  <c r="H15" i="1"/>
  <c r="I16" i="1" s="1"/>
  <c r="H11" i="1"/>
  <c r="I12" i="1" s="1"/>
  <c r="H7" i="1"/>
  <c r="H3" i="1"/>
  <c r="I100" i="1"/>
  <c r="I104" i="1"/>
  <c r="H100" i="1"/>
  <c r="H104" i="1"/>
  <c r="F8" i="2"/>
  <c r="F9" i="2"/>
  <c r="F82" i="2"/>
  <c r="F83" i="2"/>
  <c r="F84" i="2"/>
  <c r="F85" i="2"/>
  <c r="F88" i="2"/>
  <c r="F89" i="2"/>
  <c r="F92" i="2"/>
  <c r="F93" i="2"/>
  <c r="F77" i="2"/>
  <c r="F78" i="2"/>
  <c r="F79" i="2"/>
  <c r="F80" i="2"/>
  <c r="F64" i="2"/>
  <c r="F3" i="2"/>
  <c r="F4" i="2"/>
  <c r="F5" i="2"/>
  <c r="F6" i="2"/>
  <c r="F7" i="2"/>
  <c r="F11" i="2"/>
  <c r="F12" i="2"/>
  <c r="F13" i="2"/>
  <c r="F14" i="2"/>
  <c r="F17" i="2"/>
  <c r="F18" i="2"/>
  <c r="F23" i="2"/>
  <c r="F24" i="2"/>
  <c r="F28" i="2"/>
  <c r="F29" i="2"/>
  <c r="F30" i="2"/>
  <c r="F31" i="2"/>
  <c r="F32" i="2"/>
  <c r="F33" i="2"/>
  <c r="F37" i="2"/>
  <c r="F38" i="2"/>
  <c r="F41" i="2"/>
  <c r="F42" i="2"/>
  <c r="F43" i="2"/>
  <c r="F44" i="2"/>
  <c r="F45" i="2"/>
  <c r="F46" i="2"/>
  <c r="F49" i="2"/>
  <c r="F50" i="2"/>
  <c r="F51" i="2"/>
  <c r="F52" i="2"/>
  <c r="F54" i="2"/>
  <c r="F55" i="2"/>
  <c r="F58" i="2"/>
  <c r="F59" i="2"/>
  <c r="F65" i="2"/>
  <c r="F67" i="2"/>
  <c r="F68" i="2"/>
  <c r="F69" i="2"/>
  <c r="F70" i="2"/>
  <c r="F71" i="2"/>
  <c r="F72" i="2"/>
  <c r="F74" i="2"/>
  <c r="F75" i="2"/>
  <c r="F2" i="2"/>
  <c r="I80" i="1"/>
  <c r="I68" i="1"/>
  <c r="I64" i="1"/>
  <c r="I60" i="1"/>
  <c r="I52" i="1"/>
  <c r="I40" i="1"/>
  <c r="I36" i="1"/>
  <c r="I31" i="1"/>
  <c r="I20" i="1"/>
  <c r="I8" i="1"/>
  <c r="I4" i="1"/>
  <c r="H96" i="1"/>
  <c r="H92" i="1"/>
  <c r="H88" i="1"/>
  <c r="H84" i="1"/>
  <c r="H76" i="1"/>
  <c r="H72" i="1"/>
  <c r="I72" i="1" s="1"/>
  <c r="H68" i="1"/>
  <c r="H64" i="1"/>
  <c r="H60" i="1"/>
  <c r="H56" i="1"/>
  <c r="H52" i="1"/>
  <c r="H48" i="1"/>
  <c r="H44" i="1"/>
  <c r="H40" i="1"/>
  <c r="H36" i="1"/>
  <c r="H31" i="1"/>
  <c r="H28" i="1"/>
  <c r="H24" i="1"/>
  <c r="H20" i="1"/>
  <c r="H16" i="1"/>
  <c r="H12" i="1"/>
  <c r="H8" i="1"/>
  <c r="H4" i="1"/>
  <c r="I76" i="1" l="1"/>
  <c r="I96" i="1"/>
  <c r="I88" i="1"/>
  <c r="I92" i="1"/>
  <c r="I84" i="1"/>
</calcChain>
</file>

<file path=xl/sharedStrings.xml><?xml version="1.0" encoding="utf-8"?>
<sst xmlns="http://schemas.openxmlformats.org/spreadsheetml/2006/main" count="336" uniqueCount="74">
  <si>
    <t>Radio</t>
  </si>
  <si>
    <t>Step 1</t>
  </si>
  <si>
    <t>b:top_100</t>
  </si>
  <si>
    <t>a:top_100</t>
  </si>
  <si>
    <t>b:min3</t>
  </si>
  <si>
    <t>a:min_3</t>
  </si>
  <si>
    <t>Step 2</t>
  </si>
  <si>
    <t>b:rest</t>
  </si>
  <si>
    <t>a:rest</t>
  </si>
  <si>
    <t>LandmarksOrHistoricalBuildings</t>
  </si>
  <si>
    <t>Library</t>
  </si>
  <si>
    <t>SportsTeam</t>
  </si>
  <si>
    <t>GovernmentOrganization</t>
  </si>
  <si>
    <t>Dataset</t>
  </si>
  <si>
    <t>TVEpisode</t>
  </si>
  <si>
    <t>CollegeOrUniversity</t>
  </si>
  <si>
    <t>School</t>
  </si>
  <si>
    <t>Hospital</t>
  </si>
  <si>
    <t>EducationalOrganization</t>
  </si>
  <si>
    <t>SportsEvent</t>
  </si>
  <si>
    <t>Movie</t>
  </si>
  <si>
    <t>MusicAlbum</t>
  </si>
  <si>
    <t>MusicRecording</t>
  </si>
  <si>
    <t>Hotel</t>
  </si>
  <si>
    <t>JobPosting</t>
  </si>
  <si>
    <t>Recipe</t>
  </si>
  <si>
    <t>Event</t>
  </si>
  <si>
    <t>Book</t>
  </si>
  <si>
    <t>CreativeWork</t>
  </si>
  <si>
    <t>LocalBusiness</t>
  </si>
  <si>
    <t>Person</t>
  </si>
  <si>
    <t>Product</t>
  </si>
  <si>
    <t>Vorher/Nachher Gesamt</t>
  </si>
  <si>
    <t>Place</t>
  </si>
  <si>
    <t>Restaurant</t>
  </si>
  <si>
    <t>director</t>
  </si>
  <si>
    <t>top100</t>
  </si>
  <si>
    <t>min3</t>
  </si>
  <si>
    <t>rest</t>
  </si>
  <si>
    <t xml:space="preserve">MusicAlbum </t>
  </si>
  <si>
    <t>byartist</t>
  </si>
  <si>
    <t>name</t>
  </si>
  <si>
    <t>telephone</t>
  </si>
  <si>
    <t>inalbum</t>
  </si>
  <si>
    <t>email</t>
  </si>
  <si>
    <t>zu groß</t>
  </si>
  <si>
    <t>author</t>
  </si>
  <si>
    <t>location</t>
  </si>
  <si>
    <t>performer</t>
  </si>
  <si>
    <t>organizer</t>
  </si>
  <si>
    <t>publisher</t>
  </si>
  <si>
    <t>actor</t>
  </si>
  <si>
    <t>isrelatedto</t>
  </si>
  <si>
    <t>address</t>
  </si>
  <si>
    <t>geo</t>
  </si>
  <si>
    <t>Tables</t>
  </si>
  <si>
    <t>brand</t>
  </si>
  <si>
    <t>creator</t>
  </si>
  <si>
    <t>actors</t>
  </si>
  <si>
    <t>athlete</t>
  </si>
  <si>
    <t>CollegeorUniversity</t>
  </si>
  <si>
    <t>contactpoint</t>
  </si>
  <si>
    <t>-</t>
  </si>
  <si>
    <t>Class/Type</t>
  </si>
  <si>
    <t>Properties</t>
  </si>
  <si>
    <t>Tables w/ property</t>
  </si>
  <si>
    <t>Match Class/Type</t>
  </si>
  <si>
    <t>Match Property</t>
  </si>
  <si>
    <t>Matching Tables w/ property</t>
  </si>
  <si>
    <t>Rows w/ property</t>
  </si>
  <si>
    <t>Matching Rows w/ property</t>
  </si>
  <si>
    <t>Rows</t>
  </si>
  <si>
    <t>competitor</t>
  </si>
  <si>
    <t>No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</si>
</sst>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0" fillId="2" borderId="0" xfId="0" applyFont="1" applyFill="1"/>
    <xf numFmtId="0" fontId="7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F1FB-DDF1-8441-8AC8-0CFC6B3E6E34}">
  <dimension ref="A1:L106"/>
  <sheetViews>
    <sheetView workbookViewId="0">
      <pane ySplit="1" topLeftCell="A8" activePane="bottomLeft" state="frozen"/>
      <selection pane="bottomLeft" activeCell="A26" sqref="A26"/>
    </sheetView>
  </sheetViews>
  <sheetFormatPr baseColWidth="10" defaultRowHeight="16" x14ac:dyDescent="0.2"/>
  <sheetData>
    <row r="1" spans="1:9" x14ac:dyDescent="0.2"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32</v>
      </c>
    </row>
    <row r="2" spans="1:9" x14ac:dyDescent="0.2">
      <c r="A2" s="1" t="s">
        <v>0</v>
      </c>
      <c r="B2" s="6"/>
      <c r="C2" s="6"/>
      <c r="D2" s="6"/>
      <c r="E2" s="6"/>
    </row>
    <row r="3" spans="1:9" x14ac:dyDescent="0.2">
      <c r="A3" t="s">
        <v>1</v>
      </c>
      <c r="B3" s="6">
        <v>100</v>
      </c>
      <c r="C3" s="6">
        <v>57</v>
      </c>
      <c r="D3" s="6">
        <v>146</v>
      </c>
      <c r="E3" s="6">
        <v>100</v>
      </c>
      <c r="F3">
        <v>180</v>
      </c>
      <c r="G3">
        <v>108</v>
      </c>
      <c r="H3">
        <f>SUM(B3, D3, F3)</f>
        <v>426</v>
      </c>
    </row>
    <row r="4" spans="1:9" x14ac:dyDescent="0.2">
      <c r="A4" t="s">
        <v>6</v>
      </c>
      <c r="B4" s="6"/>
      <c r="C4" s="6">
        <v>20</v>
      </c>
      <c r="D4" s="6"/>
      <c r="E4" s="6">
        <v>48</v>
      </c>
      <c r="G4">
        <v>49</v>
      </c>
      <c r="H4">
        <f>SUM(C4:G4)</f>
        <v>117</v>
      </c>
      <c r="I4">
        <f>H4/H3</f>
        <v>0.27464788732394368</v>
      </c>
    </row>
    <row r="5" spans="1:9" x14ac:dyDescent="0.2">
      <c r="B5" s="6"/>
      <c r="C5" s="6"/>
      <c r="D5" s="6"/>
      <c r="E5" s="6"/>
    </row>
    <row r="6" spans="1:9" x14ac:dyDescent="0.2">
      <c r="A6" s="1" t="s">
        <v>9</v>
      </c>
      <c r="B6" s="6"/>
      <c r="C6" s="6"/>
      <c r="D6" s="6"/>
      <c r="E6" s="6"/>
    </row>
    <row r="7" spans="1:9" x14ac:dyDescent="0.2">
      <c r="A7" t="s">
        <v>1</v>
      </c>
      <c r="B7" s="6">
        <v>100</v>
      </c>
      <c r="C7" s="6">
        <v>41</v>
      </c>
      <c r="D7" s="6">
        <v>246</v>
      </c>
      <c r="E7" s="6">
        <v>114</v>
      </c>
      <c r="F7">
        <v>109</v>
      </c>
      <c r="G7">
        <v>52</v>
      </c>
      <c r="H7">
        <f>SUM(B7, D7, F7)</f>
        <v>455</v>
      </c>
    </row>
    <row r="8" spans="1:9" x14ac:dyDescent="0.2">
      <c r="A8" t="s">
        <v>6</v>
      </c>
      <c r="B8" s="6"/>
      <c r="C8" s="6">
        <v>37</v>
      </c>
      <c r="D8" s="6"/>
      <c r="E8" s="6">
        <v>87</v>
      </c>
      <c r="G8">
        <v>18</v>
      </c>
      <c r="H8">
        <f>SUM(C8:G8)</f>
        <v>142</v>
      </c>
      <c r="I8">
        <f>H8/H7</f>
        <v>0.31208791208791209</v>
      </c>
    </row>
    <row r="9" spans="1:9" x14ac:dyDescent="0.2">
      <c r="B9" s="6"/>
      <c r="C9" s="6"/>
      <c r="D9" s="6"/>
      <c r="E9" s="6"/>
    </row>
    <row r="10" spans="1:9" x14ac:dyDescent="0.2">
      <c r="A10" s="1" t="s">
        <v>10</v>
      </c>
      <c r="B10" s="6"/>
      <c r="C10" s="6"/>
      <c r="D10" s="6"/>
      <c r="E10" s="6"/>
    </row>
    <row r="11" spans="1:9" x14ac:dyDescent="0.2">
      <c r="A11" t="s">
        <v>1</v>
      </c>
      <c r="B11" s="6">
        <v>100</v>
      </c>
      <c r="C11" s="6">
        <v>47</v>
      </c>
      <c r="D11" s="6">
        <v>52</v>
      </c>
      <c r="E11" s="6">
        <v>23</v>
      </c>
      <c r="F11">
        <v>310</v>
      </c>
      <c r="G11">
        <v>130</v>
      </c>
      <c r="H11">
        <f>SUM(B11, D11, F11)</f>
        <v>462</v>
      </c>
    </row>
    <row r="12" spans="1:9" x14ac:dyDescent="0.2">
      <c r="A12" t="s">
        <v>6</v>
      </c>
      <c r="B12" s="6"/>
      <c r="C12" s="6">
        <v>16</v>
      </c>
      <c r="D12" s="6"/>
      <c r="E12" s="6">
        <v>11</v>
      </c>
      <c r="G12">
        <v>16</v>
      </c>
      <c r="H12">
        <f>SUM(C12:G12)</f>
        <v>43</v>
      </c>
      <c r="I12">
        <f>H12/H11</f>
        <v>9.3073593073593072E-2</v>
      </c>
    </row>
    <row r="13" spans="1:9" x14ac:dyDescent="0.2">
      <c r="B13" s="6"/>
      <c r="C13" s="6"/>
      <c r="D13" s="6"/>
      <c r="E13" s="6"/>
    </row>
    <row r="14" spans="1:9" x14ac:dyDescent="0.2">
      <c r="A14" s="4" t="s">
        <v>11</v>
      </c>
      <c r="B14" s="6"/>
      <c r="C14" s="6"/>
      <c r="D14" s="6"/>
      <c r="E14" s="6"/>
    </row>
    <row r="15" spans="1:9" x14ac:dyDescent="0.2">
      <c r="A15" t="s">
        <v>1</v>
      </c>
      <c r="B15" s="6">
        <v>100</v>
      </c>
      <c r="C15" s="6">
        <v>38</v>
      </c>
      <c r="D15" s="6">
        <v>146</v>
      </c>
      <c r="E15" s="6">
        <v>92</v>
      </c>
      <c r="F15">
        <v>243</v>
      </c>
      <c r="G15">
        <v>102</v>
      </c>
      <c r="H15">
        <f>SUM(B15, D15, F15)</f>
        <v>489</v>
      </c>
    </row>
    <row r="16" spans="1:9" x14ac:dyDescent="0.2">
      <c r="A16" t="s">
        <v>6</v>
      </c>
      <c r="B16" s="6"/>
      <c r="C16" s="6">
        <v>22</v>
      </c>
      <c r="D16" s="6"/>
      <c r="E16" s="6">
        <v>51</v>
      </c>
      <c r="G16">
        <v>43</v>
      </c>
      <c r="H16">
        <f>SUM(C16:G16)</f>
        <v>116</v>
      </c>
      <c r="I16">
        <f>H16/H15</f>
        <v>0.23721881390593047</v>
      </c>
    </row>
    <row r="17" spans="1:9" x14ac:dyDescent="0.2">
      <c r="B17" s="6"/>
      <c r="C17" s="6"/>
      <c r="D17" s="6"/>
      <c r="E17" s="6"/>
    </row>
    <row r="18" spans="1:9" x14ac:dyDescent="0.2">
      <c r="A18" s="1" t="s">
        <v>12</v>
      </c>
      <c r="B18" s="6"/>
      <c r="C18" s="6"/>
      <c r="D18" s="6"/>
      <c r="E18" s="6"/>
    </row>
    <row r="19" spans="1:9" x14ac:dyDescent="0.2">
      <c r="A19" t="s">
        <v>1</v>
      </c>
      <c r="B19" s="6">
        <v>100</v>
      </c>
      <c r="C19" s="6">
        <v>36</v>
      </c>
      <c r="D19" s="6">
        <v>15</v>
      </c>
      <c r="E19" s="6">
        <v>15</v>
      </c>
      <c r="F19">
        <v>454</v>
      </c>
      <c r="G19">
        <v>176</v>
      </c>
      <c r="H19">
        <f>SUM(B19, D19, F19)</f>
        <v>569</v>
      </c>
    </row>
    <row r="20" spans="1:9" x14ac:dyDescent="0.2">
      <c r="A20" t="s">
        <v>6</v>
      </c>
      <c r="B20" s="6"/>
      <c r="C20" s="6">
        <v>23</v>
      </c>
      <c r="D20" s="6"/>
      <c r="E20" s="6">
        <v>15</v>
      </c>
      <c r="G20">
        <v>82</v>
      </c>
      <c r="H20">
        <f>SUM(C20:G20)</f>
        <v>120</v>
      </c>
      <c r="I20">
        <f>H20/H19</f>
        <v>0.210896309314587</v>
      </c>
    </row>
    <row r="21" spans="1:9" x14ac:dyDescent="0.2">
      <c r="B21" s="6"/>
      <c r="C21" s="6"/>
      <c r="D21" s="6"/>
      <c r="E21" s="6"/>
    </row>
    <row r="22" spans="1:9" x14ac:dyDescent="0.2">
      <c r="A22" s="4" t="s">
        <v>13</v>
      </c>
      <c r="B22" s="6"/>
      <c r="C22" s="6"/>
      <c r="D22" s="6"/>
      <c r="E22" s="6"/>
    </row>
    <row r="23" spans="1:9" x14ac:dyDescent="0.2">
      <c r="A23" t="s">
        <v>1</v>
      </c>
      <c r="B23" s="6">
        <v>100</v>
      </c>
      <c r="C23" s="6">
        <v>40</v>
      </c>
      <c r="D23" s="6">
        <v>532</v>
      </c>
      <c r="E23" s="6">
        <v>201</v>
      </c>
      <c r="F23">
        <v>248</v>
      </c>
      <c r="G23">
        <v>126</v>
      </c>
      <c r="H23">
        <f>SUM(B23, D23, F23)</f>
        <v>880</v>
      </c>
    </row>
    <row r="24" spans="1:9" x14ac:dyDescent="0.2">
      <c r="A24" t="s">
        <v>6</v>
      </c>
      <c r="B24" s="6"/>
      <c r="C24" s="6">
        <v>30</v>
      </c>
      <c r="D24" s="6"/>
      <c r="E24" s="6">
        <v>72</v>
      </c>
      <c r="G24">
        <v>30</v>
      </c>
      <c r="H24">
        <f>SUM(C24:G24)</f>
        <v>132</v>
      </c>
      <c r="I24">
        <f>H24/H23</f>
        <v>0.15</v>
      </c>
    </row>
    <row r="25" spans="1:9" x14ac:dyDescent="0.2">
      <c r="B25" s="6"/>
      <c r="C25" s="6"/>
      <c r="D25" s="6"/>
      <c r="E25" s="6"/>
    </row>
    <row r="26" spans="1:9" x14ac:dyDescent="0.2">
      <c r="A26" s="4" t="s">
        <v>14</v>
      </c>
      <c r="B26" s="6"/>
      <c r="C26" s="6"/>
      <c r="D26" s="6"/>
      <c r="E26" s="6"/>
    </row>
    <row r="27" spans="1:9" x14ac:dyDescent="0.2">
      <c r="A27" t="s">
        <v>1</v>
      </c>
      <c r="B27" s="6">
        <v>100</v>
      </c>
      <c r="C27" s="6">
        <v>58</v>
      </c>
      <c r="D27" s="6">
        <v>742</v>
      </c>
      <c r="E27" s="6">
        <v>358</v>
      </c>
      <c r="F27">
        <v>117</v>
      </c>
      <c r="G27">
        <v>57</v>
      </c>
      <c r="H27">
        <f>SUM(B27, D27, F27)</f>
        <v>959</v>
      </c>
    </row>
    <row r="28" spans="1:9" x14ac:dyDescent="0.2">
      <c r="A28" t="s">
        <v>6</v>
      </c>
      <c r="B28" s="6"/>
      <c r="C28" s="6">
        <v>52</v>
      </c>
      <c r="D28" s="6"/>
      <c r="E28" s="6">
        <v>221</v>
      </c>
      <c r="G28">
        <v>29</v>
      </c>
      <c r="H28">
        <f>SUM(C28:G28)</f>
        <v>302</v>
      </c>
      <c r="I28">
        <f>H28/H27</f>
        <v>0.31491136600625652</v>
      </c>
    </row>
    <row r="29" spans="1:9" x14ac:dyDescent="0.2">
      <c r="B29" s="6"/>
      <c r="C29" s="6"/>
      <c r="D29" s="6"/>
      <c r="E29" s="6"/>
    </row>
    <row r="30" spans="1:9" x14ac:dyDescent="0.2">
      <c r="A30" s="1" t="s">
        <v>15</v>
      </c>
      <c r="B30" s="6">
        <v>100</v>
      </c>
      <c r="C30" s="6">
        <v>60</v>
      </c>
      <c r="D30" s="6">
        <v>174</v>
      </c>
      <c r="E30" s="6">
        <v>87</v>
      </c>
      <c r="F30">
        <v>715</v>
      </c>
      <c r="G30">
        <v>321</v>
      </c>
      <c r="H30">
        <f>SUM(B30, D30, F30)</f>
        <v>989</v>
      </c>
    </row>
    <row r="31" spans="1:9" x14ac:dyDescent="0.2">
      <c r="A31" t="s">
        <v>1</v>
      </c>
      <c r="B31" s="6"/>
      <c r="C31" s="6">
        <v>54</v>
      </c>
      <c r="D31" s="6"/>
      <c r="E31" s="6">
        <v>46</v>
      </c>
      <c r="G31">
        <v>263</v>
      </c>
      <c r="H31">
        <f>SUM(C31:G31)</f>
        <v>363</v>
      </c>
      <c r="I31">
        <f>H31/H30</f>
        <v>0.36703741152679475</v>
      </c>
    </row>
    <row r="32" spans="1:9" x14ac:dyDescent="0.2">
      <c r="A32" t="s">
        <v>6</v>
      </c>
      <c r="B32" s="6"/>
      <c r="C32" s="6"/>
      <c r="D32" s="6"/>
      <c r="E32" s="6"/>
    </row>
    <row r="33" spans="1:9" x14ac:dyDescent="0.2">
      <c r="B33" s="6"/>
      <c r="C33" s="6"/>
      <c r="D33" s="6"/>
      <c r="E33" s="6"/>
    </row>
    <row r="34" spans="1:9" x14ac:dyDescent="0.2">
      <c r="A34" s="1" t="s">
        <v>16</v>
      </c>
      <c r="B34" s="6"/>
      <c r="C34" s="6"/>
      <c r="D34" s="6"/>
      <c r="E34" s="6"/>
    </row>
    <row r="35" spans="1:9" x14ac:dyDescent="0.2">
      <c r="A35" t="s">
        <v>1</v>
      </c>
      <c r="B35" s="6">
        <v>100</v>
      </c>
      <c r="C35" s="6">
        <v>69</v>
      </c>
      <c r="D35" s="6">
        <v>168</v>
      </c>
      <c r="E35" s="6">
        <v>122</v>
      </c>
      <c r="F35">
        <v>836</v>
      </c>
      <c r="G35">
        <v>504</v>
      </c>
      <c r="H35">
        <f>SUM(B35, D35, F35)</f>
        <v>1104</v>
      </c>
    </row>
    <row r="36" spans="1:9" x14ac:dyDescent="0.2">
      <c r="A36" t="s">
        <v>6</v>
      </c>
      <c r="B36" s="6"/>
      <c r="C36" s="6">
        <v>61</v>
      </c>
      <c r="D36" s="6"/>
      <c r="E36" s="6">
        <v>74</v>
      </c>
      <c r="G36">
        <v>130</v>
      </c>
      <c r="H36">
        <f>SUM(C36:G36)</f>
        <v>265</v>
      </c>
      <c r="I36">
        <f>H36/H35</f>
        <v>0.24003623188405798</v>
      </c>
    </row>
    <row r="37" spans="1:9" x14ac:dyDescent="0.2">
      <c r="B37" s="6"/>
      <c r="C37" s="6"/>
      <c r="D37" s="6"/>
      <c r="E37" s="6"/>
    </row>
    <row r="38" spans="1:9" x14ac:dyDescent="0.2">
      <c r="A38" s="1" t="s">
        <v>17</v>
      </c>
      <c r="B38" s="6"/>
      <c r="C38" s="6"/>
      <c r="D38" s="6"/>
      <c r="E38" s="6"/>
    </row>
    <row r="39" spans="1:9" x14ac:dyDescent="0.2">
      <c r="A39" t="s">
        <v>1</v>
      </c>
      <c r="B39" s="6">
        <v>100</v>
      </c>
      <c r="C39" s="6">
        <v>62</v>
      </c>
      <c r="D39" s="6">
        <v>358</v>
      </c>
      <c r="E39" s="6">
        <v>269</v>
      </c>
      <c r="F39">
        <v>1112</v>
      </c>
      <c r="G39">
        <v>877</v>
      </c>
      <c r="H39">
        <f>SUM(B39, D39, F39)</f>
        <v>1570</v>
      </c>
    </row>
    <row r="40" spans="1:9" x14ac:dyDescent="0.2">
      <c r="A40" t="s">
        <v>6</v>
      </c>
      <c r="B40" s="6"/>
      <c r="C40" s="6">
        <v>40</v>
      </c>
      <c r="D40" s="6"/>
      <c r="E40" s="6">
        <v>162</v>
      </c>
      <c r="G40">
        <v>849</v>
      </c>
      <c r="H40">
        <f>SUM(C40:G40)</f>
        <v>1051</v>
      </c>
      <c r="I40">
        <f>H40/H39</f>
        <v>0.66942675159235665</v>
      </c>
    </row>
    <row r="41" spans="1:9" x14ac:dyDescent="0.2">
      <c r="B41" s="6"/>
      <c r="C41" s="6"/>
      <c r="D41" s="6"/>
      <c r="E41" s="6"/>
    </row>
    <row r="42" spans="1:9" x14ac:dyDescent="0.2">
      <c r="A42" s="2" t="s">
        <v>18</v>
      </c>
      <c r="B42" s="6"/>
      <c r="C42" s="6"/>
      <c r="D42" s="6"/>
      <c r="E42" s="6"/>
    </row>
    <row r="43" spans="1:9" x14ac:dyDescent="0.2">
      <c r="A43" t="s">
        <v>1</v>
      </c>
      <c r="B43" s="6">
        <v>100</v>
      </c>
      <c r="C43" s="6">
        <v>58</v>
      </c>
      <c r="D43" s="6">
        <v>485</v>
      </c>
      <c r="E43" s="6">
        <v>294</v>
      </c>
      <c r="F43">
        <v>3190</v>
      </c>
      <c r="G43">
        <v>1906</v>
      </c>
      <c r="H43">
        <f>SUM(B43, D43, F43)</f>
        <v>3775</v>
      </c>
    </row>
    <row r="44" spans="1:9" x14ac:dyDescent="0.2">
      <c r="A44" t="s">
        <v>6</v>
      </c>
      <c r="B44" s="6"/>
      <c r="C44" s="6">
        <v>44</v>
      </c>
      <c r="D44" s="6"/>
      <c r="E44" s="6">
        <v>185</v>
      </c>
      <c r="G44">
        <v>844</v>
      </c>
      <c r="H44">
        <f>SUM(C44:G44)</f>
        <v>1073</v>
      </c>
      <c r="I44">
        <f>H44/H43</f>
        <v>0.2842384105960265</v>
      </c>
    </row>
    <row r="45" spans="1:9" x14ac:dyDescent="0.2">
      <c r="B45" s="6"/>
      <c r="C45" s="6"/>
      <c r="D45" s="6"/>
      <c r="E45" s="6"/>
    </row>
    <row r="46" spans="1:9" x14ac:dyDescent="0.2">
      <c r="A46" s="1" t="s">
        <v>19</v>
      </c>
      <c r="B46" s="6"/>
      <c r="C46" s="6"/>
      <c r="D46" s="6"/>
      <c r="E46" s="6"/>
    </row>
    <row r="47" spans="1:9" x14ac:dyDescent="0.2">
      <c r="A47" t="s">
        <v>1</v>
      </c>
      <c r="B47" s="6">
        <v>100</v>
      </c>
      <c r="C47" s="6">
        <v>61</v>
      </c>
      <c r="D47" s="6">
        <v>2576</v>
      </c>
      <c r="E47" s="6">
        <v>1394</v>
      </c>
      <c r="F47">
        <v>1179</v>
      </c>
      <c r="G47">
        <v>692</v>
      </c>
      <c r="H47">
        <f>SUM(B47, D47, F47)</f>
        <v>3855</v>
      </c>
    </row>
    <row r="48" spans="1:9" x14ac:dyDescent="0.2">
      <c r="A48" t="s">
        <v>6</v>
      </c>
      <c r="B48" s="6"/>
      <c r="C48" s="6">
        <v>48</v>
      </c>
      <c r="D48" s="6"/>
      <c r="E48" s="6">
        <v>474</v>
      </c>
      <c r="G48">
        <v>78</v>
      </c>
      <c r="H48">
        <f>SUM(C48:G48)</f>
        <v>600</v>
      </c>
      <c r="I48">
        <f>H48/H47</f>
        <v>0.1556420233463035</v>
      </c>
    </row>
    <row r="49" spans="1:12" x14ac:dyDescent="0.2">
      <c r="B49" s="6"/>
      <c r="C49" s="6"/>
      <c r="D49" s="6"/>
      <c r="E49" s="6"/>
    </row>
    <row r="50" spans="1:12" x14ac:dyDescent="0.2">
      <c r="A50" s="4" t="s">
        <v>20</v>
      </c>
      <c r="B50" s="6"/>
      <c r="C50" s="6"/>
      <c r="D50" s="6"/>
      <c r="E50" s="6"/>
    </row>
    <row r="51" spans="1:12" x14ac:dyDescent="0.2">
      <c r="A51" t="s">
        <v>1</v>
      </c>
      <c r="B51" s="6">
        <v>100</v>
      </c>
      <c r="C51" s="6">
        <v>47</v>
      </c>
      <c r="D51" s="6">
        <v>5688</v>
      </c>
      <c r="E51" s="6">
        <v>2690</v>
      </c>
      <c r="F51">
        <v>1251</v>
      </c>
      <c r="G51">
        <v>746</v>
      </c>
      <c r="H51">
        <f>SUM(B51, D51, F51)</f>
        <v>7039</v>
      </c>
    </row>
    <row r="52" spans="1:12" x14ac:dyDescent="0.2">
      <c r="A52" t="s">
        <v>6</v>
      </c>
      <c r="B52" s="6"/>
      <c r="C52" s="6">
        <v>42</v>
      </c>
      <c r="D52" s="6"/>
      <c r="E52" s="6">
        <v>1217</v>
      </c>
      <c r="G52">
        <v>120</v>
      </c>
      <c r="H52">
        <f>SUM(C52:G52)</f>
        <v>1379</v>
      </c>
      <c r="I52">
        <f>H52/H51</f>
        <v>0.19590850973149596</v>
      </c>
    </row>
    <row r="53" spans="1:12" x14ac:dyDescent="0.2">
      <c r="B53" s="6"/>
      <c r="C53" s="6"/>
      <c r="D53" s="6"/>
      <c r="E53" s="6"/>
    </row>
    <row r="54" spans="1:12" x14ac:dyDescent="0.2">
      <c r="A54" s="4" t="s">
        <v>21</v>
      </c>
      <c r="B54" s="6"/>
      <c r="C54" s="6"/>
      <c r="D54" s="6"/>
      <c r="E54" s="6"/>
    </row>
    <row r="55" spans="1:12" x14ac:dyDescent="0.2">
      <c r="A55" t="s">
        <v>1</v>
      </c>
      <c r="B55" s="6">
        <v>100</v>
      </c>
      <c r="C55" s="6">
        <v>49</v>
      </c>
      <c r="D55" s="6">
        <v>4088</v>
      </c>
      <c r="E55" s="6">
        <v>3741</v>
      </c>
      <c r="F55">
        <v>6012</v>
      </c>
      <c r="G55">
        <v>5673</v>
      </c>
      <c r="H55">
        <f>SUM(B55, D55, F55)</f>
        <v>10200</v>
      </c>
    </row>
    <row r="56" spans="1:12" x14ac:dyDescent="0.2">
      <c r="A56" t="s">
        <v>6</v>
      </c>
      <c r="B56" s="6"/>
      <c r="C56" s="6">
        <v>44</v>
      </c>
      <c r="D56" s="6"/>
      <c r="E56" s="6">
        <v>3462</v>
      </c>
      <c r="G56">
        <v>4785</v>
      </c>
      <c r="H56">
        <f>SUM(C56:G56)</f>
        <v>8291</v>
      </c>
      <c r="I56">
        <f>H56/H55</f>
        <v>0.81284313725490198</v>
      </c>
    </row>
    <row r="57" spans="1:12" x14ac:dyDescent="0.2">
      <c r="B57" s="6"/>
      <c r="C57" s="6"/>
      <c r="D57" s="6"/>
      <c r="E57" s="6"/>
    </row>
    <row r="58" spans="1:12" x14ac:dyDescent="0.2">
      <c r="A58" s="3" t="s">
        <v>22</v>
      </c>
      <c r="B58" s="6"/>
      <c r="C58" s="6"/>
      <c r="D58" s="6"/>
      <c r="E58" s="6"/>
    </row>
    <row r="59" spans="1:12" x14ac:dyDescent="0.2">
      <c r="A59" t="s">
        <v>1</v>
      </c>
      <c r="B59" s="6">
        <v>100</v>
      </c>
      <c r="C59" s="6">
        <v>74</v>
      </c>
      <c r="D59" s="6">
        <v>13694</v>
      </c>
      <c r="E59" s="6">
        <v>12810</v>
      </c>
      <c r="F59">
        <v>4413</v>
      </c>
      <c r="G59">
        <v>4206</v>
      </c>
      <c r="H59">
        <f>SUM(B59, D59, F59)</f>
        <v>18207</v>
      </c>
    </row>
    <row r="60" spans="1:12" x14ac:dyDescent="0.2">
      <c r="A60" t="s">
        <v>6</v>
      </c>
      <c r="B60" s="6"/>
      <c r="C60" s="6">
        <v>70</v>
      </c>
      <c r="D60" s="6"/>
      <c r="E60" s="6">
        <v>12198</v>
      </c>
      <c r="G60">
        <v>2453</v>
      </c>
      <c r="H60">
        <f>SUM(C60:G60)</f>
        <v>14721</v>
      </c>
      <c r="I60">
        <f>H60/H59</f>
        <v>0.80853517877739334</v>
      </c>
    </row>
    <row r="61" spans="1:12" x14ac:dyDescent="0.2">
      <c r="B61" s="6"/>
      <c r="C61" s="6"/>
      <c r="D61" s="6"/>
      <c r="E61" s="6"/>
    </row>
    <row r="62" spans="1:12" x14ac:dyDescent="0.2">
      <c r="A62" s="3" t="s">
        <v>23</v>
      </c>
      <c r="B62" s="6"/>
      <c r="C62" s="6"/>
      <c r="D62" s="6"/>
      <c r="E62" s="6"/>
      <c r="L62" t="s">
        <v>73</v>
      </c>
    </row>
    <row r="63" spans="1:12" x14ac:dyDescent="0.2">
      <c r="A63" t="s">
        <v>1</v>
      </c>
      <c r="B63" s="6">
        <v>100</v>
      </c>
      <c r="C63" s="6">
        <v>55</v>
      </c>
      <c r="D63" s="6">
        <v>13014</v>
      </c>
      <c r="E63" s="6">
        <v>8876</v>
      </c>
      <c r="F63">
        <v>12414</v>
      </c>
      <c r="G63">
        <v>7696</v>
      </c>
      <c r="H63">
        <f>SUM(B63, D63, F63)</f>
        <v>25528</v>
      </c>
    </row>
    <row r="64" spans="1:12" x14ac:dyDescent="0.2">
      <c r="A64" t="s">
        <v>6</v>
      </c>
      <c r="B64" s="6"/>
      <c r="C64" s="6">
        <v>46</v>
      </c>
      <c r="D64" s="6"/>
      <c r="E64" s="6">
        <v>3189</v>
      </c>
      <c r="G64">
        <v>5062</v>
      </c>
      <c r="H64">
        <f>SUM(C64:G64)</f>
        <v>8297</v>
      </c>
      <c r="I64">
        <f>H64/H63</f>
        <v>0.32501566906925727</v>
      </c>
    </row>
    <row r="65" spans="1:10" x14ac:dyDescent="0.2">
      <c r="B65" s="6"/>
      <c r="C65" s="6"/>
      <c r="D65" s="6"/>
      <c r="E65" s="6"/>
    </row>
    <row r="66" spans="1:10" x14ac:dyDescent="0.2">
      <c r="A66" s="1" t="s">
        <v>24</v>
      </c>
      <c r="B66" s="6"/>
      <c r="C66" s="6"/>
      <c r="D66" s="6"/>
      <c r="E66" s="6"/>
    </row>
    <row r="67" spans="1:10" x14ac:dyDescent="0.2">
      <c r="A67" t="s">
        <v>1</v>
      </c>
      <c r="B67" s="6">
        <v>100</v>
      </c>
      <c r="C67" s="6">
        <v>74</v>
      </c>
      <c r="D67" s="6">
        <v>23497</v>
      </c>
      <c r="E67" s="6">
        <v>13991</v>
      </c>
      <c r="H67">
        <f>SUM(B67, D67, F67)</f>
        <v>23597</v>
      </c>
    </row>
    <row r="68" spans="1:10" x14ac:dyDescent="0.2">
      <c r="A68" t="s">
        <v>6</v>
      </c>
      <c r="B68" s="6"/>
      <c r="C68" s="6">
        <v>42</v>
      </c>
      <c r="D68" s="6"/>
      <c r="E68" s="6">
        <v>3887</v>
      </c>
      <c r="H68">
        <f>SUM(C68:G68)</f>
        <v>3929</v>
      </c>
      <c r="I68">
        <f>H68/H67</f>
        <v>0.16650421663770817</v>
      </c>
    </row>
    <row r="69" spans="1:10" x14ac:dyDescent="0.2">
      <c r="B69" s="6"/>
      <c r="C69" s="6"/>
      <c r="D69" s="6"/>
      <c r="E69" s="6"/>
    </row>
    <row r="70" spans="1:10" x14ac:dyDescent="0.2">
      <c r="A70" s="4" t="s">
        <v>25</v>
      </c>
      <c r="B70" s="6"/>
      <c r="C70" s="6"/>
      <c r="D70" s="6"/>
      <c r="E70" s="6"/>
    </row>
    <row r="71" spans="1:10" x14ac:dyDescent="0.2">
      <c r="A71" t="s">
        <v>1</v>
      </c>
      <c r="B71" s="6">
        <v>100</v>
      </c>
      <c r="C71" s="6">
        <v>65</v>
      </c>
      <c r="D71" s="6">
        <v>30480</v>
      </c>
      <c r="E71" s="6">
        <v>21550</v>
      </c>
      <c r="H71">
        <f>SUM(B71, D71, F71)</f>
        <v>30580</v>
      </c>
      <c r="J71" s="8"/>
    </row>
    <row r="72" spans="1:10" x14ac:dyDescent="0.2">
      <c r="A72" t="s">
        <v>6</v>
      </c>
      <c r="B72" s="6"/>
      <c r="C72" s="6">
        <v>27</v>
      </c>
      <c r="D72" s="6"/>
      <c r="E72" s="6">
        <v>2072</v>
      </c>
      <c r="H72">
        <f>SUM(C72:G72)</f>
        <v>2099</v>
      </c>
      <c r="I72">
        <f>H72/H71</f>
        <v>6.8639633747547418E-2</v>
      </c>
    </row>
    <row r="73" spans="1:10" x14ac:dyDescent="0.2">
      <c r="B73" s="6"/>
      <c r="C73" s="6"/>
      <c r="D73" s="6"/>
      <c r="E73" s="6"/>
    </row>
    <row r="74" spans="1:10" x14ac:dyDescent="0.2">
      <c r="A74" s="4" t="s">
        <v>26</v>
      </c>
      <c r="B74" s="6"/>
      <c r="C74" s="6"/>
      <c r="D74" s="6"/>
      <c r="E74" s="6"/>
    </row>
    <row r="75" spans="1:10" x14ac:dyDescent="0.2">
      <c r="A75" t="s">
        <v>1</v>
      </c>
      <c r="B75" s="6">
        <v>100</v>
      </c>
      <c r="C75" s="6">
        <v>72</v>
      </c>
      <c r="D75" s="7">
        <v>143898</v>
      </c>
      <c r="E75" s="7">
        <v>91788</v>
      </c>
      <c r="H75">
        <f>SUM(B75, D75, F75)</f>
        <v>143998</v>
      </c>
    </row>
    <row r="76" spans="1:10" x14ac:dyDescent="0.2">
      <c r="A76" t="s">
        <v>6</v>
      </c>
      <c r="B76" s="6"/>
      <c r="C76" s="6">
        <v>58</v>
      </c>
      <c r="D76" s="6"/>
      <c r="E76" s="7">
        <v>33297</v>
      </c>
      <c r="H76">
        <f>SUM(C76:G76)</f>
        <v>33355</v>
      </c>
      <c r="I76">
        <f>H76/H75</f>
        <v>0.23163516159946665</v>
      </c>
    </row>
    <row r="77" spans="1:10" x14ac:dyDescent="0.2">
      <c r="B77" s="6"/>
      <c r="C77" s="6"/>
      <c r="D77" s="6"/>
      <c r="E77" s="6"/>
    </row>
    <row r="78" spans="1:10" x14ac:dyDescent="0.2">
      <c r="A78" s="4" t="s">
        <v>27</v>
      </c>
      <c r="B78" s="6"/>
      <c r="C78" s="6"/>
      <c r="D78" s="6"/>
      <c r="E78" s="6"/>
    </row>
    <row r="79" spans="1:10" x14ac:dyDescent="0.2">
      <c r="A79" t="s">
        <v>1</v>
      </c>
      <c r="B79" s="6">
        <v>100</v>
      </c>
      <c r="C79" s="6">
        <v>63</v>
      </c>
      <c r="D79" s="7">
        <v>7662</v>
      </c>
      <c r="E79" s="7">
        <v>4256</v>
      </c>
      <c r="H79">
        <f>SUM(B79, D79, F79)</f>
        <v>7762</v>
      </c>
    </row>
    <row r="80" spans="1:10" x14ac:dyDescent="0.2">
      <c r="A80" t="s">
        <v>6</v>
      </c>
      <c r="B80" s="6"/>
      <c r="C80" s="6">
        <v>52</v>
      </c>
      <c r="D80" s="6"/>
      <c r="E80" s="7">
        <v>2530</v>
      </c>
      <c r="H80">
        <f>SUM(C80:G80)</f>
        <v>2582</v>
      </c>
      <c r="I80">
        <f>H80/H79</f>
        <v>0.33264622519969078</v>
      </c>
    </row>
    <row r="81" spans="1:12" x14ac:dyDescent="0.2">
      <c r="B81" s="6"/>
      <c r="C81" s="6"/>
      <c r="D81" s="6"/>
      <c r="E81" s="6"/>
    </row>
    <row r="82" spans="1:12" x14ac:dyDescent="0.2">
      <c r="A82" s="4" t="s">
        <v>28</v>
      </c>
      <c r="B82" s="6"/>
      <c r="C82" s="6"/>
      <c r="D82" s="6"/>
      <c r="E82" s="6"/>
    </row>
    <row r="83" spans="1:12" x14ac:dyDescent="0.2">
      <c r="A83" t="s">
        <v>1</v>
      </c>
      <c r="B83" s="6">
        <v>100</v>
      </c>
      <c r="C83" s="6">
        <v>77</v>
      </c>
      <c r="D83" s="7">
        <v>173855</v>
      </c>
      <c r="E83" s="7">
        <v>121371</v>
      </c>
      <c r="H83">
        <f>SUM(B83, D83, F83)</f>
        <v>173955</v>
      </c>
    </row>
    <row r="84" spans="1:12" x14ac:dyDescent="0.2">
      <c r="A84" t="s">
        <v>6</v>
      </c>
      <c r="B84" s="6"/>
      <c r="C84" s="6">
        <v>69</v>
      </c>
      <c r="D84" s="6"/>
      <c r="E84" s="7">
        <v>69245</v>
      </c>
      <c r="H84">
        <f>SUM(C84:G84)</f>
        <v>69314</v>
      </c>
      <c r="I84">
        <f>H84/H83</f>
        <v>0.39845937167658302</v>
      </c>
    </row>
    <row r="85" spans="1:12" x14ac:dyDescent="0.2">
      <c r="B85" s="6"/>
      <c r="C85" s="6"/>
      <c r="D85" s="6"/>
      <c r="E85" s="6"/>
    </row>
    <row r="86" spans="1:12" x14ac:dyDescent="0.2">
      <c r="A86" s="3" t="s">
        <v>29</v>
      </c>
      <c r="B86" s="6"/>
      <c r="C86" s="6"/>
      <c r="D86" s="6"/>
      <c r="E86" s="6"/>
      <c r="L86" t="s">
        <v>73</v>
      </c>
    </row>
    <row r="87" spans="1:12" x14ac:dyDescent="0.2">
      <c r="A87" t="s">
        <v>1</v>
      </c>
      <c r="B87" s="6">
        <v>100</v>
      </c>
      <c r="C87" s="6">
        <v>55</v>
      </c>
      <c r="D87" s="7">
        <v>50506</v>
      </c>
      <c r="E87" s="7">
        <v>31602</v>
      </c>
      <c r="H87">
        <f>SUM(B87, D87, F87)</f>
        <v>50606</v>
      </c>
    </row>
    <row r="88" spans="1:12" x14ac:dyDescent="0.2">
      <c r="A88" t="s">
        <v>6</v>
      </c>
      <c r="B88" s="6"/>
      <c r="C88" s="6">
        <v>44</v>
      </c>
      <c r="D88" s="6"/>
      <c r="E88" s="7">
        <v>14943</v>
      </c>
      <c r="H88">
        <f>SUM(C88:G88)</f>
        <v>14987</v>
      </c>
      <c r="I88">
        <f>H88/H87</f>
        <v>0.29615065407263963</v>
      </c>
    </row>
    <row r="89" spans="1:12" x14ac:dyDescent="0.2">
      <c r="B89" s="6"/>
      <c r="C89" s="6"/>
      <c r="D89" s="6"/>
      <c r="E89" s="6"/>
    </row>
    <row r="90" spans="1:12" x14ac:dyDescent="0.2">
      <c r="A90" s="3" t="s">
        <v>30</v>
      </c>
      <c r="B90" s="6"/>
      <c r="C90" s="6"/>
      <c r="D90" s="6"/>
      <c r="E90" s="6"/>
    </row>
    <row r="91" spans="1:12" x14ac:dyDescent="0.2">
      <c r="A91" t="s">
        <v>1</v>
      </c>
      <c r="B91" s="6">
        <v>100</v>
      </c>
      <c r="C91" s="6">
        <v>67</v>
      </c>
      <c r="D91" s="6">
        <v>127363</v>
      </c>
      <c r="E91" s="6">
        <v>127363</v>
      </c>
      <c r="H91">
        <f>SUM(B91, D91, F91)</f>
        <v>127463</v>
      </c>
    </row>
    <row r="92" spans="1:12" x14ac:dyDescent="0.2">
      <c r="A92" t="s">
        <v>6</v>
      </c>
      <c r="B92" s="6"/>
      <c r="C92" s="6">
        <v>65</v>
      </c>
      <c r="D92" s="6"/>
      <c r="E92" s="6">
        <v>88544</v>
      </c>
      <c r="H92">
        <f>SUM(C92:G92)</f>
        <v>88609</v>
      </c>
      <c r="I92">
        <f>H92/H91</f>
        <v>0.69517428587119401</v>
      </c>
    </row>
    <row r="93" spans="1:12" x14ac:dyDescent="0.2">
      <c r="B93" s="6"/>
      <c r="C93" s="6"/>
      <c r="D93" s="6"/>
      <c r="E93" s="6"/>
    </row>
    <row r="94" spans="1:12" x14ac:dyDescent="0.2">
      <c r="A94" s="3" t="s">
        <v>31</v>
      </c>
      <c r="B94" s="6"/>
      <c r="C94" s="6"/>
      <c r="D94" s="6"/>
      <c r="E94" s="6"/>
      <c r="L94" t="s">
        <v>73</v>
      </c>
    </row>
    <row r="95" spans="1:12" x14ac:dyDescent="0.2">
      <c r="A95" t="s">
        <v>1</v>
      </c>
      <c r="B95" s="6">
        <v>100</v>
      </c>
      <c r="C95" s="6">
        <v>77</v>
      </c>
      <c r="D95" s="10" t="s">
        <v>45</v>
      </c>
      <c r="E95" s="10"/>
      <c r="H95">
        <f>SUM(B95, D95, F95)</f>
        <v>100</v>
      </c>
    </row>
    <row r="96" spans="1:12" x14ac:dyDescent="0.2">
      <c r="A96" t="s">
        <v>6</v>
      </c>
      <c r="B96" s="6"/>
      <c r="C96" s="6">
        <v>72</v>
      </c>
      <c r="D96" s="6"/>
      <c r="E96" s="6"/>
      <c r="H96">
        <f>SUM(C96:G96)</f>
        <v>72</v>
      </c>
      <c r="I96">
        <f>H96/H95</f>
        <v>0.72</v>
      </c>
    </row>
    <row r="97" spans="1:12" x14ac:dyDescent="0.2">
      <c r="B97" s="6"/>
      <c r="C97" s="6"/>
      <c r="D97" s="6"/>
      <c r="E97" s="6"/>
    </row>
    <row r="98" spans="1:12" x14ac:dyDescent="0.2">
      <c r="A98" s="4" t="s">
        <v>33</v>
      </c>
      <c r="B98" s="6"/>
      <c r="C98" s="6"/>
      <c r="D98" s="6"/>
      <c r="E98" s="6"/>
    </row>
    <row r="99" spans="1:12" x14ac:dyDescent="0.2">
      <c r="A99" t="s">
        <v>1</v>
      </c>
      <c r="B99" s="6">
        <v>100</v>
      </c>
      <c r="C99" s="6">
        <v>78</v>
      </c>
      <c r="D99" s="7">
        <v>27355</v>
      </c>
      <c r="E99" s="7">
        <v>18440</v>
      </c>
      <c r="H99">
        <f>SUM(B99, D99, F99)</f>
        <v>27455</v>
      </c>
    </row>
    <row r="100" spans="1:12" x14ac:dyDescent="0.2">
      <c r="A100" t="s">
        <v>6</v>
      </c>
      <c r="B100" s="6"/>
      <c r="C100" s="6">
        <v>73</v>
      </c>
      <c r="D100" s="6"/>
      <c r="E100" s="7">
        <v>14315</v>
      </c>
      <c r="H100">
        <f t="shared" ref="H100:H104" si="0">SUM(C100:G100)</f>
        <v>14388</v>
      </c>
      <c r="I100">
        <f t="shared" ref="I100:I104" si="1">H100/H99</f>
        <v>0.5240575487160809</v>
      </c>
    </row>
    <row r="101" spans="1:12" x14ac:dyDescent="0.2">
      <c r="B101" s="6"/>
      <c r="C101" s="6"/>
      <c r="D101" s="6"/>
      <c r="E101" s="6"/>
    </row>
    <row r="102" spans="1:12" x14ac:dyDescent="0.2">
      <c r="A102" s="4" t="s">
        <v>34</v>
      </c>
      <c r="B102" s="6"/>
      <c r="C102" s="6"/>
      <c r="D102" s="6"/>
      <c r="E102" s="6"/>
    </row>
    <row r="103" spans="1:12" x14ac:dyDescent="0.2">
      <c r="A103" t="s">
        <v>1</v>
      </c>
      <c r="B103" s="6">
        <v>100</v>
      </c>
      <c r="C103" s="6">
        <v>65</v>
      </c>
      <c r="D103" s="7">
        <v>6470</v>
      </c>
      <c r="E103" s="7">
        <v>2887</v>
      </c>
      <c r="H103">
        <f>SUM(B103, D103, F103)</f>
        <v>6570</v>
      </c>
      <c r="L103" t="s">
        <v>73</v>
      </c>
    </row>
    <row r="104" spans="1:12" x14ac:dyDescent="0.2">
      <c r="A104" t="s">
        <v>6</v>
      </c>
      <c r="B104" s="6"/>
      <c r="C104" s="6">
        <v>49</v>
      </c>
      <c r="D104" s="6"/>
      <c r="E104" s="7">
        <v>887</v>
      </c>
      <c r="H104">
        <f t="shared" si="0"/>
        <v>936</v>
      </c>
      <c r="I104">
        <f t="shared" si="1"/>
        <v>0.14246575342465753</v>
      </c>
    </row>
    <row r="105" spans="1:12" x14ac:dyDescent="0.2">
      <c r="J105">
        <f>SUM(H3,H7,H11,H15,H19,H23,H27,H30,H35,H39,H43,H47,H51,H55,H59,H63,H67,H71,H75,H79,H83,H87,H91,H95,H99,H103,)</f>
        <v>668593</v>
      </c>
    </row>
    <row r="106" spans="1:12" x14ac:dyDescent="0.2">
      <c r="J106">
        <f>SUM(H4,H8,H12,H16,H20,H24,H28,H31,H36,H40,H44,H48,H52,H56,H60,H64,H68,H72,H76,H80,H84,H88,H92,H96,H100,H104)</f>
        <v>267283</v>
      </c>
      <c r="K106">
        <f>J106/J105</f>
        <v>0.39976936641574173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D4FE-6607-B74C-9155-845DB6A483A6}">
  <dimension ref="A1:J98"/>
  <sheetViews>
    <sheetView workbookViewId="0">
      <pane ySplit="1" topLeftCell="A2" activePane="bottomLeft" state="frozen"/>
      <selection pane="bottomLeft" activeCell="J13" sqref="J13"/>
    </sheetView>
  </sheetViews>
  <sheetFormatPr baseColWidth="10" defaultRowHeight="16" x14ac:dyDescent="0.2"/>
  <sheetData>
    <row r="1" spans="1:7" x14ac:dyDescent="0.2">
      <c r="C1" t="s">
        <v>36</v>
      </c>
      <c r="D1" t="s">
        <v>37</v>
      </c>
      <c r="E1" t="s">
        <v>38</v>
      </c>
    </row>
    <row r="2" spans="1:7" x14ac:dyDescent="0.2">
      <c r="A2" s="1" t="s">
        <v>20</v>
      </c>
      <c r="B2" s="1" t="s">
        <v>35</v>
      </c>
      <c r="C2" s="6">
        <v>36</v>
      </c>
      <c r="D2" s="6">
        <v>710</v>
      </c>
      <c r="E2" s="6">
        <v>63</v>
      </c>
      <c r="F2" s="6">
        <f>SUM(C2:E2)</f>
        <v>809</v>
      </c>
      <c r="G2" s="11" t="s">
        <v>55</v>
      </c>
    </row>
    <row r="3" spans="1:7" x14ac:dyDescent="0.2">
      <c r="C3" s="6">
        <v>33915</v>
      </c>
      <c r="D3" s="6">
        <v>54401</v>
      </c>
      <c r="E3" s="6">
        <v>69</v>
      </c>
      <c r="F3" s="6">
        <f t="shared" ref="F3:F75" si="0">SUM(C3:E3)</f>
        <v>88385</v>
      </c>
      <c r="G3" s="11" t="s">
        <v>71</v>
      </c>
    </row>
    <row r="4" spans="1:7" x14ac:dyDescent="0.2">
      <c r="B4" s="1" t="s">
        <v>51</v>
      </c>
      <c r="C4" s="6">
        <v>24</v>
      </c>
      <c r="D4" s="6">
        <v>366</v>
      </c>
      <c r="E4" s="6">
        <v>32</v>
      </c>
      <c r="F4" s="6">
        <f t="shared" si="0"/>
        <v>422</v>
      </c>
      <c r="G4" s="11" t="s">
        <v>55</v>
      </c>
    </row>
    <row r="5" spans="1:7" x14ac:dyDescent="0.2">
      <c r="B5" s="1"/>
      <c r="C5" s="7">
        <v>27075</v>
      </c>
      <c r="D5" s="7">
        <v>34620</v>
      </c>
      <c r="E5" s="6">
        <v>35</v>
      </c>
      <c r="F5" s="6">
        <f t="shared" si="0"/>
        <v>61730</v>
      </c>
      <c r="G5" s="11" t="s">
        <v>71</v>
      </c>
    </row>
    <row r="6" spans="1:7" x14ac:dyDescent="0.2">
      <c r="B6" s="1" t="s">
        <v>46</v>
      </c>
      <c r="C6" s="6">
        <v>7</v>
      </c>
      <c r="D6" s="6">
        <v>241</v>
      </c>
      <c r="E6" s="6">
        <v>8</v>
      </c>
      <c r="F6" s="6">
        <f t="shared" si="0"/>
        <v>256</v>
      </c>
      <c r="G6" s="11" t="s">
        <v>55</v>
      </c>
    </row>
    <row r="7" spans="1:7" x14ac:dyDescent="0.2">
      <c r="B7" s="1"/>
      <c r="C7" s="7">
        <v>731</v>
      </c>
      <c r="D7" s="7">
        <v>14252</v>
      </c>
      <c r="E7" s="6">
        <v>8</v>
      </c>
      <c r="F7" s="6">
        <f>SUM(C7:E7)</f>
        <v>14991</v>
      </c>
      <c r="G7" s="11" t="s">
        <v>71</v>
      </c>
    </row>
    <row r="8" spans="1:7" x14ac:dyDescent="0.2">
      <c r="B8" s="1" t="s">
        <v>58</v>
      </c>
      <c r="C8" s="7">
        <v>6</v>
      </c>
      <c r="D8" s="7">
        <v>214</v>
      </c>
      <c r="E8" s="6">
        <v>11</v>
      </c>
      <c r="F8" s="6">
        <f t="shared" ref="F8:F9" si="1">SUM(C8:E8)</f>
        <v>231</v>
      </c>
      <c r="G8" s="11" t="s">
        <v>55</v>
      </c>
    </row>
    <row r="9" spans="1:7" x14ac:dyDescent="0.2">
      <c r="B9" s="1"/>
      <c r="C9" s="7">
        <v>7538</v>
      </c>
      <c r="D9" s="7">
        <v>7265</v>
      </c>
      <c r="E9" s="6">
        <v>11</v>
      </c>
      <c r="F9" s="6">
        <f t="shared" si="1"/>
        <v>14814</v>
      </c>
      <c r="G9" s="11" t="s">
        <v>71</v>
      </c>
    </row>
    <row r="10" spans="1:7" ht="19" x14ac:dyDescent="0.25">
      <c r="A10" s="5"/>
      <c r="B10" s="5"/>
      <c r="C10" s="6"/>
      <c r="D10" s="6"/>
      <c r="E10" s="6"/>
      <c r="F10" s="6"/>
      <c r="G10" s="11"/>
    </row>
    <row r="11" spans="1:7" x14ac:dyDescent="0.2">
      <c r="A11" s="1" t="s">
        <v>39</v>
      </c>
      <c r="B11" s="1" t="s">
        <v>40</v>
      </c>
      <c r="C11" s="6">
        <v>36</v>
      </c>
      <c r="D11" s="7">
        <v>2486</v>
      </c>
      <c r="E11" s="7">
        <v>3985</v>
      </c>
      <c r="F11" s="6">
        <f t="shared" si="0"/>
        <v>6507</v>
      </c>
      <c r="G11" s="11" t="s">
        <v>55</v>
      </c>
    </row>
    <row r="12" spans="1:7" x14ac:dyDescent="0.2">
      <c r="C12" s="7">
        <v>102213</v>
      </c>
      <c r="D12" s="7">
        <v>21978</v>
      </c>
      <c r="E12" s="7">
        <v>5007</v>
      </c>
      <c r="F12" s="6">
        <f t="shared" si="0"/>
        <v>129198</v>
      </c>
      <c r="G12" s="11" t="s">
        <v>71</v>
      </c>
    </row>
    <row r="13" spans="1:7" x14ac:dyDescent="0.2">
      <c r="B13" s="1" t="s">
        <v>41</v>
      </c>
      <c r="C13" s="7">
        <v>42</v>
      </c>
      <c r="D13" s="7">
        <v>3455</v>
      </c>
      <c r="E13" s="7">
        <v>4780</v>
      </c>
      <c r="F13" s="6">
        <f t="shared" si="0"/>
        <v>8277</v>
      </c>
      <c r="G13" s="11" t="s">
        <v>55</v>
      </c>
    </row>
    <row r="14" spans="1:7" x14ac:dyDescent="0.2">
      <c r="C14" s="7">
        <v>110892</v>
      </c>
      <c r="D14" s="7">
        <v>32834</v>
      </c>
      <c r="E14" s="7">
        <v>6005</v>
      </c>
      <c r="F14" s="6">
        <f t="shared" si="0"/>
        <v>149731</v>
      </c>
      <c r="G14" s="11" t="s">
        <v>71</v>
      </c>
    </row>
    <row r="15" spans="1:7" x14ac:dyDescent="0.2">
      <c r="C15" s="6"/>
      <c r="D15" s="6"/>
      <c r="E15" s="6"/>
      <c r="F15" s="6"/>
      <c r="G15" s="11"/>
    </row>
    <row r="16" spans="1:7" x14ac:dyDescent="0.2">
      <c r="C16" s="6"/>
      <c r="D16" s="6"/>
      <c r="E16" s="6"/>
      <c r="F16" s="6"/>
      <c r="G16" s="11"/>
    </row>
    <row r="17" spans="1:7" x14ac:dyDescent="0.2">
      <c r="A17" s="1" t="s">
        <v>23</v>
      </c>
      <c r="B17" s="1" t="s">
        <v>42</v>
      </c>
      <c r="C17" s="6">
        <v>16</v>
      </c>
      <c r="D17" s="7">
        <v>2580</v>
      </c>
      <c r="E17" s="7">
        <v>4297</v>
      </c>
      <c r="F17" s="6">
        <f t="shared" si="0"/>
        <v>6893</v>
      </c>
      <c r="G17" s="11" t="s">
        <v>55</v>
      </c>
    </row>
    <row r="18" spans="1:7" x14ac:dyDescent="0.2">
      <c r="C18" s="7">
        <v>22620</v>
      </c>
      <c r="D18" s="7">
        <v>20739</v>
      </c>
      <c r="E18" s="7">
        <v>5084</v>
      </c>
      <c r="F18" s="6">
        <f t="shared" si="0"/>
        <v>48443</v>
      </c>
      <c r="G18" s="11" t="s">
        <v>71</v>
      </c>
    </row>
    <row r="19" spans="1:7" x14ac:dyDescent="0.2">
      <c r="B19" s="1" t="s">
        <v>53</v>
      </c>
      <c r="C19" s="6">
        <v>43</v>
      </c>
      <c r="D19" s="7">
        <v>3051</v>
      </c>
      <c r="E19" s="7">
        <v>4859</v>
      </c>
      <c r="F19" s="6">
        <f t="shared" si="0"/>
        <v>7953</v>
      </c>
      <c r="G19" s="11" t="s">
        <v>55</v>
      </c>
    </row>
    <row r="20" spans="1:7" ht="19" x14ac:dyDescent="0.25">
      <c r="C20" s="12">
        <v>92870</v>
      </c>
      <c r="D20" s="12">
        <v>55152</v>
      </c>
      <c r="E20" s="12">
        <v>5770</v>
      </c>
      <c r="F20" s="6">
        <f t="shared" si="0"/>
        <v>153792</v>
      </c>
      <c r="G20" s="11" t="s">
        <v>71</v>
      </c>
    </row>
    <row r="21" spans="1:7" x14ac:dyDescent="0.2">
      <c r="C21" s="6"/>
      <c r="D21" s="6"/>
      <c r="E21" s="6"/>
      <c r="F21" s="6"/>
      <c r="G21" s="11"/>
    </row>
    <row r="22" spans="1:7" x14ac:dyDescent="0.2">
      <c r="C22" s="6"/>
      <c r="D22" s="6"/>
      <c r="E22" s="6"/>
      <c r="F22" s="6"/>
      <c r="G22" s="11"/>
    </row>
    <row r="23" spans="1:7" x14ac:dyDescent="0.2">
      <c r="A23" s="1" t="s">
        <v>22</v>
      </c>
      <c r="B23" s="1" t="s">
        <v>43</v>
      </c>
      <c r="C23" s="6">
        <v>30</v>
      </c>
      <c r="D23" s="7">
        <v>8866</v>
      </c>
      <c r="E23" s="7">
        <v>1100</v>
      </c>
      <c r="F23" s="6">
        <f t="shared" si="0"/>
        <v>9996</v>
      </c>
      <c r="G23" s="11" t="s">
        <v>55</v>
      </c>
    </row>
    <row r="24" spans="1:7" x14ac:dyDescent="0.2">
      <c r="C24" s="7">
        <v>81411</v>
      </c>
      <c r="D24" s="7">
        <v>109264</v>
      </c>
      <c r="E24" s="7">
        <v>1354</v>
      </c>
      <c r="F24" s="6">
        <f t="shared" si="0"/>
        <v>192029</v>
      </c>
      <c r="G24" s="11" t="s">
        <v>71</v>
      </c>
    </row>
    <row r="25" spans="1:7" ht="19" x14ac:dyDescent="0.25">
      <c r="B25" s="1" t="s">
        <v>40</v>
      </c>
      <c r="C25" s="6">
        <v>45</v>
      </c>
      <c r="D25" s="12">
        <v>11440</v>
      </c>
      <c r="E25" s="12">
        <v>2199</v>
      </c>
      <c r="F25" s="6">
        <f t="shared" si="0"/>
        <v>13684</v>
      </c>
      <c r="G25" s="11" t="s">
        <v>55</v>
      </c>
    </row>
    <row r="26" spans="1:7" ht="19" x14ac:dyDescent="0.25">
      <c r="C26" s="12">
        <v>124755</v>
      </c>
      <c r="D26" s="12">
        <v>127307</v>
      </c>
      <c r="E26" s="12">
        <v>2639</v>
      </c>
      <c r="F26" s="6">
        <f t="shared" si="0"/>
        <v>254701</v>
      </c>
      <c r="G26" s="11" t="s">
        <v>71</v>
      </c>
    </row>
    <row r="27" spans="1:7" x14ac:dyDescent="0.2">
      <c r="C27" s="6"/>
      <c r="D27" s="6"/>
      <c r="E27" s="6"/>
      <c r="F27" s="6"/>
      <c r="G27" s="11"/>
    </row>
    <row r="28" spans="1:7" x14ac:dyDescent="0.2">
      <c r="A28" s="1" t="s">
        <v>30</v>
      </c>
      <c r="B28" s="1" t="s">
        <v>41</v>
      </c>
      <c r="C28" s="6">
        <v>65</v>
      </c>
      <c r="D28" s="7">
        <v>86521</v>
      </c>
      <c r="E28" s="6"/>
      <c r="F28" s="6">
        <f t="shared" si="0"/>
        <v>86586</v>
      </c>
      <c r="G28" s="11" t="s">
        <v>55</v>
      </c>
    </row>
    <row r="29" spans="1:7" x14ac:dyDescent="0.2">
      <c r="A29" s="1"/>
      <c r="B29" s="1"/>
      <c r="C29" s="7">
        <v>293102</v>
      </c>
      <c r="D29" s="7">
        <v>1143811</v>
      </c>
      <c r="E29" s="6"/>
      <c r="F29" s="6">
        <f t="shared" si="0"/>
        <v>1436913</v>
      </c>
      <c r="G29" s="11" t="s">
        <v>71</v>
      </c>
    </row>
    <row r="30" spans="1:7" x14ac:dyDescent="0.2">
      <c r="A30" s="1"/>
      <c r="B30" s="1" t="s">
        <v>42</v>
      </c>
      <c r="C30" s="6">
        <v>6</v>
      </c>
      <c r="D30" s="7">
        <v>3306</v>
      </c>
      <c r="E30" s="6"/>
      <c r="F30" s="6">
        <f t="shared" si="0"/>
        <v>3312</v>
      </c>
      <c r="G30" s="11" t="s">
        <v>55</v>
      </c>
    </row>
    <row r="31" spans="1:7" x14ac:dyDescent="0.2">
      <c r="A31" s="1"/>
      <c r="B31" s="1"/>
      <c r="C31" s="7">
        <v>22403</v>
      </c>
      <c r="D31" s="7">
        <v>34655</v>
      </c>
      <c r="E31" s="6"/>
      <c r="F31" s="6">
        <f t="shared" si="0"/>
        <v>57058</v>
      </c>
      <c r="G31" s="11" t="s">
        <v>71</v>
      </c>
    </row>
    <row r="32" spans="1:7" x14ac:dyDescent="0.2">
      <c r="A32" s="1"/>
      <c r="B32" s="1" t="s">
        <v>44</v>
      </c>
      <c r="C32" s="6">
        <v>4</v>
      </c>
      <c r="D32" s="7">
        <v>3029</v>
      </c>
      <c r="E32" s="6"/>
      <c r="F32" s="6">
        <f t="shared" si="0"/>
        <v>3033</v>
      </c>
      <c r="G32" s="11" t="s">
        <v>55</v>
      </c>
    </row>
    <row r="33" spans="1:7" x14ac:dyDescent="0.2">
      <c r="A33" s="1"/>
      <c r="B33" s="1"/>
      <c r="C33" s="7">
        <v>4092</v>
      </c>
      <c r="D33" s="7">
        <v>35091</v>
      </c>
      <c r="E33" s="6"/>
      <c r="F33" s="6">
        <f t="shared" si="0"/>
        <v>39183</v>
      </c>
      <c r="G33" s="11" t="s">
        <v>71</v>
      </c>
    </row>
    <row r="34" spans="1:7" x14ac:dyDescent="0.2">
      <c r="A34" s="1"/>
      <c r="B34" s="1" t="s">
        <v>56</v>
      </c>
      <c r="C34" s="6"/>
      <c r="D34" s="7">
        <v>83</v>
      </c>
      <c r="E34" s="6"/>
      <c r="F34" s="6">
        <f t="shared" si="0"/>
        <v>83</v>
      </c>
      <c r="G34" s="11" t="s">
        <v>55</v>
      </c>
    </row>
    <row r="35" spans="1:7" x14ac:dyDescent="0.2">
      <c r="A35" s="1"/>
      <c r="B35" s="1"/>
      <c r="C35" s="6"/>
      <c r="D35" s="7">
        <v>3432</v>
      </c>
      <c r="E35" s="6"/>
      <c r="F35" s="6">
        <f t="shared" si="0"/>
        <v>3432</v>
      </c>
      <c r="G35" s="11" t="s">
        <v>71</v>
      </c>
    </row>
    <row r="36" spans="1:7" x14ac:dyDescent="0.2">
      <c r="A36" s="1"/>
      <c r="B36" s="1"/>
      <c r="C36" s="7"/>
      <c r="D36" s="6"/>
      <c r="E36" s="6"/>
      <c r="F36" s="6"/>
      <c r="G36" s="11"/>
    </row>
    <row r="37" spans="1:7" x14ac:dyDescent="0.2">
      <c r="A37" s="1" t="s">
        <v>25</v>
      </c>
      <c r="B37" s="1" t="s">
        <v>46</v>
      </c>
      <c r="C37" s="7">
        <v>21</v>
      </c>
      <c r="D37" s="7">
        <v>1099</v>
      </c>
      <c r="E37" s="6"/>
      <c r="F37" s="6">
        <f t="shared" si="0"/>
        <v>1120</v>
      </c>
      <c r="G37" s="11" t="s">
        <v>55</v>
      </c>
    </row>
    <row r="38" spans="1:7" x14ac:dyDescent="0.2">
      <c r="A38" s="1"/>
      <c r="B38" s="1"/>
      <c r="C38" s="7">
        <v>6120</v>
      </c>
      <c r="D38" s="7">
        <v>35405</v>
      </c>
      <c r="E38" s="6"/>
      <c r="F38" s="6">
        <f t="shared" si="0"/>
        <v>41525</v>
      </c>
      <c r="G38" s="11" t="s">
        <v>71</v>
      </c>
    </row>
    <row r="39" spans="1:7" x14ac:dyDescent="0.2">
      <c r="A39" s="1"/>
      <c r="B39" s="1"/>
      <c r="C39" s="6"/>
      <c r="D39" s="6"/>
      <c r="E39" s="6"/>
      <c r="F39" s="6"/>
      <c r="G39" s="11"/>
    </row>
    <row r="40" spans="1:7" x14ac:dyDescent="0.2">
      <c r="A40" s="1"/>
      <c r="B40" s="1"/>
      <c r="C40" s="6"/>
      <c r="D40" s="6"/>
      <c r="E40" s="6"/>
      <c r="F40" s="6"/>
      <c r="G40" s="11"/>
    </row>
    <row r="41" spans="1:7" x14ac:dyDescent="0.2">
      <c r="A41" s="1" t="s">
        <v>26</v>
      </c>
      <c r="B41" s="1" t="s">
        <v>47</v>
      </c>
      <c r="C41" s="6">
        <v>92</v>
      </c>
      <c r="D41" s="7">
        <v>27065</v>
      </c>
      <c r="E41" s="6"/>
      <c r="F41" s="6">
        <f t="shared" si="0"/>
        <v>27157</v>
      </c>
      <c r="G41" s="11" t="s">
        <v>55</v>
      </c>
    </row>
    <row r="42" spans="1:7" x14ac:dyDescent="0.2">
      <c r="A42" s="1"/>
      <c r="B42" s="1"/>
      <c r="C42" s="7">
        <v>1004751</v>
      </c>
      <c r="D42" s="7">
        <v>273636</v>
      </c>
      <c r="E42" s="6"/>
      <c r="F42" s="6">
        <f t="shared" si="0"/>
        <v>1278387</v>
      </c>
      <c r="G42" s="11" t="s">
        <v>71</v>
      </c>
    </row>
    <row r="43" spans="1:7" x14ac:dyDescent="0.2">
      <c r="A43" s="1"/>
      <c r="B43" s="1" t="s">
        <v>48</v>
      </c>
      <c r="C43" s="6">
        <v>30</v>
      </c>
      <c r="D43" s="7">
        <v>15898</v>
      </c>
      <c r="E43" s="6"/>
      <c r="F43" s="6">
        <f t="shared" si="0"/>
        <v>15928</v>
      </c>
      <c r="G43" s="11" t="s">
        <v>55</v>
      </c>
    </row>
    <row r="44" spans="1:7" x14ac:dyDescent="0.2">
      <c r="A44" s="1"/>
      <c r="B44" s="1"/>
      <c r="C44" s="7">
        <v>430624</v>
      </c>
      <c r="D44" s="7">
        <v>142132</v>
      </c>
      <c r="E44" s="6"/>
      <c r="F44" s="6">
        <f t="shared" si="0"/>
        <v>572756</v>
      </c>
      <c r="G44" s="11" t="s">
        <v>71</v>
      </c>
    </row>
    <row r="45" spans="1:7" x14ac:dyDescent="0.2">
      <c r="A45" s="1"/>
      <c r="B45" s="1" t="s">
        <v>49</v>
      </c>
      <c r="C45" s="6">
        <v>20</v>
      </c>
      <c r="D45" s="7">
        <v>9103</v>
      </c>
      <c r="E45" s="6"/>
      <c r="F45" s="6">
        <f t="shared" si="0"/>
        <v>9123</v>
      </c>
      <c r="G45" s="11" t="s">
        <v>55</v>
      </c>
    </row>
    <row r="46" spans="1:7" x14ac:dyDescent="0.2">
      <c r="A46" s="1"/>
      <c r="B46" s="1"/>
      <c r="C46" s="7">
        <v>157629</v>
      </c>
      <c r="D46" s="7">
        <v>85186</v>
      </c>
      <c r="E46" s="6"/>
      <c r="F46" s="6">
        <f t="shared" si="0"/>
        <v>242815</v>
      </c>
      <c r="G46" s="11" t="s">
        <v>71</v>
      </c>
    </row>
    <row r="47" spans="1:7" x14ac:dyDescent="0.2">
      <c r="A47" s="1"/>
      <c r="B47" s="1"/>
      <c r="C47" s="6"/>
      <c r="D47" s="6"/>
      <c r="E47" s="6"/>
      <c r="F47" s="6"/>
      <c r="G47" s="11"/>
    </row>
    <row r="48" spans="1:7" x14ac:dyDescent="0.2">
      <c r="A48" s="1"/>
      <c r="B48" s="1"/>
      <c r="C48" s="6"/>
      <c r="D48" s="6"/>
      <c r="E48" s="6"/>
      <c r="F48" s="6"/>
      <c r="G48" s="11"/>
    </row>
    <row r="49" spans="1:7" x14ac:dyDescent="0.2">
      <c r="A49" s="1" t="s">
        <v>27</v>
      </c>
      <c r="B49" s="1" t="s">
        <v>46</v>
      </c>
      <c r="C49" s="6">
        <v>41</v>
      </c>
      <c r="D49" s="7">
        <v>1387</v>
      </c>
      <c r="E49" s="6"/>
      <c r="F49" s="6">
        <f t="shared" si="0"/>
        <v>1428</v>
      </c>
      <c r="G49" s="11" t="s">
        <v>55</v>
      </c>
    </row>
    <row r="50" spans="1:7" x14ac:dyDescent="0.2">
      <c r="A50" s="1"/>
      <c r="B50" s="1"/>
      <c r="C50" s="7">
        <v>125884</v>
      </c>
      <c r="D50" s="7">
        <v>170484</v>
      </c>
      <c r="E50" s="6"/>
      <c r="F50" s="6">
        <f t="shared" si="0"/>
        <v>296368</v>
      </c>
      <c r="G50" s="11" t="s">
        <v>71</v>
      </c>
    </row>
    <row r="51" spans="1:7" x14ac:dyDescent="0.2">
      <c r="A51" s="1"/>
      <c r="B51" s="1" t="s">
        <v>50</v>
      </c>
      <c r="C51" s="6">
        <v>33</v>
      </c>
      <c r="D51" s="7">
        <v>1111</v>
      </c>
      <c r="E51" s="6"/>
      <c r="F51" s="6">
        <f t="shared" si="0"/>
        <v>1144</v>
      </c>
      <c r="G51" s="11" t="s">
        <v>55</v>
      </c>
    </row>
    <row r="52" spans="1:7" x14ac:dyDescent="0.2">
      <c r="A52" s="1"/>
      <c r="B52" s="1"/>
      <c r="C52" s="7">
        <v>84696</v>
      </c>
      <c r="D52" s="7">
        <v>136016</v>
      </c>
      <c r="E52" s="6"/>
      <c r="F52" s="6">
        <f>SUM(C52:E52)</f>
        <v>220712</v>
      </c>
      <c r="G52" s="11" t="s">
        <v>71</v>
      </c>
    </row>
    <row r="53" spans="1:7" x14ac:dyDescent="0.2">
      <c r="A53" s="1"/>
      <c r="B53" s="1"/>
      <c r="C53" s="6"/>
      <c r="D53" s="6"/>
      <c r="E53" s="6"/>
      <c r="F53" s="6"/>
      <c r="G53" s="11"/>
    </row>
    <row r="54" spans="1:7" x14ac:dyDescent="0.2">
      <c r="A54" s="1" t="s">
        <v>28</v>
      </c>
      <c r="B54" s="1" t="s">
        <v>50</v>
      </c>
      <c r="C54" s="7">
        <v>6</v>
      </c>
      <c r="D54" s="7">
        <v>4198</v>
      </c>
      <c r="E54" s="6"/>
      <c r="F54" s="6">
        <f t="shared" si="0"/>
        <v>4204</v>
      </c>
      <c r="G54" s="11" t="s">
        <v>55</v>
      </c>
    </row>
    <row r="55" spans="1:7" x14ac:dyDescent="0.2">
      <c r="A55" s="1"/>
      <c r="B55" s="1"/>
      <c r="C55" s="7">
        <v>24837</v>
      </c>
      <c r="D55" s="7">
        <v>151293</v>
      </c>
      <c r="E55" s="6"/>
      <c r="F55" s="6">
        <f t="shared" si="0"/>
        <v>176130</v>
      </c>
      <c r="G55" s="11" t="s">
        <v>71</v>
      </c>
    </row>
    <row r="56" spans="1:7" x14ac:dyDescent="0.2">
      <c r="A56" s="1"/>
      <c r="B56" s="1"/>
      <c r="C56" s="6"/>
      <c r="D56" s="6"/>
      <c r="E56" s="6"/>
      <c r="F56" s="6"/>
      <c r="G56" s="11"/>
    </row>
    <row r="57" spans="1:7" x14ac:dyDescent="0.2">
      <c r="A57" s="1"/>
      <c r="B57" s="1"/>
      <c r="C57" s="6"/>
      <c r="D57" s="6"/>
      <c r="E57" s="6"/>
      <c r="F57" s="6"/>
      <c r="G57" s="11"/>
    </row>
    <row r="58" spans="1:7" x14ac:dyDescent="0.2">
      <c r="A58" s="1" t="s">
        <v>29</v>
      </c>
      <c r="B58" s="1" t="s">
        <v>44</v>
      </c>
      <c r="C58" s="6">
        <v>5</v>
      </c>
      <c r="D58" s="6">
        <v>2023</v>
      </c>
      <c r="E58" s="6"/>
      <c r="F58" s="6">
        <f t="shared" si="0"/>
        <v>2028</v>
      </c>
      <c r="G58" s="11" t="s">
        <v>55</v>
      </c>
    </row>
    <row r="59" spans="1:7" x14ac:dyDescent="0.2">
      <c r="A59" s="1"/>
      <c r="B59" s="1"/>
      <c r="C59" s="7">
        <v>10130</v>
      </c>
      <c r="D59" s="7">
        <v>88402</v>
      </c>
      <c r="E59" s="6"/>
      <c r="F59" s="6">
        <f t="shared" si="0"/>
        <v>98532</v>
      </c>
      <c r="G59" s="11" t="s">
        <v>71</v>
      </c>
    </row>
    <row r="60" spans="1:7" x14ac:dyDescent="0.2">
      <c r="C60" s="6"/>
      <c r="D60" s="6"/>
      <c r="E60" s="6"/>
      <c r="F60" s="6"/>
      <c r="G60" s="11"/>
    </row>
    <row r="61" spans="1:7" x14ac:dyDescent="0.2">
      <c r="C61" s="6"/>
      <c r="D61" s="6"/>
      <c r="E61" s="6"/>
      <c r="F61" s="6"/>
      <c r="G61" s="11"/>
    </row>
    <row r="62" spans="1:7" x14ac:dyDescent="0.2">
      <c r="A62" s="1" t="s">
        <v>31</v>
      </c>
      <c r="B62" s="1" t="s">
        <v>52</v>
      </c>
      <c r="C62" s="6" t="s">
        <v>62</v>
      </c>
      <c r="D62" s="6"/>
      <c r="E62" s="6"/>
      <c r="F62" s="6"/>
      <c r="G62" s="11"/>
    </row>
    <row r="63" spans="1:7" x14ac:dyDescent="0.2">
      <c r="C63" s="6" t="s">
        <v>62</v>
      </c>
      <c r="D63" s="6"/>
      <c r="E63" s="6"/>
      <c r="F63" s="6"/>
      <c r="G63" s="11"/>
    </row>
    <row r="64" spans="1:7" x14ac:dyDescent="0.2">
      <c r="B64" s="1" t="s">
        <v>56</v>
      </c>
      <c r="C64" s="6">
        <v>48</v>
      </c>
      <c r="D64" s="6"/>
      <c r="E64" s="6"/>
      <c r="F64" s="6">
        <f t="shared" si="0"/>
        <v>48</v>
      </c>
      <c r="G64" s="11" t="s">
        <v>55</v>
      </c>
    </row>
    <row r="65" spans="1:7" x14ac:dyDescent="0.2">
      <c r="C65" s="7">
        <v>949568</v>
      </c>
      <c r="D65" s="6"/>
      <c r="E65" s="6"/>
      <c r="F65" s="6">
        <f t="shared" si="0"/>
        <v>949568</v>
      </c>
      <c r="G65" s="11" t="s">
        <v>71</v>
      </c>
    </row>
    <row r="66" spans="1:7" x14ac:dyDescent="0.2">
      <c r="C66" s="7"/>
      <c r="D66" s="6"/>
      <c r="E66" s="6"/>
      <c r="F66" s="6"/>
      <c r="G66" s="11"/>
    </row>
    <row r="67" spans="1:7" x14ac:dyDescent="0.2">
      <c r="A67" s="1" t="s">
        <v>33</v>
      </c>
      <c r="B67" s="1" t="s">
        <v>53</v>
      </c>
      <c r="C67" s="6">
        <v>66</v>
      </c>
      <c r="D67" s="7">
        <v>13551</v>
      </c>
      <c r="E67" s="6"/>
      <c r="F67" s="6">
        <f t="shared" si="0"/>
        <v>13617</v>
      </c>
      <c r="G67" s="11" t="s">
        <v>55</v>
      </c>
    </row>
    <row r="68" spans="1:7" x14ac:dyDescent="0.2">
      <c r="A68" s="1"/>
      <c r="B68" s="1"/>
      <c r="C68" s="7">
        <v>177231</v>
      </c>
      <c r="D68" s="7">
        <v>627276</v>
      </c>
      <c r="E68" s="6"/>
      <c r="F68" s="6">
        <f t="shared" si="0"/>
        <v>804507</v>
      </c>
      <c r="G68" s="11" t="s">
        <v>71</v>
      </c>
    </row>
    <row r="69" spans="1:7" x14ac:dyDescent="0.2">
      <c r="A69" s="1"/>
      <c r="B69" s="1" t="s">
        <v>54</v>
      </c>
      <c r="C69" s="6">
        <v>40</v>
      </c>
      <c r="D69" s="7">
        <v>8911</v>
      </c>
      <c r="E69" s="6"/>
      <c r="F69" s="6">
        <f t="shared" si="0"/>
        <v>8951</v>
      </c>
      <c r="G69" s="11" t="s">
        <v>55</v>
      </c>
    </row>
    <row r="70" spans="1:7" x14ac:dyDescent="0.2">
      <c r="A70" s="1"/>
      <c r="B70" s="1"/>
      <c r="C70" s="7">
        <v>146761</v>
      </c>
      <c r="D70" s="7">
        <v>416186</v>
      </c>
      <c r="E70" s="6"/>
      <c r="F70" s="6">
        <f t="shared" si="0"/>
        <v>562947</v>
      </c>
      <c r="G70" s="11" t="s">
        <v>71</v>
      </c>
    </row>
    <row r="71" spans="1:7" x14ac:dyDescent="0.2">
      <c r="A71" s="1"/>
      <c r="B71" s="1" t="s">
        <v>42</v>
      </c>
      <c r="C71" s="6">
        <v>11</v>
      </c>
      <c r="D71" s="7">
        <v>6402</v>
      </c>
      <c r="E71" s="6"/>
      <c r="F71" s="6">
        <f t="shared" si="0"/>
        <v>6413</v>
      </c>
      <c r="G71" s="11" t="s">
        <v>55</v>
      </c>
    </row>
    <row r="72" spans="1:7" x14ac:dyDescent="0.2">
      <c r="A72" s="1"/>
      <c r="B72" s="1"/>
      <c r="C72" s="7">
        <v>27511</v>
      </c>
      <c r="D72" s="7">
        <v>78758</v>
      </c>
      <c r="E72" s="6"/>
      <c r="F72" s="6">
        <f t="shared" si="0"/>
        <v>106269</v>
      </c>
      <c r="G72" s="11" t="s">
        <v>71</v>
      </c>
    </row>
    <row r="73" spans="1:7" x14ac:dyDescent="0.2">
      <c r="A73" s="1"/>
      <c r="B73" s="1"/>
      <c r="C73" s="6"/>
      <c r="D73" s="6"/>
      <c r="E73" s="6"/>
      <c r="F73" s="6"/>
      <c r="G73" s="11"/>
    </row>
    <row r="74" spans="1:7" x14ac:dyDescent="0.2">
      <c r="A74" s="1" t="s">
        <v>34</v>
      </c>
      <c r="B74" s="1" t="s">
        <v>42</v>
      </c>
      <c r="C74" s="7">
        <v>38</v>
      </c>
      <c r="D74" s="7">
        <v>602</v>
      </c>
      <c r="E74" s="6"/>
      <c r="F74" s="6">
        <f t="shared" si="0"/>
        <v>640</v>
      </c>
      <c r="G74" s="11" t="s">
        <v>55</v>
      </c>
    </row>
    <row r="75" spans="1:7" x14ac:dyDescent="0.2">
      <c r="A75" s="1"/>
      <c r="B75" s="1"/>
      <c r="C75" s="7">
        <v>18007</v>
      </c>
      <c r="D75" s="7">
        <v>12377</v>
      </c>
      <c r="E75" s="6"/>
      <c r="F75" s="6">
        <f t="shared" si="0"/>
        <v>30384</v>
      </c>
      <c r="G75" s="11" t="s">
        <v>71</v>
      </c>
    </row>
    <row r="76" spans="1:7" x14ac:dyDescent="0.2">
      <c r="A76" s="1"/>
      <c r="B76" s="1"/>
      <c r="C76" s="6"/>
      <c r="D76" s="6"/>
      <c r="E76" s="6"/>
      <c r="F76" s="6"/>
      <c r="G76" s="11"/>
    </row>
    <row r="77" spans="1:7" x14ac:dyDescent="0.2">
      <c r="A77" s="1" t="s">
        <v>13</v>
      </c>
      <c r="B77" s="1" t="s">
        <v>57</v>
      </c>
      <c r="C77" s="6">
        <v>12</v>
      </c>
      <c r="D77" s="6">
        <v>25</v>
      </c>
      <c r="E77" s="6">
        <v>5</v>
      </c>
      <c r="F77" s="6">
        <f t="shared" ref="F77:F96" si="2">SUM(C77:E77)</f>
        <v>42</v>
      </c>
      <c r="G77" s="11" t="s">
        <v>55</v>
      </c>
    </row>
    <row r="78" spans="1:7" x14ac:dyDescent="0.2">
      <c r="A78" s="1"/>
      <c r="B78" s="1"/>
      <c r="C78" s="7">
        <v>87232</v>
      </c>
      <c r="D78" s="7">
        <v>1019</v>
      </c>
      <c r="E78" s="6">
        <v>6</v>
      </c>
      <c r="F78" s="6">
        <f t="shared" si="2"/>
        <v>88257</v>
      </c>
      <c r="G78" s="11" t="s">
        <v>71</v>
      </c>
    </row>
    <row r="79" spans="1:7" x14ac:dyDescent="0.2">
      <c r="A79" s="1"/>
      <c r="B79" s="1" t="s">
        <v>50</v>
      </c>
      <c r="C79" s="6">
        <v>7</v>
      </c>
      <c r="D79" s="6">
        <v>13</v>
      </c>
      <c r="E79" s="6">
        <v>9</v>
      </c>
      <c r="F79" s="6">
        <f t="shared" si="2"/>
        <v>29</v>
      </c>
      <c r="G79" s="11" t="s">
        <v>55</v>
      </c>
    </row>
    <row r="80" spans="1:7" x14ac:dyDescent="0.2">
      <c r="A80" s="1"/>
      <c r="B80" s="1"/>
      <c r="C80" s="7">
        <v>6662</v>
      </c>
      <c r="D80" s="6">
        <v>220</v>
      </c>
      <c r="E80" s="6">
        <v>9</v>
      </c>
      <c r="F80" s="6">
        <f t="shared" si="2"/>
        <v>6891</v>
      </c>
      <c r="G80" s="11" t="s">
        <v>71</v>
      </c>
    </row>
    <row r="81" spans="1:7" x14ac:dyDescent="0.2">
      <c r="C81" s="6"/>
      <c r="D81" s="6"/>
      <c r="E81" s="6"/>
      <c r="F81" s="6"/>
      <c r="G81" s="11"/>
    </row>
    <row r="82" spans="1:7" x14ac:dyDescent="0.2">
      <c r="A82" s="1" t="s">
        <v>14</v>
      </c>
      <c r="B82" s="1" t="s">
        <v>35</v>
      </c>
      <c r="C82" s="7">
        <v>10</v>
      </c>
      <c r="D82" s="6">
        <v>78</v>
      </c>
      <c r="E82" s="6">
        <v>9</v>
      </c>
      <c r="F82" s="6">
        <f t="shared" si="2"/>
        <v>97</v>
      </c>
      <c r="G82" s="11" t="s">
        <v>55</v>
      </c>
    </row>
    <row r="83" spans="1:7" x14ac:dyDescent="0.2">
      <c r="A83" s="1"/>
      <c r="B83" s="1"/>
      <c r="C83" s="7">
        <v>10704</v>
      </c>
      <c r="D83" s="7">
        <v>6227</v>
      </c>
      <c r="E83" s="6">
        <v>11</v>
      </c>
      <c r="F83" s="6">
        <f t="shared" si="2"/>
        <v>16942</v>
      </c>
      <c r="G83" s="11" t="s">
        <v>71</v>
      </c>
    </row>
    <row r="84" spans="1:7" x14ac:dyDescent="0.2">
      <c r="A84" s="1"/>
      <c r="B84" s="1" t="s">
        <v>58</v>
      </c>
      <c r="C84" s="7">
        <v>5</v>
      </c>
      <c r="D84" s="6">
        <v>59</v>
      </c>
      <c r="E84" s="6">
        <v>3</v>
      </c>
      <c r="F84" s="6">
        <f t="shared" si="2"/>
        <v>67</v>
      </c>
      <c r="G84" s="11" t="s">
        <v>55</v>
      </c>
    </row>
    <row r="85" spans="1:7" x14ac:dyDescent="0.2">
      <c r="A85" s="1"/>
      <c r="B85" s="1"/>
      <c r="C85" s="7">
        <v>5484</v>
      </c>
      <c r="D85" s="7">
        <v>5532</v>
      </c>
      <c r="E85" s="6">
        <v>5</v>
      </c>
      <c r="F85" s="6">
        <f t="shared" si="2"/>
        <v>11021</v>
      </c>
      <c r="G85" s="11" t="s">
        <v>71</v>
      </c>
    </row>
    <row r="86" spans="1:7" x14ac:dyDescent="0.2">
      <c r="A86" s="1"/>
      <c r="B86" s="1"/>
      <c r="C86" s="6"/>
      <c r="D86" s="6"/>
      <c r="E86" s="6"/>
      <c r="F86" s="6"/>
      <c r="G86" s="11"/>
    </row>
    <row r="87" spans="1:7" x14ac:dyDescent="0.2">
      <c r="A87" s="1"/>
      <c r="B87" s="1"/>
      <c r="C87" s="6"/>
      <c r="D87" s="6"/>
      <c r="E87" s="6"/>
      <c r="F87" s="6"/>
      <c r="G87" s="11"/>
    </row>
    <row r="88" spans="1:7" x14ac:dyDescent="0.2">
      <c r="A88" s="1" t="s">
        <v>11</v>
      </c>
      <c r="B88" s="1" t="s">
        <v>59</v>
      </c>
      <c r="C88" s="7">
        <v>8</v>
      </c>
      <c r="D88" s="6">
        <v>13</v>
      </c>
      <c r="E88" s="6">
        <v>7</v>
      </c>
      <c r="F88" s="6">
        <f t="shared" si="2"/>
        <v>28</v>
      </c>
      <c r="G88" s="11" t="s">
        <v>55</v>
      </c>
    </row>
    <row r="89" spans="1:7" x14ac:dyDescent="0.2">
      <c r="A89" s="1"/>
      <c r="B89" s="1"/>
      <c r="C89" s="7">
        <v>3747</v>
      </c>
      <c r="D89" s="7">
        <v>252</v>
      </c>
      <c r="E89" s="6">
        <v>8</v>
      </c>
      <c r="F89" s="6">
        <f t="shared" si="2"/>
        <v>4007</v>
      </c>
      <c r="G89" s="11" t="s">
        <v>71</v>
      </c>
    </row>
    <row r="90" spans="1:7" x14ac:dyDescent="0.2">
      <c r="A90" s="1"/>
      <c r="B90" s="1"/>
      <c r="C90" s="6"/>
      <c r="D90" s="6"/>
      <c r="E90" s="6"/>
      <c r="F90" s="6"/>
      <c r="G90" s="11"/>
    </row>
    <row r="91" spans="1:7" x14ac:dyDescent="0.2">
      <c r="C91" s="6"/>
      <c r="D91" s="6"/>
      <c r="E91" s="6"/>
      <c r="F91" s="6"/>
      <c r="G91" s="11"/>
    </row>
    <row r="92" spans="1:7" x14ac:dyDescent="0.2">
      <c r="A92" s="9" t="s">
        <v>60</v>
      </c>
      <c r="B92" s="1" t="s">
        <v>61</v>
      </c>
      <c r="C92" s="6">
        <v>1</v>
      </c>
      <c r="D92" s="6">
        <v>4</v>
      </c>
      <c r="E92" s="6">
        <v>88</v>
      </c>
      <c r="F92" s="6">
        <f t="shared" si="2"/>
        <v>93</v>
      </c>
      <c r="G92" s="11" t="s">
        <v>55</v>
      </c>
    </row>
    <row r="93" spans="1:7" x14ac:dyDescent="0.2">
      <c r="C93" s="6">
        <v>12</v>
      </c>
      <c r="D93" s="6">
        <v>8</v>
      </c>
      <c r="E93" s="6">
        <v>98</v>
      </c>
      <c r="F93" s="6">
        <f t="shared" si="2"/>
        <v>118</v>
      </c>
      <c r="G93" s="11" t="s">
        <v>71</v>
      </c>
    </row>
    <row r="94" spans="1:7" x14ac:dyDescent="0.2">
      <c r="C94" s="6"/>
      <c r="D94" s="6"/>
      <c r="E94" s="6"/>
    </row>
    <row r="95" spans="1:7" x14ac:dyDescent="0.2">
      <c r="A95" s="1" t="s">
        <v>19</v>
      </c>
      <c r="B95" t="s">
        <v>72</v>
      </c>
      <c r="C95" s="6">
        <v>9</v>
      </c>
      <c r="D95" s="6">
        <v>98</v>
      </c>
      <c r="E95" s="6">
        <v>6</v>
      </c>
      <c r="F95" s="6">
        <f t="shared" si="2"/>
        <v>113</v>
      </c>
      <c r="G95" s="11" t="s">
        <v>55</v>
      </c>
    </row>
    <row r="96" spans="1:7" ht="19" x14ac:dyDescent="0.25">
      <c r="C96" s="12">
        <v>3552</v>
      </c>
      <c r="D96" s="12">
        <v>696</v>
      </c>
      <c r="E96" s="6">
        <v>7</v>
      </c>
      <c r="F96" s="6">
        <f t="shared" si="2"/>
        <v>4255</v>
      </c>
      <c r="G96" s="11" t="s">
        <v>71</v>
      </c>
    </row>
    <row r="98" spans="9:10" x14ac:dyDescent="0.2">
      <c r="I98">
        <f>SUM(F2,F4,F6,F8,F11,F13,F17,F19,F23,F25,F28,F30,F32,F34,F37,F41,F43,F45,F49,F51,F54,F58,F64,F67,F69,F71,F74,F77,F79,F82,F84,F88,F92,F95,)</f>
        <v>240312</v>
      </c>
      <c r="J98">
        <f>I98/267283</f>
        <v>0.8990919736758417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D0D1-39D6-BD4F-A7E2-41F5292EAFAB}">
  <dimension ref="A1:H29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63</v>
      </c>
      <c r="B1" s="1" t="s">
        <v>64</v>
      </c>
      <c r="C1" s="1" t="s">
        <v>65</v>
      </c>
      <c r="D1" s="1" t="s">
        <v>69</v>
      </c>
      <c r="E1" s="1" t="s">
        <v>66</v>
      </c>
      <c r="F1" s="1" t="s">
        <v>67</v>
      </c>
      <c r="G1" s="1" t="s">
        <v>68</v>
      </c>
      <c r="H1" s="1" t="s">
        <v>70</v>
      </c>
    </row>
    <row r="2" spans="1:8" x14ac:dyDescent="0.2">
      <c r="A2" t="s">
        <v>26</v>
      </c>
      <c r="B2" t="s">
        <v>48</v>
      </c>
      <c r="C2" s="6">
        <v>15928</v>
      </c>
      <c r="D2" s="6">
        <v>572756</v>
      </c>
      <c r="E2" t="s">
        <v>30</v>
      </c>
      <c r="F2" t="s">
        <v>41</v>
      </c>
      <c r="G2" s="6">
        <f t="shared" ref="G2" si="0">SUM(C2:F2)</f>
        <v>588684</v>
      </c>
      <c r="H2">
        <v>1436913</v>
      </c>
    </row>
    <row r="3" spans="1:8" x14ac:dyDescent="0.2">
      <c r="A3" t="s">
        <v>26</v>
      </c>
      <c r="B3" t="s">
        <v>49</v>
      </c>
      <c r="C3">
        <v>9123</v>
      </c>
      <c r="D3">
        <v>242815</v>
      </c>
      <c r="E3" t="s">
        <v>30</v>
      </c>
      <c r="F3" t="s">
        <v>41</v>
      </c>
      <c r="G3">
        <v>588684</v>
      </c>
      <c r="H3">
        <v>1436913</v>
      </c>
    </row>
    <row r="4" spans="1:8" x14ac:dyDescent="0.2">
      <c r="A4" t="s">
        <v>30</v>
      </c>
      <c r="B4" t="s">
        <v>41</v>
      </c>
      <c r="C4">
        <v>588684</v>
      </c>
      <c r="D4">
        <v>1436913</v>
      </c>
      <c r="E4" t="s">
        <v>28</v>
      </c>
      <c r="F4" t="s">
        <v>50</v>
      </c>
      <c r="G4">
        <v>4204</v>
      </c>
      <c r="H4">
        <v>176130</v>
      </c>
    </row>
    <row r="5" spans="1:8" x14ac:dyDescent="0.2">
      <c r="A5" t="s">
        <v>25</v>
      </c>
      <c r="B5" t="s">
        <v>46</v>
      </c>
      <c r="C5">
        <v>1120</v>
      </c>
      <c r="D5">
        <v>41525</v>
      </c>
      <c r="E5" t="s">
        <v>30</v>
      </c>
      <c r="F5" t="s">
        <v>41</v>
      </c>
      <c r="G5">
        <v>588684</v>
      </c>
      <c r="H5">
        <v>1436913</v>
      </c>
    </row>
    <row r="6" spans="1:8" x14ac:dyDescent="0.2">
      <c r="A6" t="s">
        <v>30</v>
      </c>
      <c r="B6" t="s">
        <v>41</v>
      </c>
      <c r="C6">
        <v>588684</v>
      </c>
      <c r="D6">
        <v>1436913</v>
      </c>
      <c r="E6" t="s">
        <v>22</v>
      </c>
      <c r="F6" t="s">
        <v>40</v>
      </c>
      <c r="G6">
        <v>13684</v>
      </c>
      <c r="H6">
        <v>254701</v>
      </c>
    </row>
    <row r="7" spans="1:8" x14ac:dyDescent="0.2">
      <c r="A7" t="s">
        <v>26</v>
      </c>
      <c r="B7" t="s">
        <v>47</v>
      </c>
      <c r="C7">
        <v>27157</v>
      </c>
      <c r="D7">
        <v>1278387</v>
      </c>
      <c r="E7" t="s">
        <v>33</v>
      </c>
      <c r="F7" t="s">
        <v>53</v>
      </c>
      <c r="G7">
        <v>13617</v>
      </c>
      <c r="H7">
        <v>804507</v>
      </c>
    </row>
    <row r="8" spans="1:8" x14ac:dyDescent="0.2">
      <c r="A8" t="s">
        <v>26</v>
      </c>
      <c r="B8" t="s">
        <v>47</v>
      </c>
      <c r="C8">
        <v>27157</v>
      </c>
      <c r="D8">
        <v>1278387</v>
      </c>
      <c r="E8" t="s">
        <v>33</v>
      </c>
      <c r="F8" t="s">
        <v>54</v>
      </c>
      <c r="G8">
        <v>8951</v>
      </c>
      <c r="H8">
        <v>562947</v>
      </c>
    </row>
    <row r="9" spans="1:8" x14ac:dyDescent="0.2">
      <c r="A9" t="s">
        <v>30</v>
      </c>
      <c r="B9" t="s">
        <v>44</v>
      </c>
      <c r="C9">
        <v>3033</v>
      </c>
      <c r="D9">
        <v>39183</v>
      </c>
      <c r="E9" t="s">
        <v>29</v>
      </c>
      <c r="F9" t="s">
        <v>44</v>
      </c>
      <c r="G9">
        <v>2028</v>
      </c>
      <c r="H9">
        <v>98532</v>
      </c>
    </row>
    <row r="10" spans="1:8" x14ac:dyDescent="0.2">
      <c r="A10" t="s">
        <v>23</v>
      </c>
      <c r="B10" t="s">
        <v>53</v>
      </c>
      <c r="C10">
        <v>7953</v>
      </c>
      <c r="D10">
        <v>153792</v>
      </c>
      <c r="E10" t="s">
        <v>33</v>
      </c>
      <c r="F10" t="s">
        <v>53</v>
      </c>
      <c r="G10">
        <v>13617</v>
      </c>
      <c r="H10">
        <v>804507</v>
      </c>
    </row>
    <row r="11" spans="1:8" x14ac:dyDescent="0.2">
      <c r="A11" t="s">
        <v>30</v>
      </c>
      <c r="B11" t="s">
        <v>42</v>
      </c>
      <c r="C11">
        <v>3312</v>
      </c>
      <c r="D11">
        <v>57058</v>
      </c>
      <c r="E11" t="s">
        <v>33</v>
      </c>
      <c r="F11" t="s">
        <v>42</v>
      </c>
      <c r="G11">
        <v>6413</v>
      </c>
      <c r="H11">
        <v>106269</v>
      </c>
    </row>
    <row r="12" spans="1:8" x14ac:dyDescent="0.2">
      <c r="A12" t="s">
        <v>30</v>
      </c>
      <c r="B12" t="s">
        <v>42</v>
      </c>
      <c r="C12">
        <v>3312</v>
      </c>
      <c r="D12">
        <v>57058</v>
      </c>
      <c r="E12" t="s">
        <v>34</v>
      </c>
      <c r="F12" t="s">
        <v>42</v>
      </c>
      <c r="G12">
        <v>640</v>
      </c>
      <c r="H12">
        <v>30384</v>
      </c>
    </row>
    <row r="13" spans="1:8" x14ac:dyDescent="0.2">
      <c r="A13" t="s">
        <v>30</v>
      </c>
      <c r="B13" t="s">
        <v>42</v>
      </c>
      <c r="C13">
        <v>3312</v>
      </c>
      <c r="D13">
        <v>57058</v>
      </c>
      <c r="E13" t="s">
        <v>23</v>
      </c>
      <c r="F13" t="s">
        <v>42</v>
      </c>
      <c r="G13">
        <v>6893</v>
      </c>
      <c r="H13">
        <v>48443</v>
      </c>
    </row>
    <row r="14" spans="1:8" x14ac:dyDescent="0.2">
      <c r="A14" t="s">
        <v>22</v>
      </c>
      <c r="B14" t="s">
        <v>43</v>
      </c>
      <c r="C14">
        <v>9996</v>
      </c>
      <c r="D14">
        <v>192029</v>
      </c>
      <c r="E14" t="s">
        <v>21</v>
      </c>
      <c r="F14" t="s">
        <v>41</v>
      </c>
      <c r="G14">
        <v>8277</v>
      </c>
      <c r="H14">
        <v>149731</v>
      </c>
    </row>
    <row r="15" spans="1:8" x14ac:dyDescent="0.2">
      <c r="A15" t="s">
        <v>30</v>
      </c>
      <c r="B15" t="s">
        <v>41</v>
      </c>
      <c r="C15">
        <v>588684</v>
      </c>
      <c r="D15">
        <v>1436913</v>
      </c>
      <c r="E15" t="s">
        <v>21</v>
      </c>
      <c r="F15" t="s">
        <v>40</v>
      </c>
      <c r="G15">
        <v>6507</v>
      </c>
      <c r="H15">
        <v>129198</v>
      </c>
    </row>
    <row r="16" spans="1:8" x14ac:dyDescent="0.2">
      <c r="A16" t="s">
        <v>30</v>
      </c>
      <c r="B16" t="s">
        <v>41</v>
      </c>
      <c r="C16">
        <v>588684</v>
      </c>
      <c r="D16">
        <v>1436913</v>
      </c>
      <c r="E16" t="s">
        <v>27</v>
      </c>
      <c r="F16" t="s">
        <v>46</v>
      </c>
      <c r="G16">
        <v>1428</v>
      </c>
      <c r="H16">
        <v>296368</v>
      </c>
    </row>
    <row r="17" spans="1:8" x14ac:dyDescent="0.2">
      <c r="A17" t="s">
        <v>30</v>
      </c>
      <c r="B17" t="s">
        <v>41</v>
      </c>
      <c r="C17">
        <v>588684</v>
      </c>
      <c r="D17">
        <v>1436913</v>
      </c>
      <c r="E17" t="s">
        <v>27</v>
      </c>
      <c r="F17" t="s">
        <v>50</v>
      </c>
      <c r="G17">
        <v>1144</v>
      </c>
      <c r="H17">
        <v>220712</v>
      </c>
    </row>
    <row r="18" spans="1:8" x14ac:dyDescent="0.2">
      <c r="A18" t="s">
        <v>30</v>
      </c>
      <c r="B18" t="s">
        <v>41</v>
      </c>
      <c r="C18">
        <v>588684</v>
      </c>
      <c r="D18">
        <v>1436913</v>
      </c>
      <c r="E18" t="s">
        <v>20</v>
      </c>
      <c r="F18" t="s">
        <v>35</v>
      </c>
      <c r="G18">
        <v>809</v>
      </c>
      <c r="H18">
        <v>88385</v>
      </c>
    </row>
    <row r="19" spans="1:8" x14ac:dyDescent="0.2">
      <c r="A19" t="s">
        <v>30</v>
      </c>
      <c r="B19" t="s">
        <v>41</v>
      </c>
      <c r="C19">
        <v>588684</v>
      </c>
      <c r="D19">
        <v>1436913</v>
      </c>
      <c r="E19" t="s">
        <v>20</v>
      </c>
      <c r="F19" t="s">
        <v>51</v>
      </c>
      <c r="G19">
        <v>422</v>
      </c>
      <c r="H19">
        <v>61730</v>
      </c>
    </row>
    <row r="20" spans="1:8" x14ac:dyDescent="0.2">
      <c r="A20" t="s">
        <v>30</v>
      </c>
      <c r="B20" t="s">
        <v>41</v>
      </c>
      <c r="C20">
        <v>588684</v>
      </c>
      <c r="D20">
        <v>1436913</v>
      </c>
      <c r="E20" t="s">
        <v>19</v>
      </c>
      <c r="F20" t="s">
        <v>72</v>
      </c>
      <c r="G20">
        <v>113</v>
      </c>
      <c r="H20">
        <v>4255</v>
      </c>
    </row>
    <row r="21" spans="1:8" x14ac:dyDescent="0.2">
      <c r="A21" t="s">
        <v>30</v>
      </c>
      <c r="B21" t="s">
        <v>41</v>
      </c>
      <c r="C21">
        <v>588684</v>
      </c>
      <c r="D21">
        <v>1436913</v>
      </c>
      <c r="E21" t="s">
        <v>20</v>
      </c>
      <c r="F21" t="s">
        <v>58</v>
      </c>
      <c r="G21">
        <v>231</v>
      </c>
      <c r="H21">
        <v>14814</v>
      </c>
    </row>
    <row r="22" spans="1:8" x14ac:dyDescent="0.2">
      <c r="A22" t="s">
        <v>30</v>
      </c>
      <c r="B22" t="s">
        <v>41</v>
      </c>
      <c r="C22">
        <v>588684</v>
      </c>
      <c r="D22">
        <v>1436913</v>
      </c>
      <c r="E22" t="s">
        <v>20</v>
      </c>
      <c r="F22" t="s">
        <v>46</v>
      </c>
      <c r="G22">
        <v>256</v>
      </c>
      <c r="H22">
        <v>14991</v>
      </c>
    </row>
    <row r="23" spans="1:8" x14ac:dyDescent="0.2">
      <c r="A23" t="s">
        <v>30</v>
      </c>
      <c r="B23" t="s">
        <v>41</v>
      </c>
      <c r="C23">
        <v>588684</v>
      </c>
      <c r="D23">
        <v>1436913</v>
      </c>
      <c r="E23" t="s">
        <v>14</v>
      </c>
      <c r="F23" t="s">
        <v>35</v>
      </c>
      <c r="G23">
        <v>97</v>
      </c>
      <c r="H23">
        <v>16942</v>
      </c>
    </row>
    <row r="24" spans="1:8" x14ac:dyDescent="0.2">
      <c r="A24" t="s">
        <v>13</v>
      </c>
      <c r="B24" t="s">
        <v>57</v>
      </c>
      <c r="C24">
        <v>42</v>
      </c>
      <c r="D24">
        <v>88257</v>
      </c>
      <c r="E24" t="s">
        <v>30</v>
      </c>
      <c r="F24" t="s">
        <v>41</v>
      </c>
      <c r="G24">
        <v>588684</v>
      </c>
      <c r="H24">
        <v>1436913</v>
      </c>
    </row>
    <row r="25" spans="1:8" x14ac:dyDescent="0.2">
      <c r="A25" t="s">
        <v>30</v>
      </c>
      <c r="B25" t="s">
        <v>41</v>
      </c>
      <c r="C25">
        <v>588684</v>
      </c>
      <c r="D25">
        <v>1436913</v>
      </c>
      <c r="E25" t="s">
        <v>15</v>
      </c>
      <c r="F25" t="s">
        <v>61</v>
      </c>
      <c r="G25">
        <v>93</v>
      </c>
      <c r="H25">
        <v>118</v>
      </c>
    </row>
    <row r="26" spans="1:8" x14ac:dyDescent="0.2">
      <c r="A26" t="s">
        <v>13</v>
      </c>
      <c r="B26" t="s">
        <v>50</v>
      </c>
      <c r="C26">
        <v>29</v>
      </c>
      <c r="D26">
        <v>6891</v>
      </c>
      <c r="E26" t="s">
        <v>30</v>
      </c>
      <c r="F26" t="s">
        <v>41</v>
      </c>
      <c r="G26">
        <v>588684</v>
      </c>
      <c r="H26">
        <v>1436913</v>
      </c>
    </row>
    <row r="27" spans="1:8" x14ac:dyDescent="0.2">
      <c r="A27" t="s">
        <v>30</v>
      </c>
      <c r="B27" t="s">
        <v>41</v>
      </c>
      <c r="C27">
        <v>588684</v>
      </c>
      <c r="D27">
        <v>1436913</v>
      </c>
      <c r="E27" t="s">
        <v>11</v>
      </c>
      <c r="F27" t="s">
        <v>59</v>
      </c>
      <c r="G27">
        <v>28</v>
      </c>
      <c r="H27">
        <v>4007</v>
      </c>
    </row>
    <row r="28" spans="1:8" x14ac:dyDescent="0.2">
      <c r="A28" t="s">
        <v>30</v>
      </c>
      <c r="B28" t="s">
        <v>41</v>
      </c>
      <c r="C28">
        <v>588684</v>
      </c>
      <c r="D28">
        <v>1436913</v>
      </c>
      <c r="E28" t="s">
        <v>14</v>
      </c>
      <c r="F28" t="s">
        <v>58</v>
      </c>
      <c r="G28">
        <v>67</v>
      </c>
      <c r="H28">
        <v>11021</v>
      </c>
    </row>
    <row r="29" spans="1:8" x14ac:dyDescent="0.2">
      <c r="A29" t="s">
        <v>31</v>
      </c>
      <c r="B29" t="s">
        <v>56</v>
      </c>
      <c r="C29">
        <v>48</v>
      </c>
      <c r="D29">
        <v>949568</v>
      </c>
      <c r="E29" t="s">
        <v>30</v>
      </c>
      <c r="F29" t="s">
        <v>56</v>
      </c>
      <c r="G29">
        <v>83</v>
      </c>
      <c r="H29">
        <v>3432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 Weinstock</dc:creator>
  <cp:lastModifiedBy>Estelle Weinstock</cp:lastModifiedBy>
  <dcterms:created xsi:type="dcterms:W3CDTF">2021-10-12T12:18:34Z</dcterms:created>
  <dcterms:modified xsi:type="dcterms:W3CDTF">2021-10-25T14:19:10Z</dcterms:modified>
</cp:coreProperties>
</file>