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shulyak/Desktop/Data_Bootcamp_2022/BootCampWork/Week 1 Excel/"/>
    </mc:Choice>
  </mc:AlternateContent>
  <xr:revisionPtr revIDLastSave="0" documentId="13_ncr:1_{73477D22-A78D-6E4D-B418-52BC409F64A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ntioxidants" sheetId="1" r:id="rId1"/>
    <sheet name="OutlierTesting" sheetId="2" r:id="rId2"/>
  </sheets>
  <definedNames>
    <definedName name="_xlnm._FilterDatabase" localSheetId="0" hidden="1">antioxidants!$A$1:$E$3137</definedName>
    <definedName name="_xlchart.v1.0" hidden="1">OutlierTesting!$B$2:$B$78</definedName>
    <definedName name="_xlchart.v1.1" hidden="1">OutlierTesting!$B$2:$B$78</definedName>
    <definedName name="_xlchart.v1.2" hidden="1">OutlierTesting!$B$2:$B$78</definedName>
    <definedName name="_xlchart.v1.3" hidden="1">OutlierTesting!$B$2:$B$78</definedName>
    <definedName name="_xlchart.v1.4" hidden="1">OutlierTesting!$B$2:$B$78</definedName>
    <definedName name="_xlchart.v1.5" hidden="1">OutlierTesting!$B$2:$B$78</definedName>
    <definedName name="_xlchart.v1.6" hidden="1">OutlierTesting!$B$2:$B$78</definedName>
    <definedName name="_xlchart.v1.7" hidden="1">OutlierTesting!$B$2:$B$78</definedName>
    <definedName name="_xlchart.v1.8" hidden="1">OutlierTesting!$B$2:$B$78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E10" i="2" l="1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<sst xmlns="http://schemas.openxmlformats.org/spreadsheetml/2006/main" count="335" uniqueCount="111">
  <si>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</si>
  <si>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</si>
  <si>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</si>
  <si>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</si>
  <si>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</si>
  <si>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</si>
  <si>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</si>
  <si>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</si>
  <si>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</si>
  <si>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</si>
  <si>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</si>
  <si>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</si>
  <si>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</si>
  <si>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</si>
  <si>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</si>
  <si>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</si>
  <si>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</si>
  <si>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</si>
  <si>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</si>
  <si>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</si>
  <si>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</si>
  <si>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</si>
  <si>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</si>
  <si>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</si>
  <si>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</si>
  <si>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</si>
  <si>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</si>
  <si>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</si>
  <si>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</si>
  <si>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</si>
  <si>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</si>
  <si>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</si>
  <si>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</si>
  <si>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</si>
  <si>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</si>
  <si>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</si>
  <si>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</si>
  <si>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</si>
  <si>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</si>
  <si>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</si>
  <si>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</si>
  <si>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</si>
  <si>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</si>
  <si>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</si>
  <si>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</si>
  <si>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</si>
  <si>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</si>
  <si>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</si>
  <si>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</si>
  <si>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</si>
  <si>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</si>
  <si>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</si>
  <si>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</si>
  <si>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</si>
  <si>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</si>
  <si>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</si>
  <si>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</si>
  <si>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</si>
  <si>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</si>
  <si>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</si>
  <si>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</si>
  <si>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</si>
  <si>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</si>
  <si>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</si>
  <si>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</si>
  <si>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</si>
  <si>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</si>
  <si>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</si>
  <si>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</si>
  <si>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</si>
  <si>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</si>
  <si>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</si>
  <si>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</si>
  <si>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</si>
  <si>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</si>
  <si>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</si>
  <si>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</si>
  <si>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</si>
  <si>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</si>
  <si>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</si>
  <si>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</si>
  <si>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</si>
  <si>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</si>
  <si>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</si>
  <si>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</si>
  <si>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</si>
  <si>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</si>
  <si>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</si>
  <si>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</si>
  <si>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</si>
  <si>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</si>
  <si>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</si>
  <si>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</si>
  <si>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</si>
  <si>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</si>
  <si>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</si>
  <si>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</si>
  <si>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</si>
  <si>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</si>
  <si>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</si>
  <si>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</si>
  <si>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</si>
  <si>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</si>
  <si>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Median</t>
  </si>
  <si>
    <t>Min</t>
  </si>
  <si>
    <t>Max</t>
  </si>
  <si>
    <t>1st Quartile</t>
  </si>
  <si>
    <t>3rd Quartile</t>
  </si>
  <si>
    <t>Interquartile Range</t>
  </si>
  <si>
    <t>Lower Bounds</t>
  </si>
  <si>
    <t>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</si>
</sst>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AB476A46-2316-9A4E-99AD-73DA56C7DC65}"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7</xdr:row>
      <xdr:rowOff>177800</xdr:rowOff>
    </xdr:from>
    <xdr:to>
      <xdr:col>9</xdr:col>
      <xdr:colOff>704850</xdr:colOff>
      <xdr:row>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0156BF-BA05-0FDA-5D51-2B996B8AD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8750" y="1689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zoomScale="140" zoomScaleNormal="140" workbookViewId="0">
      <selection activeCell="R2" sqref="R2"/>
    </sheetView>
  </sheetViews>
  <sheetFormatPr baseColWidth="10" defaultColWidth="11" defaultRowHeight="16" x14ac:dyDescent="0.2"/>
  <cols>
    <col min="1" max="1" width="29.6640625" bestFit="1" customWidth="1"/>
    <col min="2" max="2" width="4.1640625" bestFit="1" customWidth="1"/>
    <col min="3" max="3" width="4.83203125" bestFit="1" customWidth="1"/>
    <col min="4" max="4" width="7.5" bestFit="1" customWidth="1"/>
    <col min="5" max="5" width="7.1640625" bestFit="1" customWidth="1"/>
    <col min="6" max="6" width="3.5" bestFit="1" customWidth="1"/>
    <col min="7" max="7" width="7.33203125" bestFit="1" customWidth="1"/>
    <col min="8" max="8" width="5" bestFit="1" customWidth="1"/>
    <col min="9" max="9" width="5.83203125" bestFit="1" customWidth="1"/>
    <col min="10" max="10" width="6.5" bestFit="1" customWidth="1"/>
    <col min="11" max="11" width="6.6640625" bestFit="1" customWidth="1"/>
    <col min="12" max="12" width="8.33203125" bestFit="1" customWidth="1"/>
    <col min="13" max="13" width="5.1640625" bestFit="1" customWidth="1"/>
    <col min="14" max="14" width="6.83203125" bestFit="1" customWidth="1"/>
    <col min="15" max="15" width="5" bestFit="1" customWidth="1"/>
    <col min="16" max="16" width="10.1640625" bestFit="1" customWidth="1"/>
  </cols>
  <sheetData>
    <row r="1" spans="1:1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ht="17" x14ac:dyDescent="0.2">
      <c r="A2" s="1" t="s">
        <v>16</v>
      </c>
      <c r="B2" s="1" t="s">
        <v>17</v>
      </c>
      <c r="C2" s="1" t="s">
        <v>18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25</v>
      </c>
      <c r="M2" s="1">
        <v>3</v>
      </c>
      <c r="N2" s="1">
        <v>1</v>
      </c>
      <c r="O2" s="1">
        <v>0.33</v>
      </c>
      <c r="P2" s="1">
        <v>68.402973000000003</v>
      </c>
      <c r="R2">
        <f>QUARTILE((P2:P78), 1)</f>
        <v>33.174093999999997</v>
      </c>
    </row>
    <row r="3" spans="1:18" ht="17" x14ac:dyDescent="0.2">
      <c r="A3" s="1" t="s">
        <v>19</v>
      </c>
      <c r="B3" s="1" t="s">
        <v>20</v>
      </c>
      <c r="C3" s="1" t="s">
        <v>18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0</v>
      </c>
      <c r="M3" s="1">
        <v>3</v>
      </c>
      <c r="N3" s="1">
        <v>1</v>
      </c>
      <c r="O3" s="1">
        <v>1</v>
      </c>
      <c r="P3" s="1">
        <v>33.983679000000002</v>
      </c>
    </row>
    <row r="4" spans="1:18" ht="17" x14ac:dyDescent="0.2">
      <c r="A4" s="1" t="s">
        <v>21</v>
      </c>
      <c r="B4" s="1" t="s">
        <v>22</v>
      </c>
      <c r="C4" s="1" t="s">
        <v>18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25</v>
      </c>
      <c r="M4" s="1">
        <v>3</v>
      </c>
      <c r="N4" s="1">
        <v>1</v>
      </c>
      <c r="O4" s="1">
        <v>0.33</v>
      </c>
      <c r="P4" s="1">
        <v>59.425505000000001</v>
      </c>
    </row>
    <row r="5" spans="1:18" ht="17" x14ac:dyDescent="0.2">
      <c r="A5" s="1" t="s">
        <v>23</v>
      </c>
      <c r="B5" s="1" t="s">
        <v>22</v>
      </c>
      <c r="C5" s="1" t="s">
        <v>18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25</v>
      </c>
      <c r="M5" s="1">
        <v>3</v>
      </c>
      <c r="N5" s="1">
        <v>1</v>
      </c>
      <c r="O5" s="1">
        <v>0.5</v>
      </c>
      <c r="P5" s="1">
        <v>93.704911999999993</v>
      </c>
    </row>
    <row r="6" spans="1:18" ht="17" x14ac:dyDescent="0.2">
      <c r="A6" s="1" t="s">
        <v>24</v>
      </c>
      <c r="B6" s="1" t="s">
        <v>25</v>
      </c>
      <c r="C6" s="1" t="s">
        <v>18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25</v>
      </c>
      <c r="M6" s="1">
        <v>3</v>
      </c>
      <c r="N6" s="1">
        <v>1</v>
      </c>
      <c r="O6" s="1">
        <v>0.75</v>
      </c>
      <c r="P6" s="1">
        <v>34.384842999999996</v>
      </c>
    </row>
    <row r="7" spans="1:18" ht="17" x14ac:dyDescent="0.2">
      <c r="A7" s="1" t="s">
        <v>26</v>
      </c>
      <c r="B7" s="1" t="s">
        <v>27</v>
      </c>
      <c r="C7" s="1" t="s">
        <v>18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25</v>
      </c>
      <c r="M7" s="1">
        <v>1</v>
      </c>
      <c r="N7" s="1">
        <v>1</v>
      </c>
      <c r="O7" s="1">
        <v>0.75</v>
      </c>
      <c r="P7" s="1">
        <v>29.509540999999999</v>
      </c>
    </row>
    <row r="8" spans="1:18" ht="17" x14ac:dyDescent="0.2">
      <c r="A8" s="1" t="s">
        <v>28</v>
      </c>
      <c r="B8" s="1" t="s">
        <v>22</v>
      </c>
      <c r="C8" s="1" t="s">
        <v>18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25</v>
      </c>
      <c r="M8" s="1">
        <v>2</v>
      </c>
      <c r="N8" s="1">
        <v>1</v>
      </c>
      <c r="O8" s="1">
        <v>1</v>
      </c>
      <c r="P8" s="1">
        <v>33.174093999999997</v>
      </c>
    </row>
    <row r="9" spans="1:18" ht="17" x14ac:dyDescent="0.2">
      <c r="A9" s="1" t="s">
        <v>29</v>
      </c>
      <c r="B9" s="1" t="s">
        <v>27</v>
      </c>
      <c r="C9" s="1" t="s">
        <v>18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25</v>
      </c>
      <c r="M9" s="1">
        <v>3</v>
      </c>
      <c r="N9" s="1">
        <v>1.33</v>
      </c>
      <c r="O9" s="1">
        <v>0.75</v>
      </c>
      <c r="P9" s="1">
        <v>37.038561999999999</v>
      </c>
    </row>
    <row r="10" spans="1:18" ht="17" x14ac:dyDescent="0.2">
      <c r="A10" s="1" t="s">
        <v>30</v>
      </c>
      <c r="B10" s="1" t="s">
        <v>25</v>
      </c>
      <c r="C10" s="1" t="s">
        <v>18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25</v>
      </c>
      <c r="M10" s="1">
        <v>1</v>
      </c>
      <c r="N10" s="1">
        <v>1</v>
      </c>
      <c r="O10" s="1">
        <v>0.67</v>
      </c>
      <c r="P10" s="1">
        <v>49.120252999999998</v>
      </c>
    </row>
    <row r="11" spans="1:18" ht="17" x14ac:dyDescent="0.2">
      <c r="A11" s="1" t="s">
        <v>31</v>
      </c>
      <c r="B11" s="1" t="s">
        <v>32</v>
      </c>
      <c r="C11" s="1" t="s">
        <v>18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25</v>
      </c>
      <c r="M11" s="1">
        <v>3</v>
      </c>
      <c r="N11" s="1">
        <v>1</v>
      </c>
      <c r="O11" s="1">
        <v>0.67</v>
      </c>
      <c r="P11" s="1">
        <v>53.313813000000003</v>
      </c>
    </row>
    <row r="12" spans="1:18" ht="17" x14ac:dyDescent="0.2">
      <c r="A12" s="1" t="s">
        <v>33</v>
      </c>
      <c r="B12" s="1" t="s">
        <v>20</v>
      </c>
      <c r="C12" s="1" t="s">
        <v>18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25</v>
      </c>
      <c r="M12" s="1">
        <v>2</v>
      </c>
      <c r="N12" s="1">
        <v>1</v>
      </c>
      <c r="O12" s="1">
        <v>0.75</v>
      </c>
      <c r="P12" s="1">
        <v>18.042850999999999</v>
      </c>
    </row>
    <row r="13" spans="1:18" ht="17" x14ac:dyDescent="0.2">
      <c r="A13" s="1" t="s">
        <v>34</v>
      </c>
      <c r="B13" s="1" t="s">
        <v>27</v>
      </c>
      <c r="C13" s="1" t="s">
        <v>18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25</v>
      </c>
      <c r="M13" s="1">
        <v>1</v>
      </c>
      <c r="N13" s="1">
        <v>1</v>
      </c>
      <c r="O13" s="1">
        <v>1.25</v>
      </c>
      <c r="P13" s="1">
        <v>50.764999000000003</v>
      </c>
    </row>
    <row r="14" spans="1:18" ht="17" x14ac:dyDescent="0.2">
      <c r="A14" s="1" t="s">
        <v>35</v>
      </c>
      <c r="B14" s="1" t="s">
        <v>27</v>
      </c>
      <c r="C14" s="1" t="s">
        <v>18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25</v>
      </c>
      <c r="M14" s="1">
        <v>2</v>
      </c>
      <c r="N14" s="1">
        <v>1</v>
      </c>
      <c r="O14" s="1">
        <v>0.75</v>
      </c>
      <c r="P14" s="1">
        <v>19.823573</v>
      </c>
    </row>
    <row r="15" spans="1:18" ht="17" x14ac:dyDescent="0.2">
      <c r="A15" s="1" t="s">
        <v>36</v>
      </c>
      <c r="B15" s="1" t="s">
        <v>27</v>
      </c>
      <c r="C15" s="1" t="s">
        <v>18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25</v>
      </c>
      <c r="M15" s="1">
        <v>3</v>
      </c>
      <c r="N15" s="1">
        <v>1</v>
      </c>
      <c r="O15" s="1">
        <v>0.5</v>
      </c>
      <c r="P15" s="1">
        <v>40.400207999999999</v>
      </c>
    </row>
    <row r="16" spans="1:18" ht="17" x14ac:dyDescent="0.2">
      <c r="A16" s="1" t="s">
        <v>37</v>
      </c>
      <c r="B16" s="1" t="s">
        <v>27</v>
      </c>
      <c r="C16" s="1" t="s">
        <v>18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25</v>
      </c>
      <c r="M16" s="1">
        <v>2</v>
      </c>
      <c r="N16" s="1">
        <v>1</v>
      </c>
      <c r="O16" s="1">
        <v>1</v>
      </c>
      <c r="P16" s="1">
        <v>22.736446000000001</v>
      </c>
    </row>
    <row r="17" spans="1:16" ht="17" x14ac:dyDescent="0.2">
      <c r="A17" s="1" t="s">
        <v>38</v>
      </c>
      <c r="B17" s="1" t="s">
        <v>25</v>
      </c>
      <c r="C17" s="1" t="s">
        <v>18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25</v>
      </c>
      <c r="M17" s="1">
        <v>1</v>
      </c>
      <c r="N17" s="1">
        <v>1</v>
      </c>
      <c r="O17" s="1">
        <v>1</v>
      </c>
      <c r="P17" s="1">
        <v>41.445019000000002</v>
      </c>
    </row>
    <row r="18" spans="1:16" ht="17" x14ac:dyDescent="0.2">
      <c r="A18" s="1" t="s">
        <v>39</v>
      </c>
      <c r="B18" s="1" t="s">
        <v>22</v>
      </c>
      <c r="C18" s="1" t="s">
        <v>18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25</v>
      </c>
      <c r="M18" s="1">
        <v>1</v>
      </c>
      <c r="N18" s="1">
        <v>1</v>
      </c>
      <c r="O18" s="1">
        <v>1</v>
      </c>
      <c r="P18" s="1">
        <v>45.863323999999999</v>
      </c>
    </row>
    <row r="19" spans="1:16" ht="17" x14ac:dyDescent="0.2">
      <c r="A19" s="1" t="s">
        <v>40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25</v>
      </c>
      <c r="M19" s="1">
        <v>2</v>
      </c>
      <c r="N19" s="1">
        <v>1</v>
      </c>
      <c r="O19" s="1">
        <v>1</v>
      </c>
      <c r="P19" s="1">
        <v>35.782791000000003</v>
      </c>
    </row>
    <row r="20" spans="1:16" ht="17" x14ac:dyDescent="0.2">
      <c r="A20" s="1" t="s">
        <v>41</v>
      </c>
      <c r="B20" s="1" t="s">
        <v>27</v>
      </c>
      <c r="C20" s="1" t="s">
        <v>18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25</v>
      </c>
      <c r="M20" s="1">
        <v>2</v>
      </c>
      <c r="N20" s="1">
        <v>1</v>
      </c>
      <c r="O20" s="1">
        <v>1</v>
      </c>
      <c r="P20" s="1">
        <v>22.396512999999999</v>
      </c>
    </row>
    <row r="21" spans="1:16" ht="17" x14ac:dyDescent="0.2">
      <c r="A21" s="1" t="s">
        <v>42</v>
      </c>
      <c r="B21" s="1" t="s">
        <v>22</v>
      </c>
      <c r="C21" s="1" t="s">
        <v>18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25</v>
      </c>
      <c r="M21" s="1">
        <v>3</v>
      </c>
      <c r="N21" s="1">
        <v>1</v>
      </c>
      <c r="O21" s="1">
        <v>0.5</v>
      </c>
      <c r="P21" s="1">
        <v>40.448771999999998</v>
      </c>
    </row>
    <row r="22" spans="1:16" ht="17" x14ac:dyDescent="0.2">
      <c r="A22" s="1" t="s">
        <v>43</v>
      </c>
      <c r="B22" s="1" t="s">
        <v>17</v>
      </c>
      <c r="C22" s="1" t="s">
        <v>44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0</v>
      </c>
      <c r="M22" s="1">
        <v>2</v>
      </c>
      <c r="N22" s="1">
        <v>1</v>
      </c>
      <c r="O22" s="1">
        <v>1</v>
      </c>
      <c r="P22" s="1">
        <v>64.533816000000002</v>
      </c>
    </row>
    <row r="23" spans="1:16" ht="17" x14ac:dyDescent="0.2">
      <c r="A23" s="1" t="s">
        <v>45</v>
      </c>
      <c r="B23" s="1" t="s">
        <v>22</v>
      </c>
      <c r="C23" s="1" t="s">
        <v>18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25</v>
      </c>
      <c r="M23" s="1">
        <v>3</v>
      </c>
      <c r="N23" s="1">
        <v>1</v>
      </c>
      <c r="O23" s="1">
        <v>1</v>
      </c>
      <c r="P23" s="1">
        <v>46.895643999999997</v>
      </c>
    </row>
    <row r="24" spans="1:16" ht="17" x14ac:dyDescent="0.2">
      <c r="A24" s="1" t="s">
        <v>46</v>
      </c>
      <c r="B24" s="1" t="s">
        <v>27</v>
      </c>
      <c r="C24" s="1" t="s">
        <v>18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25</v>
      </c>
      <c r="M24" s="1">
        <v>3</v>
      </c>
      <c r="N24" s="1">
        <v>1</v>
      </c>
      <c r="O24" s="1">
        <v>0.75</v>
      </c>
      <c r="P24" s="1">
        <v>36.176195999999997</v>
      </c>
    </row>
    <row r="25" spans="1:16" ht="17" x14ac:dyDescent="0.2">
      <c r="A25" s="1" t="s">
        <v>47</v>
      </c>
      <c r="B25" s="1" t="s">
        <v>25</v>
      </c>
      <c r="C25" s="1" t="s">
        <v>18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25</v>
      </c>
      <c r="M25" s="1">
        <v>3</v>
      </c>
      <c r="N25" s="1">
        <v>1</v>
      </c>
      <c r="O25" s="1">
        <v>0.75</v>
      </c>
      <c r="P25" s="1">
        <v>44.330855999999997</v>
      </c>
    </row>
    <row r="26" spans="1:16" ht="17" x14ac:dyDescent="0.2">
      <c r="A26" s="1" t="s">
        <v>48</v>
      </c>
      <c r="B26" s="1" t="s">
        <v>22</v>
      </c>
      <c r="C26" s="1" t="s">
        <v>18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25</v>
      </c>
      <c r="M26" s="1">
        <v>2</v>
      </c>
      <c r="N26" s="1">
        <v>1</v>
      </c>
      <c r="O26" s="1">
        <v>1</v>
      </c>
      <c r="P26" s="1">
        <v>32.207582000000002</v>
      </c>
    </row>
    <row r="27" spans="1:16" ht="17" x14ac:dyDescent="0.2">
      <c r="A27" s="1" t="s">
        <v>49</v>
      </c>
      <c r="B27" s="1" t="s">
        <v>22</v>
      </c>
      <c r="C27" s="1" t="s">
        <v>18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25</v>
      </c>
      <c r="M27" s="1">
        <v>1</v>
      </c>
      <c r="N27" s="1">
        <v>1</v>
      </c>
      <c r="O27" s="1">
        <v>0.75</v>
      </c>
      <c r="P27" s="1">
        <v>31.435973000000001</v>
      </c>
    </row>
    <row r="28" spans="1:16" ht="17" x14ac:dyDescent="0.2">
      <c r="A28" s="1" t="s">
        <v>50</v>
      </c>
      <c r="B28" s="1" t="s">
        <v>22</v>
      </c>
      <c r="C28" s="1" t="s">
        <v>18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25</v>
      </c>
      <c r="M28" s="1">
        <v>2</v>
      </c>
      <c r="N28" s="1">
        <v>1</v>
      </c>
      <c r="O28" s="1">
        <v>0.8</v>
      </c>
      <c r="P28" s="1">
        <v>58.345140999999998</v>
      </c>
    </row>
    <row r="29" spans="1:16" ht="34" x14ac:dyDescent="0.2">
      <c r="A29" s="1" t="s">
        <v>51</v>
      </c>
      <c r="B29" s="1" t="s">
        <v>32</v>
      </c>
      <c r="C29" s="1" t="s">
        <v>18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25</v>
      </c>
      <c r="M29" s="1">
        <v>3</v>
      </c>
      <c r="N29" s="1">
        <v>1.25</v>
      </c>
      <c r="O29" s="1">
        <v>0.67</v>
      </c>
      <c r="P29" s="1">
        <v>40.917046999999997</v>
      </c>
    </row>
    <row r="30" spans="1:16" ht="17" x14ac:dyDescent="0.2">
      <c r="A30" s="1" t="s">
        <v>52</v>
      </c>
      <c r="B30" s="1" t="s">
        <v>22</v>
      </c>
      <c r="C30" s="1" t="s">
        <v>18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25</v>
      </c>
      <c r="M30" s="1">
        <v>3</v>
      </c>
      <c r="N30" s="1">
        <v>1.33</v>
      </c>
      <c r="O30" s="1">
        <v>0.67</v>
      </c>
      <c r="P30" s="1">
        <v>41.015492000000002</v>
      </c>
    </row>
    <row r="31" spans="1:16" ht="17" x14ac:dyDescent="0.2">
      <c r="A31" s="1" t="s">
        <v>53</v>
      </c>
      <c r="B31" s="1" t="s">
        <v>32</v>
      </c>
      <c r="C31" s="1" t="s">
        <v>18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25</v>
      </c>
      <c r="M31" s="1">
        <v>2</v>
      </c>
      <c r="N31" s="1">
        <v>1</v>
      </c>
      <c r="O31" s="1">
        <v>0.75</v>
      </c>
      <c r="P31" s="1">
        <v>28.025765</v>
      </c>
    </row>
    <row r="32" spans="1:16" ht="17" x14ac:dyDescent="0.2">
      <c r="A32" s="1" t="s">
        <v>54</v>
      </c>
      <c r="B32" s="1" t="s">
        <v>32</v>
      </c>
      <c r="C32" s="1" t="s">
        <v>18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25</v>
      </c>
      <c r="M32" s="1">
        <v>1</v>
      </c>
      <c r="N32" s="1">
        <v>1</v>
      </c>
      <c r="O32" s="1">
        <v>0.88</v>
      </c>
      <c r="P32" s="1">
        <v>35.252443999999997</v>
      </c>
    </row>
    <row r="33" spans="1:16" ht="17" x14ac:dyDescent="0.2">
      <c r="A33" s="1" t="s">
        <v>55</v>
      </c>
      <c r="B33" s="1" t="s">
        <v>27</v>
      </c>
      <c r="C33" s="1" t="s">
        <v>18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25</v>
      </c>
      <c r="M33" s="1">
        <v>2</v>
      </c>
      <c r="N33" s="1">
        <v>1</v>
      </c>
      <c r="O33" s="1">
        <v>0.75</v>
      </c>
      <c r="P33" s="1">
        <v>23.804043</v>
      </c>
    </row>
    <row r="34" spans="1:16" ht="17" x14ac:dyDescent="0.2">
      <c r="A34" s="1" t="s">
        <v>56</v>
      </c>
      <c r="B34" s="1" t="s">
        <v>32</v>
      </c>
      <c r="C34" s="1" t="s">
        <v>18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25</v>
      </c>
      <c r="M34" s="1">
        <v>3</v>
      </c>
      <c r="N34" s="1">
        <v>1</v>
      </c>
      <c r="O34" s="1">
        <v>0.88</v>
      </c>
      <c r="P34" s="1">
        <v>52.076897000000002</v>
      </c>
    </row>
    <row r="35" spans="1:16" ht="17" x14ac:dyDescent="0.2">
      <c r="A35" s="1" t="s">
        <v>57</v>
      </c>
      <c r="B35" s="1" t="s">
        <v>32</v>
      </c>
      <c r="C35" s="1" t="s">
        <v>18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25</v>
      </c>
      <c r="M35" s="1">
        <v>3</v>
      </c>
      <c r="N35" s="1">
        <v>1</v>
      </c>
      <c r="O35" s="1">
        <v>0.25</v>
      </c>
      <c r="P35" s="1">
        <v>53.371006999999999</v>
      </c>
    </row>
    <row r="36" spans="1:16" ht="17" x14ac:dyDescent="0.2">
      <c r="A36" s="1" t="s">
        <v>58</v>
      </c>
      <c r="B36" s="1" t="s">
        <v>32</v>
      </c>
      <c r="C36" s="1" t="s">
        <v>18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25</v>
      </c>
      <c r="M36" s="1">
        <v>3</v>
      </c>
      <c r="N36" s="1">
        <v>1</v>
      </c>
      <c r="O36" s="1">
        <v>0.33</v>
      </c>
      <c r="P36" s="1">
        <v>45.811715999999997</v>
      </c>
    </row>
    <row r="37" spans="1:16" ht="17" x14ac:dyDescent="0.2">
      <c r="A37" s="1" t="s">
        <v>59</v>
      </c>
      <c r="B37" s="1" t="s">
        <v>20</v>
      </c>
      <c r="C37" s="1" t="s">
        <v>18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25</v>
      </c>
      <c r="M37" s="1">
        <v>2</v>
      </c>
      <c r="N37" s="1">
        <v>1</v>
      </c>
      <c r="O37" s="1">
        <v>1</v>
      </c>
      <c r="P37" s="1">
        <v>21.871292</v>
      </c>
    </row>
    <row r="38" spans="1:16" ht="17" x14ac:dyDescent="0.2">
      <c r="A38" s="1" t="s">
        <v>60</v>
      </c>
      <c r="B38" s="1" t="s">
        <v>27</v>
      </c>
      <c r="C38" s="1" t="s">
        <v>18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25</v>
      </c>
      <c r="M38" s="1">
        <v>1</v>
      </c>
      <c r="N38" s="1">
        <v>1</v>
      </c>
      <c r="O38" s="1">
        <v>0.75</v>
      </c>
      <c r="P38" s="1">
        <v>31.072216999999998</v>
      </c>
    </row>
    <row r="39" spans="1:16" ht="17" x14ac:dyDescent="0.2">
      <c r="A39" s="1" t="s">
        <v>61</v>
      </c>
      <c r="B39" s="1" t="s">
        <v>32</v>
      </c>
      <c r="C39" s="1" t="s">
        <v>18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25</v>
      </c>
      <c r="M39" s="1">
        <v>1</v>
      </c>
      <c r="N39" s="1">
        <v>1</v>
      </c>
      <c r="O39" s="1">
        <v>1.33</v>
      </c>
      <c r="P39" s="1">
        <v>28.742414</v>
      </c>
    </row>
    <row r="40" spans="1:16" ht="17" x14ac:dyDescent="0.2">
      <c r="A40" s="1" t="s">
        <v>62</v>
      </c>
      <c r="B40" s="1" t="s">
        <v>22</v>
      </c>
      <c r="C40" s="1" t="s">
        <v>18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100</v>
      </c>
      <c r="M40" s="1">
        <v>3</v>
      </c>
      <c r="N40" s="1">
        <v>1</v>
      </c>
      <c r="O40" s="1">
        <v>1</v>
      </c>
      <c r="P40" s="1">
        <v>36.523682999999998</v>
      </c>
    </row>
    <row r="41" spans="1:16" ht="17" x14ac:dyDescent="0.2">
      <c r="A41" s="1" t="s">
        <v>63</v>
      </c>
      <c r="B41" s="1" t="s">
        <v>22</v>
      </c>
      <c r="C41" s="1" t="s">
        <v>18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100</v>
      </c>
      <c r="M41" s="1">
        <v>3</v>
      </c>
      <c r="N41" s="1">
        <v>1.3</v>
      </c>
      <c r="O41" s="1">
        <v>0.75</v>
      </c>
      <c r="P41" s="1">
        <v>36.471511999999997</v>
      </c>
    </row>
    <row r="42" spans="1:16" ht="17" x14ac:dyDescent="0.2">
      <c r="A42" s="1" t="s">
        <v>64</v>
      </c>
      <c r="B42" s="1" t="s">
        <v>27</v>
      </c>
      <c r="C42" s="1" t="s">
        <v>18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25</v>
      </c>
      <c r="M42" s="1">
        <v>2</v>
      </c>
      <c r="N42" s="1">
        <v>1</v>
      </c>
      <c r="O42" s="1">
        <v>1.5</v>
      </c>
      <c r="P42" s="1">
        <v>39.241114000000003</v>
      </c>
    </row>
    <row r="43" spans="1:16" ht="17" x14ac:dyDescent="0.2">
      <c r="A43" s="1" t="s">
        <v>65</v>
      </c>
      <c r="B43" s="1" t="s">
        <v>20</v>
      </c>
      <c r="C43" s="1" t="s">
        <v>18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25</v>
      </c>
      <c r="M43" s="1">
        <v>2</v>
      </c>
      <c r="N43" s="1">
        <v>1</v>
      </c>
      <c r="O43" s="1">
        <v>0.67</v>
      </c>
      <c r="P43" s="1">
        <v>45.328074000000001</v>
      </c>
    </row>
    <row r="44" spans="1:16" ht="17" x14ac:dyDescent="0.2">
      <c r="A44" s="1" t="s">
        <v>66</v>
      </c>
      <c r="B44" s="1" t="s">
        <v>27</v>
      </c>
      <c r="C44" s="1" t="s">
        <v>18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25</v>
      </c>
      <c r="M44" s="1">
        <v>2</v>
      </c>
      <c r="N44" s="1">
        <v>1</v>
      </c>
      <c r="O44" s="1">
        <v>1</v>
      </c>
      <c r="P44" s="1">
        <v>26.734514999999998</v>
      </c>
    </row>
    <row r="45" spans="1:16" ht="17" x14ac:dyDescent="0.2">
      <c r="A45" s="1" t="s">
        <v>67</v>
      </c>
      <c r="B45" s="1" t="s">
        <v>68</v>
      </c>
      <c r="C45" s="1" t="s">
        <v>44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25</v>
      </c>
      <c r="M45" s="1">
        <v>2</v>
      </c>
      <c r="N45" s="1">
        <v>1</v>
      </c>
      <c r="O45" s="1">
        <v>1</v>
      </c>
      <c r="P45" s="1">
        <v>54.850917000000003</v>
      </c>
    </row>
    <row r="46" spans="1:16" ht="17" x14ac:dyDescent="0.2">
      <c r="A46" s="1" t="s">
        <v>69</v>
      </c>
      <c r="B46" s="1" t="s">
        <v>25</v>
      </c>
      <c r="C46" s="1" t="s">
        <v>18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25</v>
      </c>
      <c r="M46" s="1">
        <v>3</v>
      </c>
      <c r="N46" s="1">
        <v>1</v>
      </c>
      <c r="O46" s="1">
        <v>1</v>
      </c>
      <c r="P46" s="1">
        <v>37.136862999999998</v>
      </c>
    </row>
    <row r="47" spans="1:16" ht="17" x14ac:dyDescent="0.2">
      <c r="A47" s="1" t="s">
        <v>70</v>
      </c>
      <c r="B47" s="1" t="s">
        <v>25</v>
      </c>
      <c r="C47" s="1" t="s">
        <v>18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25</v>
      </c>
      <c r="M47" s="1">
        <v>3</v>
      </c>
      <c r="N47" s="1">
        <v>1</v>
      </c>
      <c r="O47" s="1">
        <v>1</v>
      </c>
      <c r="P47" s="1">
        <v>34.139764999999997</v>
      </c>
    </row>
    <row r="48" spans="1:16" ht="17" x14ac:dyDescent="0.2">
      <c r="A48" s="1" t="s">
        <v>71</v>
      </c>
      <c r="B48" s="1" t="s">
        <v>22</v>
      </c>
      <c r="C48" s="1" t="s">
        <v>18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25</v>
      </c>
      <c r="M48" s="1">
        <v>3</v>
      </c>
      <c r="N48" s="1">
        <v>1.5</v>
      </c>
      <c r="O48" s="1">
        <v>0.67</v>
      </c>
      <c r="P48" s="1">
        <v>30.313351000000001</v>
      </c>
    </row>
    <row r="49" spans="1:16" ht="17" x14ac:dyDescent="0.2">
      <c r="A49" s="1" t="s">
        <v>72</v>
      </c>
      <c r="B49" s="1" t="s">
        <v>27</v>
      </c>
      <c r="C49" s="1" t="s">
        <v>18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25</v>
      </c>
      <c r="M49" s="1">
        <v>1</v>
      </c>
      <c r="N49" s="1">
        <v>1</v>
      </c>
      <c r="O49" s="1">
        <v>1</v>
      </c>
      <c r="P49" s="1">
        <v>40.105964999999998</v>
      </c>
    </row>
    <row r="50" spans="1:16" ht="17" x14ac:dyDescent="0.2">
      <c r="A50" s="1" t="s">
        <v>73</v>
      </c>
      <c r="B50" s="1" t="s">
        <v>22</v>
      </c>
      <c r="C50" s="1" t="s">
        <v>18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25</v>
      </c>
      <c r="M50" s="1">
        <v>2</v>
      </c>
      <c r="N50" s="1">
        <v>1</v>
      </c>
      <c r="O50" s="1">
        <v>0.67</v>
      </c>
      <c r="P50" s="1">
        <v>29.924285000000001</v>
      </c>
    </row>
    <row r="51" spans="1:16" ht="17" x14ac:dyDescent="0.2">
      <c r="A51" s="1" t="s">
        <v>74</v>
      </c>
      <c r="B51" s="1" t="s">
        <v>22</v>
      </c>
      <c r="C51" s="1" t="s">
        <v>18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25</v>
      </c>
      <c r="M51" s="1">
        <v>3</v>
      </c>
      <c r="N51" s="1">
        <v>1.33</v>
      </c>
      <c r="O51" s="1">
        <v>0.67</v>
      </c>
      <c r="P51" s="1">
        <v>40.692320000000002</v>
      </c>
    </row>
    <row r="52" spans="1:16" ht="17" x14ac:dyDescent="0.2">
      <c r="A52" s="1" t="s">
        <v>75</v>
      </c>
      <c r="B52" s="1" t="s">
        <v>22</v>
      </c>
      <c r="C52" s="1" t="s">
        <v>18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25</v>
      </c>
      <c r="M52" s="1">
        <v>3</v>
      </c>
      <c r="N52" s="1">
        <v>1</v>
      </c>
      <c r="O52" s="1">
        <v>1</v>
      </c>
      <c r="P52" s="1">
        <v>59.642837</v>
      </c>
    </row>
    <row r="53" spans="1:16" ht="17" x14ac:dyDescent="0.2">
      <c r="A53" s="1" t="s">
        <v>76</v>
      </c>
      <c r="B53" s="1" t="s">
        <v>27</v>
      </c>
      <c r="C53" s="1" t="s">
        <v>18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25</v>
      </c>
      <c r="M53" s="1">
        <v>3</v>
      </c>
      <c r="N53" s="1">
        <v>1.25</v>
      </c>
      <c r="O53" s="1">
        <v>0.5</v>
      </c>
      <c r="P53" s="1">
        <v>30.450842999999999</v>
      </c>
    </row>
    <row r="54" spans="1:16" ht="17" x14ac:dyDescent="0.2">
      <c r="A54" s="1" t="s">
        <v>77</v>
      </c>
      <c r="B54" s="1" t="s">
        <v>32</v>
      </c>
      <c r="C54" s="1" t="s">
        <v>18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25</v>
      </c>
      <c r="M54" s="1">
        <v>3</v>
      </c>
      <c r="N54" s="1">
        <v>1.33</v>
      </c>
      <c r="O54" s="1">
        <v>0.67</v>
      </c>
      <c r="P54" s="1">
        <v>37.840594000000003</v>
      </c>
    </row>
    <row r="55" spans="1:16" ht="17" x14ac:dyDescent="0.2">
      <c r="A55" s="1" t="s">
        <v>78</v>
      </c>
      <c r="B55" s="1" t="s">
        <v>22</v>
      </c>
      <c r="C55" s="1" t="s">
        <v>18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100</v>
      </c>
      <c r="M55" s="1">
        <v>3</v>
      </c>
      <c r="N55" s="1">
        <v>1</v>
      </c>
      <c r="O55" s="1">
        <v>1</v>
      </c>
      <c r="P55" s="1">
        <v>41.503540000000001</v>
      </c>
    </row>
    <row r="56" spans="1:16" ht="17" x14ac:dyDescent="0.2">
      <c r="A56" s="1" t="s">
        <v>79</v>
      </c>
      <c r="B56" s="1" t="s">
        <v>20</v>
      </c>
      <c r="C56" s="1" t="s">
        <v>18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0</v>
      </c>
      <c r="M56" s="1">
        <v>3</v>
      </c>
      <c r="N56" s="1">
        <v>0.5</v>
      </c>
      <c r="O56" s="1">
        <v>1</v>
      </c>
      <c r="P56" s="1">
        <v>60.756112000000002</v>
      </c>
    </row>
    <row r="57" spans="1:16" ht="17" x14ac:dyDescent="0.2">
      <c r="A57" s="1" t="s">
        <v>80</v>
      </c>
      <c r="B57" s="1" t="s">
        <v>20</v>
      </c>
      <c r="C57" s="1" t="s">
        <v>18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0</v>
      </c>
      <c r="M57" s="1">
        <v>3</v>
      </c>
      <c r="N57" s="1">
        <v>0.5</v>
      </c>
      <c r="O57" s="1">
        <v>1</v>
      </c>
      <c r="P57" s="1">
        <v>63.005645000000001</v>
      </c>
    </row>
    <row r="58" spans="1:16" ht="17" x14ac:dyDescent="0.2">
      <c r="A58" s="1" t="s">
        <v>81</v>
      </c>
      <c r="B58" s="1" t="s">
        <v>20</v>
      </c>
      <c r="C58" s="1" t="s">
        <v>18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25</v>
      </c>
      <c r="M58" s="1">
        <v>3</v>
      </c>
      <c r="N58" s="1">
        <v>1</v>
      </c>
      <c r="O58" s="1">
        <v>0.5</v>
      </c>
      <c r="P58" s="1">
        <v>49.511873999999999</v>
      </c>
    </row>
    <row r="59" spans="1:16" ht="17" x14ac:dyDescent="0.2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ht="17" x14ac:dyDescent="0.2">
      <c r="A60" s="1" t="s">
        <v>83</v>
      </c>
      <c r="B60" s="1" t="s">
        <v>22</v>
      </c>
      <c r="C60" s="1" t="s">
        <v>18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25</v>
      </c>
      <c r="M60" s="1">
        <v>2</v>
      </c>
      <c r="N60" s="1">
        <v>1.33</v>
      </c>
      <c r="O60" s="1">
        <v>0.75</v>
      </c>
      <c r="P60" s="1">
        <v>39.259197</v>
      </c>
    </row>
    <row r="61" spans="1:16" ht="17" x14ac:dyDescent="0.2">
      <c r="A61" s="1" t="s">
        <v>84</v>
      </c>
      <c r="B61" s="1" t="s">
        <v>27</v>
      </c>
      <c r="C61" s="1" t="s">
        <v>18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25</v>
      </c>
      <c r="M61" s="1">
        <v>3</v>
      </c>
      <c r="N61" s="1">
        <v>1</v>
      </c>
      <c r="O61" s="1">
        <v>0.5</v>
      </c>
      <c r="P61" s="1">
        <v>39.703400000000002</v>
      </c>
    </row>
    <row r="62" spans="1:16" ht="17" x14ac:dyDescent="0.2">
      <c r="A62" s="1" t="s">
        <v>85</v>
      </c>
      <c r="B62" s="1" t="s">
        <v>22</v>
      </c>
      <c r="C62" s="1" t="s">
        <v>18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25</v>
      </c>
      <c r="M62" s="1">
        <v>3</v>
      </c>
      <c r="N62" s="1">
        <v>1</v>
      </c>
      <c r="O62" s="1">
        <v>0.5</v>
      </c>
      <c r="P62" s="1">
        <v>55.333142000000002</v>
      </c>
    </row>
    <row r="63" spans="1:16" ht="17" x14ac:dyDescent="0.2">
      <c r="A63" s="1" t="s">
        <v>86</v>
      </c>
      <c r="B63" s="1" t="s">
        <v>25</v>
      </c>
      <c r="C63" s="1" t="s">
        <v>18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25</v>
      </c>
      <c r="M63" s="1">
        <v>1</v>
      </c>
      <c r="N63" s="1">
        <v>1</v>
      </c>
      <c r="O63" s="1">
        <v>1.1299999999999999</v>
      </c>
      <c r="P63" s="1">
        <v>41.998933000000001</v>
      </c>
    </row>
    <row r="64" spans="1:16" ht="17" x14ac:dyDescent="0.2">
      <c r="A64" s="1" t="s">
        <v>87</v>
      </c>
      <c r="B64" s="1" t="s">
        <v>22</v>
      </c>
      <c r="C64" s="1" t="s">
        <v>18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25</v>
      </c>
      <c r="M64" s="1">
        <v>1</v>
      </c>
      <c r="N64" s="1">
        <v>1</v>
      </c>
      <c r="O64" s="1">
        <v>1</v>
      </c>
      <c r="P64" s="1">
        <v>40.560158999999999</v>
      </c>
    </row>
    <row r="65" spans="1:16" ht="17" x14ac:dyDescent="0.2">
      <c r="A65" s="1" t="s">
        <v>88</v>
      </c>
      <c r="B65" s="1" t="s">
        <v>17</v>
      </c>
      <c r="C65" s="1" t="s">
        <v>18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0</v>
      </c>
      <c r="M65" s="1">
        <v>1</v>
      </c>
      <c r="N65" s="1">
        <v>0.83</v>
      </c>
      <c r="O65" s="1">
        <v>1</v>
      </c>
      <c r="P65" s="1">
        <v>68.235884999999996</v>
      </c>
    </row>
    <row r="66" spans="1:16" ht="17" x14ac:dyDescent="0.2">
      <c r="A66" s="1" t="s">
        <v>89</v>
      </c>
      <c r="B66" s="1" t="s">
        <v>17</v>
      </c>
      <c r="C66" s="1" t="s">
        <v>18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</v>
      </c>
      <c r="M66" s="1">
        <v>1</v>
      </c>
      <c r="N66" s="1">
        <v>1</v>
      </c>
      <c r="O66" s="1">
        <v>0.67</v>
      </c>
      <c r="P66" s="1">
        <v>74.472949</v>
      </c>
    </row>
    <row r="67" spans="1:16" ht="17" x14ac:dyDescent="0.2">
      <c r="A67" s="1" t="s">
        <v>90</v>
      </c>
      <c r="B67" s="1" t="s">
        <v>17</v>
      </c>
      <c r="C67" s="1" t="s">
        <v>18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</v>
      </c>
      <c r="M67" s="1">
        <v>1</v>
      </c>
      <c r="N67" s="1">
        <v>1</v>
      </c>
      <c r="O67" s="1">
        <v>0.67</v>
      </c>
      <c r="P67" s="1">
        <v>72.801787000000004</v>
      </c>
    </row>
    <row r="68" spans="1:16" ht="17" x14ac:dyDescent="0.2">
      <c r="A68" s="1" t="s">
        <v>91</v>
      </c>
      <c r="B68" s="1" t="s">
        <v>22</v>
      </c>
      <c r="C68" s="1" t="s">
        <v>18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25</v>
      </c>
      <c r="M68" s="1">
        <v>2</v>
      </c>
      <c r="N68" s="1">
        <v>1</v>
      </c>
      <c r="O68" s="1">
        <v>0.75</v>
      </c>
      <c r="P68" s="1">
        <v>31.230053999999999</v>
      </c>
    </row>
    <row r="69" spans="1:16" ht="17" x14ac:dyDescent="0.2">
      <c r="A69" s="1" t="s">
        <v>92</v>
      </c>
      <c r="B69" s="1" t="s">
        <v>22</v>
      </c>
      <c r="C69" s="1" t="s">
        <v>18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25</v>
      </c>
      <c r="M69" s="1">
        <v>1</v>
      </c>
      <c r="N69" s="1">
        <v>1</v>
      </c>
      <c r="O69" s="1">
        <v>1</v>
      </c>
      <c r="P69" s="1">
        <v>53.131323999999999</v>
      </c>
    </row>
    <row r="70" spans="1:16" ht="17" x14ac:dyDescent="0.2">
      <c r="A70" s="1" t="s">
        <v>93</v>
      </c>
      <c r="B70" s="1" t="s">
        <v>17</v>
      </c>
      <c r="C70" s="1" t="s">
        <v>18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25</v>
      </c>
      <c r="M70" s="1">
        <v>2</v>
      </c>
      <c r="N70" s="1">
        <v>1</v>
      </c>
      <c r="O70" s="1">
        <v>1</v>
      </c>
      <c r="P70" s="1">
        <v>59.363993000000001</v>
      </c>
    </row>
    <row r="71" spans="1:16" ht="17" x14ac:dyDescent="0.2">
      <c r="A71" s="1" t="s">
        <v>94</v>
      </c>
      <c r="B71" s="1" t="s">
        <v>27</v>
      </c>
      <c r="C71" s="1" t="s">
        <v>18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100</v>
      </c>
      <c r="M71" s="1">
        <v>3</v>
      </c>
      <c r="N71" s="1">
        <v>1</v>
      </c>
      <c r="O71" s="1">
        <v>1</v>
      </c>
      <c r="P71" s="1">
        <v>38.839745999999998</v>
      </c>
    </row>
    <row r="72" spans="1:16" ht="17" x14ac:dyDescent="0.2">
      <c r="A72" s="1" t="s">
        <v>95</v>
      </c>
      <c r="B72" s="1" t="s">
        <v>27</v>
      </c>
      <c r="C72" s="1" t="s">
        <v>18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100</v>
      </c>
      <c r="M72" s="1">
        <v>3</v>
      </c>
      <c r="N72" s="1">
        <v>1.5</v>
      </c>
      <c r="O72" s="1">
        <v>1</v>
      </c>
      <c r="P72" s="1">
        <v>28.592784999999999</v>
      </c>
    </row>
    <row r="73" spans="1:16" ht="17" x14ac:dyDescent="0.2">
      <c r="A73" s="1" t="s">
        <v>96</v>
      </c>
      <c r="B73" s="1" t="s">
        <v>27</v>
      </c>
      <c r="C73" s="1" t="s">
        <v>18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100</v>
      </c>
      <c r="M73" s="1">
        <v>3</v>
      </c>
      <c r="N73" s="1">
        <v>1</v>
      </c>
      <c r="O73" s="1">
        <v>1</v>
      </c>
      <c r="P73" s="1">
        <v>46.658844000000002</v>
      </c>
    </row>
    <row r="74" spans="1:16" ht="17" x14ac:dyDescent="0.2">
      <c r="A74" s="1" t="s">
        <v>97</v>
      </c>
      <c r="B74" s="1" t="s">
        <v>27</v>
      </c>
      <c r="C74" s="1" t="s">
        <v>18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25</v>
      </c>
      <c r="M74" s="1">
        <v>3</v>
      </c>
      <c r="N74" s="1">
        <v>1</v>
      </c>
      <c r="O74" s="1">
        <v>0.75</v>
      </c>
      <c r="P74" s="1">
        <v>39.106174000000003</v>
      </c>
    </row>
    <row r="75" spans="1:16" ht="17" x14ac:dyDescent="0.2">
      <c r="A75" s="1" t="s">
        <v>98</v>
      </c>
      <c r="B75" s="1" t="s">
        <v>27</v>
      </c>
      <c r="C75" s="1" t="s">
        <v>18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25</v>
      </c>
      <c r="M75" s="1">
        <v>2</v>
      </c>
      <c r="N75" s="1">
        <v>1</v>
      </c>
      <c r="O75" s="1">
        <v>1</v>
      </c>
      <c r="P75" s="1">
        <v>27.753301</v>
      </c>
    </row>
    <row r="76" spans="1:16" ht="17" x14ac:dyDescent="0.2">
      <c r="A76" s="1" t="s">
        <v>99</v>
      </c>
      <c r="B76" s="1" t="s">
        <v>25</v>
      </c>
      <c r="C76" s="1" t="s">
        <v>18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25</v>
      </c>
      <c r="M76" s="1">
        <v>1</v>
      </c>
      <c r="N76" s="1">
        <v>1</v>
      </c>
      <c r="O76" s="1">
        <v>0.67</v>
      </c>
      <c r="P76" s="1">
        <v>49.787444999999998</v>
      </c>
    </row>
    <row r="77" spans="1:16" ht="17" x14ac:dyDescent="0.2">
      <c r="A77" s="1" t="s">
        <v>100</v>
      </c>
      <c r="B77" s="1" t="s">
        <v>27</v>
      </c>
      <c r="C77" s="1" t="s">
        <v>18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25</v>
      </c>
      <c r="M77" s="1">
        <v>1</v>
      </c>
      <c r="N77" s="1">
        <v>1</v>
      </c>
      <c r="O77" s="1">
        <v>1</v>
      </c>
      <c r="P77" s="1">
        <v>51.592193000000002</v>
      </c>
    </row>
    <row r="78" spans="1:16" ht="17" x14ac:dyDescent="0.2">
      <c r="A78" s="1" t="s">
        <v>101</v>
      </c>
      <c r="B78" s="1" t="s">
        <v>27</v>
      </c>
      <c r="C78" s="1" t="s">
        <v>18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25</v>
      </c>
      <c r="M78" s="1">
        <v>1</v>
      </c>
      <c r="N78" s="1">
        <v>1</v>
      </c>
      <c r="O78" s="1">
        <v>0.75</v>
      </c>
      <c r="P78" s="1">
        <v>36.187559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867F-0AEC-5D4E-8ED7-0EF4C037ACDF}">
  <dimension ref="A1:E78"/>
  <sheetViews>
    <sheetView tabSelected="1" workbookViewId="0">
      <selection activeCell="D24" sqref="D24"/>
    </sheetView>
  </sheetViews>
  <sheetFormatPr baseColWidth="10" defaultRowHeight="16" x14ac:dyDescent="0.2"/>
  <cols>
    <col min="1" max="1" width="29.6640625" bestFit="1" customWidth="1"/>
    <col min="2" max="2" width="10.1640625" bestFit="1" customWidth="1"/>
    <col min="3" max="3" width="16.83203125" bestFit="1" customWidth="1"/>
    <col min="4" max="4" width="17.1640625" bestFit="1" customWidth="1"/>
    <col min="5" max="5" width="21.83203125" bestFit="1" customWidth="1"/>
    <col min="6" max="6" width="14" bestFit="1" customWidth="1"/>
    <col min="7" max="7" width="22.33203125" bestFit="1" customWidth="1"/>
    <col min="8" max="8" width="10.6640625" bestFit="1" customWidth="1"/>
    <col min="9" max="10" width="10.1640625" bestFit="1" customWidth="1"/>
    <col min="11" max="11" width="10.83203125" bestFit="1" customWidth="1"/>
    <col min="12" max="12" width="11.6640625" bestFit="1" customWidth="1"/>
    <col min="13" max="13" width="10.1640625" bestFit="1" customWidth="1"/>
    <col min="14" max="14" width="20.5" bestFit="1" customWidth="1"/>
    <col min="15" max="15" width="10.1640625" bestFit="1" customWidth="1"/>
    <col min="16" max="16" width="10.6640625" bestFit="1" customWidth="1"/>
    <col min="17" max="17" width="10.1640625" bestFit="1" customWidth="1"/>
    <col min="18" max="18" width="10.6640625" bestFit="1" customWidth="1"/>
    <col min="19" max="19" width="10.1640625" bestFit="1" customWidth="1"/>
    <col min="20" max="20" width="12.6640625" bestFit="1" customWidth="1"/>
    <col min="21" max="21" width="16" bestFit="1" customWidth="1"/>
    <col min="22" max="22" width="21.5" bestFit="1" customWidth="1"/>
    <col min="23" max="23" width="10.1640625" bestFit="1" customWidth="1"/>
    <col min="24" max="24" width="20.5" bestFit="1" customWidth="1"/>
    <col min="25" max="25" width="11.5" bestFit="1" customWidth="1"/>
    <col min="26" max="26" width="10.6640625" bestFit="1" customWidth="1"/>
    <col min="27" max="27" width="13.1640625" bestFit="1" customWidth="1"/>
    <col min="28" max="28" width="18.6640625" bestFit="1" customWidth="1"/>
    <col min="29" max="29" width="33.6640625" bestFit="1" customWidth="1"/>
    <col min="30" max="30" width="11.5" bestFit="1" customWidth="1"/>
    <col min="31" max="31" width="12.83203125" bestFit="1" customWidth="1"/>
    <col min="32" max="32" width="11.5" bestFit="1" customWidth="1"/>
    <col min="33" max="33" width="15" bestFit="1" customWidth="1"/>
    <col min="34" max="34" width="16.5" bestFit="1" customWidth="1"/>
    <col min="35" max="35" width="10.6640625" bestFit="1" customWidth="1"/>
    <col min="36" max="36" width="17.1640625" bestFit="1" customWidth="1"/>
    <col min="37" max="37" width="17.5" bestFit="1" customWidth="1"/>
    <col min="38" max="38" width="17.6640625" bestFit="1" customWidth="1"/>
    <col min="39" max="39" width="11.6640625" bestFit="1" customWidth="1"/>
    <col min="40" max="40" width="24.5" bestFit="1" customWidth="1"/>
    <col min="41" max="41" width="19" bestFit="1" customWidth="1"/>
    <col min="42" max="43" width="10.1640625" bestFit="1" customWidth="1"/>
    <col min="44" max="44" width="12.5" bestFit="1" customWidth="1"/>
    <col min="45" max="45" width="10.1640625" bestFit="1" customWidth="1"/>
    <col min="46" max="46" width="29.33203125" bestFit="1" customWidth="1"/>
    <col min="47" max="47" width="29.6640625" bestFit="1" customWidth="1"/>
    <col min="48" max="48" width="18.5" bestFit="1" customWidth="1"/>
    <col min="49" max="49" width="18.33203125" bestFit="1" customWidth="1"/>
    <col min="50" max="50" width="17" bestFit="1" customWidth="1"/>
    <col min="51" max="51" width="23.33203125" bestFit="1" customWidth="1"/>
    <col min="52" max="52" width="16.33203125" bestFit="1" customWidth="1"/>
    <col min="53" max="53" width="18.5" bestFit="1" customWidth="1"/>
    <col min="54" max="54" width="18.6640625" bestFit="1" customWidth="1"/>
    <col min="55" max="55" width="9.83203125" bestFit="1" customWidth="1"/>
    <col min="56" max="56" width="10.5" bestFit="1" customWidth="1"/>
    <col min="57" max="57" width="12.5" bestFit="1" customWidth="1"/>
    <col min="58" max="58" width="17.83203125" bestFit="1" customWidth="1"/>
    <col min="59" max="59" width="14.83203125" bestFit="1" customWidth="1"/>
    <col min="60" max="60" width="10.5" bestFit="1" customWidth="1"/>
    <col min="61" max="61" width="14" bestFit="1" customWidth="1"/>
    <col min="62" max="62" width="13.1640625" bestFit="1" customWidth="1"/>
    <col min="63" max="63" width="10.1640625" bestFit="1" customWidth="1"/>
    <col min="64" max="64" width="11.6640625" bestFit="1" customWidth="1"/>
    <col min="65" max="65" width="14.83203125" bestFit="1" customWidth="1"/>
    <col min="66" max="66" width="21.5" bestFit="1" customWidth="1"/>
    <col min="67" max="67" width="24.1640625" bestFit="1" customWidth="1"/>
    <col min="68" max="69" width="10.1640625" bestFit="1" customWidth="1"/>
    <col min="70" max="70" width="21.83203125" bestFit="1" customWidth="1"/>
    <col min="71" max="71" width="15.33203125" bestFit="1" customWidth="1"/>
    <col min="72" max="72" width="15.1640625" bestFit="1" customWidth="1"/>
    <col min="73" max="73" width="16.33203125" bestFit="1" customWidth="1"/>
    <col min="74" max="75" width="10.1640625" bestFit="1" customWidth="1"/>
    <col min="76" max="76" width="11.1640625" bestFit="1" customWidth="1"/>
    <col min="77" max="77" width="10.1640625" bestFit="1" customWidth="1"/>
    <col min="78" max="78" width="19.33203125" bestFit="1" customWidth="1"/>
    <col min="79" max="79" width="12.1640625" bestFit="1" customWidth="1"/>
  </cols>
  <sheetData>
    <row r="1" spans="1:5" ht="17" x14ac:dyDescent="0.2">
      <c r="A1" s="1" t="s">
        <v>0</v>
      </c>
      <c r="B1" s="1" t="s">
        <v>15</v>
      </c>
    </row>
    <row r="2" spans="1:5" ht="17" x14ac:dyDescent="0.2">
      <c r="A2" s="1" t="s">
        <v>16</v>
      </c>
      <c r="B2" s="1">
        <v>68.402973000000003</v>
      </c>
      <c r="D2" t="s">
        <v>102</v>
      </c>
      <c r="E2">
        <f>AVERAGE(B2:B78)</f>
        <v>42.665704987012987</v>
      </c>
    </row>
    <row r="3" spans="1:5" ht="17" x14ac:dyDescent="0.2">
      <c r="A3" s="1" t="s">
        <v>19</v>
      </c>
      <c r="B3" s="1">
        <v>33.983679000000002</v>
      </c>
      <c r="D3" t="s">
        <v>103</v>
      </c>
      <c r="E3">
        <f>MEDIAN(B2:B78)</f>
        <v>40.400207999999999</v>
      </c>
    </row>
    <row r="4" spans="1:5" ht="17" x14ac:dyDescent="0.2">
      <c r="A4" s="1" t="s">
        <v>21</v>
      </c>
      <c r="B4" s="1">
        <v>59.425505000000001</v>
      </c>
      <c r="D4" t="s">
        <v>104</v>
      </c>
      <c r="E4">
        <f>MIN(B2:B78)</f>
        <v>18.042850999999999</v>
      </c>
    </row>
    <row r="5" spans="1:5" ht="17" x14ac:dyDescent="0.2">
      <c r="A5" s="1" t="s">
        <v>23</v>
      </c>
      <c r="B5" s="1">
        <v>93.704911999999993</v>
      </c>
      <c r="D5" t="s">
        <v>105</v>
      </c>
      <c r="E5">
        <f>MAX(B2:B78)</f>
        <v>93.704911999999993</v>
      </c>
    </row>
    <row r="6" spans="1:5" ht="17" x14ac:dyDescent="0.2">
      <c r="A6" s="1" t="s">
        <v>24</v>
      </c>
      <c r="B6" s="1">
        <v>34.384842999999996</v>
      </c>
      <c r="D6" t="s">
        <v>106</v>
      </c>
      <c r="E6">
        <f>QUARTILE((B2:B78), 1)</f>
        <v>33.174093999999997</v>
      </c>
    </row>
    <row r="7" spans="1:5" ht="17" x14ac:dyDescent="0.2">
      <c r="A7" s="1" t="s">
        <v>26</v>
      </c>
      <c r="B7" s="1">
        <v>29.509540999999999</v>
      </c>
      <c r="D7" t="s">
        <v>107</v>
      </c>
      <c r="E7">
        <f>QUARTILE((B2:B78), 3)</f>
        <v>50.828392000000001</v>
      </c>
    </row>
    <row r="8" spans="1:5" ht="17" x14ac:dyDescent="0.2">
      <c r="A8" s="1" t="s">
        <v>28</v>
      </c>
      <c r="B8" s="1">
        <v>33.174093999999997</v>
      </c>
      <c r="D8" t="s">
        <v>108</v>
      </c>
      <c r="E8">
        <f>E7-E6</f>
        <v>17.654298000000004</v>
      </c>
    </row>
    <row r="9" spans="1:5" ht="17" x14ac:dyDescent="0.2">
      <c r="A9" s="1" t="s">
        <v>29</v>
      </c>
      <c r="B9" s="1">
        <v>37.038561999999999</v>
      </c>
      <c r="D9" t="s">
        <v>109</v>
      </c>
      <c r="E9">
        <f>E6-(E8*1.5)</f>
        <v>6.6926469999999902</v>
      </c>
    </row>
    <row r="10" spans="1:5" ht="17" x14ac:dyDescent="0.2">
      <c r="A10" s="1" t="s">
        <v>30</v>
      </c>
      <c r="B10" s="1">
        <v>49.120252999999998</v>
      </c>
      <c r="D10" t="s">
        <v>110</v>
      </c>
      <c r="E10">
        <f>E7+(E8*1.5)</f>
        <v>77.309839000000011</v>
      </c>
    </row>
    <row r="11" spans="1:5" ht="17" x14ac:dyDescent="0.2">
      <c r="A11" s="1" t="s">
        <v>31</v>
      </c>
      <c r="B11" s="1">
        <v>53.313813000000003</v>
      </c>
    </row>
    <row r="12" spans="1:5" ht="17" x14ac:dyDescent="0.2">
      <c r="A12" s="1" t="s">
        <v>33</v>
      </c>
      <c r="B12" s="1">
        <v>18.042850999999999</v>
      </c>
    </row>
    <row r="13" spans="1:5" ht="17" x14ac:dyDescent="0.2">
      <c r="A13" s="1" t="s">
        <v>34</v>
      </c>
      <c r="B13" s="1">
        <v>50.764999000000003</v>
      </c>
    </row>
    <row r="14" spans="1:5" ht="17" x14ac:dyDescent="0.2">
      <c r="A14" s="1" t="s">
        <v>35</v>
      </c>
      <c r="B14" s="1">
        <v>19.823573</v>
      </c>
    </row>
    <row r="15" spans="1:5" ht="17" x14ac:dyDescent="0.2">
      <c r="A15" s="1" t="s">
        <v>36</v>
      </c>
      <c r="B15" s="1">
        <v>40.400207999999999</v>
      </c>
    </row>
    <row r="16" spans="1:5" ht="17" x14ac:dyDescent="0.2">
      <c r="A16" s="1" t="s">
        <v>37</v>
      </c>
      <c r="B16" s="1">
        <v>22.736446000000001</v>
      </c>
    </row>
    <row r="17" spans="1:2" ht="17" x14ac:dyDescent="0.2">
      <c r="A17" s="1" t="s">
        <v>38</v>
      </c>
      <c r="B17" s="1">
        <v>41.445019000000002</v>
      </c>
    </row>
    <row r="18" spans="1:2" ht="17" x14ac:dyDescent="0.2">
      <c r="A18" s="1" t="s">
        <v>39</v>
      </c>
      <c r="B18" s="1">
        <v>45.863323999999999</v>
      </c>
    </row>
    <row r="19" spans="1:2" ht="17" x14ac:dyDescent="0.2">
      <c r="A19" s="1" t="s">
        <v>40</v>
      </c>
      <c r="B19" s="1">
        <v>35.782791000000003</v>
      </c>
    </row>
    <row r="20" spans="1:2" ht="17" x14ac:dyDescent="0.2">
      <c r="A20" s="1" t="s">
        <v>41</v>
      </c>
      <c r="B20" s="1">
        <v>22.396512999999999</v>
      </c>
    </row>
    <row r="21" spans="1:2" ht="17" x14ac:dyDescent="0.2">
      <c r="A21" s="1" t="s">
        <v>42</v>
      </c>
      <c r="B21" s="1">
        <v>40.448771999999998</v>
      </c>
    </row>
    <row r="22" spans="1:2" ht="17" x14ac:dyDescent="0.2">
      <c r="A22" s="1" t="s">
        <v>43</v>
      </c>
      <c r="B22" s="1">
        <v>64.533816000000002</v>
      </c>
    </row>
    <row r="23" spans="1:2" ht="17" x14ac:dyDescent="0.2">
      <c r="A23" s="1" t="s">
        <v>45</v>
      </c>
      <c r="B23" s="1">
        <v>46.895643999999997</v>
      </c>
    </row>
    <row r="24" spans="1:2" ht="17" x14ac:dyDescent="0.2">
      <c r="A24" s="1" t="s">
        <v>46</v>
      </c>
      <c r="B24" s="1">
        <v>36.176195999999997</v>
      </c>
    </row>
    <row r="25" spans="1:2" ht="17" x14ac:dyDescent="0.2">
      <c r="A25" s="1" t="s">
        <v>47</v>
      </c>
      <c r="B25" s="1">
        <v>44.330855999999997</v>
      </c>
    </row>
    <row r="26" spans="1:2" ht="17" x14ac:dyDescent="0.2">
      <c r="A26" s="1" t="s">
        <v>48</v>
      </c>
      <c r="B26" s="1">
        <v>32.207582000000002</v>
      </c>
    </row>
    <row r="27" spans="1:2" ht="17" x14ac:dyDescent="0.2">
      <c r="A27" s="1" t="s">
        <v>49</v>
      </c>
      <c r="B27" s="1">
        <v>31.435973000000001</v>
      </c>
    </row>
    <row r="28" spans="1:2" ht="17" x14ac:dyDescent="0.2">
      <c r="A28" s="1" t="s">
        <v>50</v>
      </c>
      <c r="B28" s="1">
        <v>58.345140999999998</v>
      </c>
    </row>
    <row r="29" spans="1:2" ht="34" x14ac:dyDescent="0.2">
      <c r="A29" s="1" t="s">
        <v>51</v>
      </c>
      <c r="B29" s="1">
        <v>40.917046999999997</v>
      </c>
    </row>
    <row r="30" spans="1:2" ht="17" x14ac:dyDescent="0.2">
      <c r="A30" s="1" t="s">
        <v>52</v>
      </c>
      <c r="B30" s="1">
        <v>41.015492000000002</v>
      </c>
    </row>
    <row r="31" spans="1:2" ht="17" x14ac:dyDescent="0.2">
      <c r="A31" s="1" t="s">
        <v>53</v>
      </c>
      <c r="B31" s="1">
        <v>28.025765</v>
      </c>
    </row>
    <row r="32" spans="1:2" ht="17" x14ac:dyDescent="0.2">
      <c r="A32" s="1" t="s">
        <v>54</v>
      </c>
      <c r="B32" s="1">
        <v>35.252443999999997</v>
      </c>
    </row>
    <row r="33" spans="1:2" ht="17" x14ac:dyDescent="0.2">
      <c r="A33" s="1" t="s">
        <v>55</v>
      </c>
      <c r="B33" s="1">
        <v>23.804043</v>
      </c>
    </row>
    <row r="34" spans="1:2" ht="17" x14ac:dyDescent="0.2">
      <c r="A34" s="1" t="s">
        <v>56</v>
      </c>
      <c r="B34" s="1">
        <v>52.076897000000002</v>
      </c>
    </row>
    <row r="35" spans="1:2" ht="17" x14ac:dyDescent="0.2">
      <c r="A35" s="1" t="s">
        <v>57</v>
      </c>
      <c r="B35" s="1">
        <v>53.371006999999999</v>
      </c>
    </row>
    <row r="36" spans="1:2" ht="17" x14ac:dyDescent="0.2">
      <c r="A36" s="1" t="s">
        <v>58</v>
      </c>
      <c r="B36" s="1">
        <v>45.811715999999997</v>
      </c>
    </row>
    <row r="37" spans="1:2" ht="17" x14ac:dyDescent="0.2">
      <c r="A37" s="1" t="s">
        <v>59</v>
      </c>
      <c r="B37" s="1">
        <v>21.871292</v>
      </c>
    </row>
    <row r="38" spans="1:2" ht="17" x14ac:dyDescent="0.2">
      <c r="A38" s="1" t="s">
        <v>60</v>
      </c>
      <c r="B38" s="1">
        <v>31.072216999999998</v>
      </c>
    </row>
    <row r="39" spans="1:2" ht="17" x14ac:dyDescent="0.2">
      <c r="A39" s="1" t="s">
        <v>61</v>
      </c>
      <c r="B39" s="1">
        <v>28.742414</v>
      </c>
    </row>
    <row r="40" spans="1:2" ht="17" x14ac:dyDescent="0.2">
      <c r="A40" s="1" t="s">
        <v>62</v>
      </c>
      <c r="B40" s="1">
        <v>36.523682999999998</v>
      </c>
    </row>
    <row r="41" spans="1:2" ht="17" x14ac:dyDescent="0.2">
      <c r="A41" s="1" t="s">
        <v>63</v>
      </c>
      <c r="B41" s="1">
        <v>36.471511999999997</v>
      </c>
    </row>
    <row r="42" spans="1:2" ht="17" x14ac:dyDescent="0.2">
      <c r="A42" s="1" t="s">
        <v>64</v>
      </c>
      <c r="B42" s="1">
        <v>39.241114000000003</v>
      </c>
    </row>
    <row r="43" spans="1:2" ht="17" x14ac:dyDescent="0.2">
      <c r="A43" s="1" t="s">
        <v>65</v>
      </c>
      <c r="B43" s="1">
        <v>45.328074000000001</v>
      </c>
    </row>
    <row r="44" spans="1:2" ht="17" x14ac:dyDescent="0.2">
      <c r="A44" s="1" t="s">
        <v>66</v>
      </c>
      <c r="B44" s="1">
        <v>26.734514999999998</v>
      </c>
    </row>
    <row r="45" spans="1:2" ht="17" x14ac:dyDescent="0.2">
      <c r="A45" s="1" t="s">
        <v>67</v>
      </c>
      <c r="B45" s="1">
        <v>54.850917000000003</v>
      </c>
    </row>
    <row r="46" spans="1:2" ht="17" x14ac:dyDescent="0.2">
      <c r="A46" s="1" t="s">
        <v>69</v>
      </c>
      <c r="B46" s="1">
        <v>37.136862999999998</v>
      </c>
    </row>
    <row r="47" spans="1:2" ht="17" x14ac:dyDescent="0.2">
      <c r="A47" s="1" t="s">
        <v>70</v>
      </c>
      <c r="B47" s="1">
        <v>34.139764999999997</v>
      </c>
    </row>
    <row r="48" spans="1:2" ht="17" x14ac:dyDescent="0.2">
      <c r="A48" s="1" t="s">
        <v>71</v>
      </c>
      <c r="B48" s="1">
        <v>30.313351000000001</v>
      </c>
    </row>
    <row r="49" spans="1:2" ht="17" x14ac:dyDescent="0.2">
      <c r="A49" s="1" t="s">
        <v>72</v>
      </c>
      <c r="B49" s="1">
        <v>40.105964999999998</v>
      </c>
    </row>
    <row r="50" spans="1:2" ht="17" x14ac:dyDescent="0.2">
      <c r="A50" s="1" t="s">
        <v>73</v>
      </c>
      <c r="B50" s="1">
        <v>29.924285000000001</v>
      </c>
    </row>
    <row r="51" spans="1:2" ht="17" x14ac:dyDescent="0.2">
      <c r="A51" s="1" t="s">
        <v>74</v>
      </c>
      <c r="B51" s="1">
        <v>40.692320000000002</v>
      </c>
    </row>
    <row r="52" spans="1:2" ht="17" x14ac:dyDescent="0.2">
      <c r="A52" s="1" t="s">
        <v>75</v>
      </c>
      <c r="B52" s="1">
        <v>59.642837</v>
      </c>
    </row>
    <row r="53" spans="1:2" ht="17" x14ac:dyDescent="0.2">
      <c r="A53" s="1" t="s">
        <v>76</v>
      </c>
      <c r="B53" s="1">
        <v>30.450842999999999</v>
      </c>
    </row>
    <row r="54" spans="1:2" ht="17" x14ac:dyDescent="0.2">
      <c r="A54" s="1" t="s">
        <v>77</v>
      </c>
      <c r="B54" s="1">
        <v>37.840594000000003</v>
      </c>
    </row>
    <row r="55" spans="1:2" ht="17" x14ac:dyDescent="0.2">
      <c r="A55" s="1" t="s">
        <v>78</v>
      </c>
      <c r="B55" s="1">
        <v>41.503540000000001</v>
      </c>
    </row>
    <row r="56" spans="1:2" ht="17" x14ac:dyDescent="0.2">
      <c r="A56" s="1" t="s">
        <v>79</v>
      </c>
      <c r="B56" s="1">
        <v>60.756112000000002</v>
      </c>
    </row>
    <row r="57" spans="1:2" ht="17" x14ac:dyDescent="0.2">
      <c r="A57" s="1" t="s">
        <v>80</v>
      </c>
      <c r="B57" s="1">
        <v>63.005645000000001</v>
      </c>
    </row>
    <row r="58" spans="1:2" ht="17" x14ac:dyDescent="0.2">
      <c r="A58" s="1" t="s">
        <v>81</v>
      </c>
      <c r="B58" s="1">
        <v>49.511873999999999</v>
      </c>
    </row>
    <row r="59" spans="1:2" ht="17" x14ac:dyDescent="0.2">
      <c r="A59" s="1" t="s">
        <v>82</v>
      </c>
      <c r="B59" s="1">
        <v>50.828392000000001</v>
      </c>
    </row>
    <row r="60" spans="1:2" ht="17" x14ac:dyDescent="0.2">
      <c r="A60" s="1" t="s">
        <v>83</v>
      </c>
      <c r="B60" s="1">
        <v>39.259197</v>
      </c>
    </row>
    <row r="61" spans="1:2" ht="17" x14ac:dyDescent="0.2">
      <c r="A61" s="1" t="s">
        <v>84</v>
      </c>
      <c r="B61" s="1">
        <v>39.703400000000002</v>
      </c>
    </row>
    <row r="62" spans="1:2" ht="17" x14ac:dyDescent="0.2">
      <c r="A62" s="1" t="s">
        <v>85</v>
      </c>
      <c r="B62" s="1">
        <v>55.333142000000002</v>
      </c>
    </row>
    <row r="63" spans="1:2" ht="17" x14ac:dyDescent="0.2">
      <c r="A63" s="1" t="s">
        <v>86</v>
      </c>
      <c r="B63" s="1">
        <v>41.998933000000001</v>
      </c>
    </row>
    <row r="64" spans="1:2" ht="17" x14ac:dyDescent="0.2">
      <c r="A64" s="1" t="s">
        <v>87</v>
      </c>
      <c r="B64" s="1">
        <v>40.560158999999999</v>
      </c>
    </row>
    <row r="65" spans="1:2" ht="17" x14ac:dyDescent="0.2">
      <c r="A65" s="1" t="s">
        <v>88</v>
      </c>
      <c r="B65" s="1">
        <v>68.235884999999996</v>
      </c>
    </row>
    <row r="66" spans="1:2" ht="17" x14ac:dyDescent="0.2">
      <c r="A66" s="1" t="s">
        <v>89</v>
      </c>
      <c r="B66" s="1">
        <v>74.472949</v>
      </c>
    </row>
    <row r="67" spans="1:2" ht="17" x14ac:dyDescent="0.2">
      <c r="A67" s="1" t="s">
        <v>90</v>
      </c>
      <c r="B67" s="1">
        <v>72.801787000000004</v>
      </c>
    </row>
    <row r="68" spans="1:2" ht="17" x14ac:dyDescent="0.2">
      <c r="A68" s="1" t="s">
        <v>91</v>
      </c>
      <c r="B68" s="1">
        <v>31.230053999999999</v>
      </c>
    </row>
    <row r="69" spans="1:2" ht="17" x14ac:dyDescent="0.2">
      <c r="A69" s="1" t="s">
        <v>92</v>
      </c>
      <c r="B69" s="1">
        <v>53.131323999999999</v>
      </c>
    </row>
    <row r="70" spans="1:2" ht="17" x14ac:dyDescent="0.2">
      <c r="A70" s="1" t="s">
        <v>93</v>
      </c>
      <c r="B70" s="1">
        <v>59.363993000000001</v>
      </c>
    </row>
    <row r="71" spans="1:2" ht="17" x14ac:dyDescent="0.2">
      <c r="A71" s="1" t="s">
        <v>94</v>
      </c>
      <c r="B71" s="1">
        <v>38.839745999999998</v>
      </c>
    </row>
    <row r="72" spans="1:2" ht="17" x14ac:dyDescent="0.2">
      <c r="A72" s="1" t="s">
        <v>95</v>
      </c>
      <c r="B72" s="1">
        <v>28.592784999999999</v>
      </c>
    </row>
    <row r="73" spans="1:2" ht="17" x14ac:dyDescent="0.2">
      <c r="A73" s="1" t="s">
        <v>96</v>
      </c>
      <c r="B73" s="1">
        <v>46.658844000000002</v>
      </c>
    </row>
    <row r="74" spans="1:2" ht="17" x14ac:dyDescent="0.2">
      <c r="A74" s="1" t="s">
        <v>97</v>
      </c>
      <c r="B74" s="1">
        <v>39.106174000000003</v>
      </c>
    </row>
    <row r="75" spans="1:2" ht="17" x14ac:dyDescent="0.2">
      <c r="A75" s="1" t="s">
        <v>98</v>
      </c>
      <c r="B75" s="1">
        <v>27.753301</v>
      </c>
    </row>
    <row r="76" spans="1:2" ht="17" x14ac:dyDescent="0.2">
      <c r="A76" s="1" t="s">
        <v>99</v>
      </c>
      <c r="B76" s="1">
        <v>49.787444999999998</v>
      </c>
    </row>
    <row r="77" spans="1:2" ht="17" x14ac:dyDescent="0.2">
      <c r="A77" s="1" t="s">
        <v>100</v>
      </c>
      <c r="B77" s="1">
        <v>51.592193000000002</v>
      </c>
    </row>
    <row r="78" spans="1:2" ht="17" x14ac:dyDescent="0.2">
      <c r="A78" s="1" t="s">
        <v>101</v>
      </c>
      <c r="B78" s="1">
        <v>36.187559</v>
      </c>
    </row>
  </sheetData>
  <conditionalFormatting sqref="B1:B1048576">
    <cfRule type="iconSet" priority="3">
      <iconSet>
        <cfvo type="percent" val="0"/>
        <cfvo type="num" val="&quot;0$E$9&quot;"/>
        <cfvo type="num" val="&quot;0$E$10&quot;"/>
      </iconSet>
    </cfRule>
  </conditionalFormatting>
  <conditionalFormatting sqref="B2:B78">
    <cfRule type="cellIs" dxfId="2" priority="2" operator="lessThan">
      <formula>$E$9</formula>
    </cfRule>
    <cfRule type="cellIs" dxfId="1" priority="1" operator="greaterThan">
      <formula>$E$10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Microsoft Office User</cp:lastModifiedBy>
  <cp:revision/>
  <dcterms:created xsi:type="dcterms:W3CDTF">2018-05-11T16:07:25Z</dcterms:created>
  <dcterms:modified xsi:type="dcterms:W3CDTF">2022-10-22T20:34:52Z</dcterms:modified>
  <cp:category/>
  <cp:contentStatus/>
</cp:coreProperties>
</file>