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esktop\Strategiset päätöksentekomallit\"/>
    </mc:Choice>
  </mc:AlternateContent>
  <xr:revisionPtr revIDLastSave="0" documentId="13_ncr:1_{ED9C6AF9-AD4D-4405-B86E-34DF92F63F7A}" xr6:coauthVersionLast="47" xr6:coauthVersionMax="47" xr10:uidLastSave="{00000000-0000-0000-0000-000000000000}"/>
  <bookViews>
    <workbookView xWindow="-120" yWindow="-120" windowWidth="29040" windowHeight="15720" xr2:uid="{89DA770E-6432-4472-9792-8F7F60956616}"/>
  </bookViews>
  <sheets>
    <sheet name="Investointien vertail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H30" i="1"/>
  <c r="J20" i="1" l="1"/>
  <c r="J19" i="1"/>
  <c r="J21" i="1" s="1"/>
  <c r="J9" i="1"/>
  <c r="J23" i="1" l="1"/>
  <c r="J10" i="1"/>
  <c r="E30" i="1" s="1"/>
  <c r="J12" i="1" l="1"/>
</calcChain>
</file>

<file path=xl/sharedStrings.xml><?xml version="1.0" encoding="utf-8"?>
<sst xmlns="http://schemas.openxmlformats.org/spreadsheetml/2006/main" count="19" uniqueCount="10">
  <si>
    <t>Investointi A</t>
  </si>
  <si>
    <t>Hankintahinta</t>
  </si>
  <si>
    <t>Vuotuinen nettotuotto/vuosi</t>
  </si>
  <si>
    <t>Investointi B</t>
  </si>
  <si>
    <t>Korkokanta</t>
  </si>
  <si>
    <t>Nettotuottojen nykyarvo</t>
  </si>
  <si>
    <t>Kustannusten nykyarvo</t>
  </si>
  <si>
    <t>Nettonykyarvo</t>
  </si>
  <si>
    <t>Nettokykyarvo</t>
  </si>
  <si>
    <t>Investointien korkokanta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</si>
</sst>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_-* #,##0.00\ [$€-40B]_-;\-* #,##0.00\ [$€-40B]_-;_-* &quot;-&quot;??\ [$€-40B]_-;_-@_-"/>
    <numFmt numFmtId="165" formatCode="_-* #,##0.00\ [$€-1]_-;\-* #,##0.00\ [$€-1]_-;_-* &quot;-&quot;??\ [$€-1]_-;_-@_-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9" fontId="0" fillId="7" borderId="0" xfId="0" applyNumberFormat="1" applyFill="1"/>
    <xf numFmtId="8" fontId="0" fillId="0" borderId="0" xfId="0" applyNumberFormat="1"/>
    <xf numFmtId="8" fontId="0" fillId="8" borderId="1" xfId="0" applyNumberFormat="1" applyFill="1" applyBorder="1"/>
    <xf numFmtId="164" fontId="0" fillId="8" borderId="1" xfId="0" applyNumberFormat="1" applyFill="1" applyBorder="1"/>
    <xf numFmtId="0" fontId="1" fillId="0" borderId="0" xfId="0" applyFont="1"/>
    <xf numFmtId="9" fontId="0" fillId="9" borderId="0" xfId="0" applyNumberFormat="1" applyFill="1"/>
    <xf numFmtId="165" fontId="0" fillId="2" borderId="1" xfId="0" applyNumberFormat="1" applyFill="1" applyBorder="1"/>
    <xf numFmtId="165" fontId="0" fillId="0" borderId="1" xfId="0" applyNumberFormat="1" applyBorder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Nettonykyarvon muutokset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7.3853344664192425E-2"/>
          <c:y val="9.3109525911192176E-2"/>
          <c:w val="0.9128503102707356"/>
          <c:h val="0.82652852445587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'Investointien vertailu'!$E$29</c:f>
              <c:strCache>
                <c:ptCount val="1"/>
                <c:pt idx="0">
                  <c:v>Investointi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'Investointien vertailu'!$D$31:$D$51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cat>
          <c:val>
            <c:numRef>
              <c:f>'Investointien vertailu'!$E$31:$E$51</c:f>
              <c:numCache>
                <c:formatCode>_-* #\ ##0.00\ [$€-1]_-;\-* #\ ##0.00\ [$€-1]_-;_-* "-"??\ [$€-1]_-;_-@_-</c:formatCode>
                <c:ptCount val="21"/>
                <c:pt idx="0">
                  <c:v>215000</c:v>
                </c:pt>
                <c:pt idx="1">
                  <c:v>191099.00893040001</c:v>
                </c:pt>
                <c:pt idx="2">
                  <c:v>167972.72542234883</c:v>
                </c:pt>
                <c:pt idx="3">
                  <c:v>145587.59873234574</c:v>
                </c:pt>
                <c:pt idx="4">
                  <c:v>123911.86845698673</c:v>
                </c:pt>
                <c:pt idx="5">
                  <c:v>102915.45189504372</c:v>
                </c:pt>
                <c:pt idx="6">
                  <c:v>82569.839531962527</c:v>
                </c:pt>
                <c:pt idx="7">
                  <c:v>62847.997988641961</c:v>
                </c:pt>
                <c:pt idx="8">
                  <c:v>43724.279835390858</c:v>
                </c:pt>
                <c:pt idx="9">
                  <c:v>25174.339725210564</c:v>
                </c:pt>
                <c:pt idx="10">
                  <c:v>7175.0563486099709</c:v>
                </c:pt>
                <c:pt idx="11">
                  <c:v>-10295.540244408185</c:v>
                </c:pt>
                <c:pt idx="12">
                  <c:v>-27258.33637026255</c:v>
                </c:pt>
                <c:pt idx="13">
                  <c:v>-43733.197865128168</c:v>
                </c:pt>
                <c:pt idx="14">
                  <c:v>-59739.029012975981</c:v>
                </c:pt>
                <c:pt idx="15">
                  <c:v>-75293.827566367923</c:v>
                </c:pt>
                <c:pt idx="16">
                  <c:v>-90414.736151543679</c:v>
                </c:pt>
                <c:pt idx="17">
                  <c:v>-105118.09032519069</c:v>
                </c:pt>
                <c:pt idx="18">
                  <c:v>-119419.46352840366</c:v>
                </c:pt>
                <c:pt idx="19">
                  <c:v>-133333.70916334889</c:v>
                </c:pt>
                <c:pt idx="20">
                  <c:v>-146875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2-4900-8A05-5AC269B61E77}"/>
            </c:ext>
          </c:extLst>
        </c:ser>
        <c:ser>
          <c:idx val="1"/>
          <c:order val="1"/>
          <c:tx>
            <c:strRef>
              <c:f>'Investointien vertailu'!$F$30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'Investointien vertailu'!$D$31:$D$51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cat>
          <c:val>
            <c:numRef>
              <c:f>'Investointien vertailu'!$F$31:$F$51</c:f>
              <c:numCache>
                <c:formatCode>General</c:formatCode>
                <c:ptCount val="21"/>
              </c:numCache>
            </c:numRef>
          </c:val>
          <c:extLst>
            <c:ext xmlns:c16="http://schemas.microsoft.com/office/drawing/2014/chart" uri="{C3380CC4-5D6E-409C-BE32-E72D297353CC}">
              <c16:uniqueId val="{00000001-2232-4900-8A05-5AC269B61E77}"/>
            </c:ext>
          </c:extLst>
        </c:ser>
        <c:ser>
          <c:idx val="2"/>
          <c:order val="2"/>
          <c:tx>
            <c:strRef>
              <c:f>'Investointien vertailu'!$G$30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'Investointien vertailu'!$D$31:$D$51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cat>
          <c:val>
            <c:numRef>
              <c:f>'Investointien vertailu'!$G$31:$G$51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2-4900-8A05-5AC269B61E77}"/>
            </c:ext>
          </c:extLst>
        </c:ser>
        <c:ser>
          <c:idx val="3"/>
          <c:order val="3"/>
          <c:tx>
            <c:strRef>
              <c:f>'Investointien vertailu'!$H$29</c:f>
              <c:strCache>
                <c:ptCount val="1"/>
                <c:pt idx="0">
                  <c:v>Investointi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'Investointien vertailu'!$D$31:$D$51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cat>
          <c:val>
            <c:numRef>
              <c:f>'Investointien vertailu'!$H$31:$H$51</c:f>
              <c:numCache>
                <c:formatCode>_-* #\ ##0.00\ [$€-1]_-;\-* #\ ##0.00\ [$€-1]_-;_-* "-"??\ [$€-1]_-;_-@_-</c:formatCode>
                <c:ptCount val="21"/>
                <c:pt idx="0">
                  <c:v>240000</c:v>
                </c:pt>
                <c:pt idx="1">
                  <c:v>211366.70644110581</c:v>
                </c:pt>
                <c:pt idx="2">
                  <c:v>184200.32469665573</c:v>
                </c:pt>
                <c:pt idx="3">
                  <c:v>158406.80214294628</c:v>
                </c:pt>
                <c:pt idx="4">
                  <c:v>133899.15994448902</c:v>
                </c:pt>
                <c:pt idx="5">
                  <c:v>110596.88941744238</c:v>
                </c:pt>
                <c:pt idx="6">
                  <c:v>88425.405640754499</c:v>
                </c:pt>
                <c:pt idx="7">
                  <c:v>67315.55236697488</c:v>
                </c:pt>
                <c:pt idx="8">
                  <c:v>47203.152954566525</c:v>
                </c:pt>
                <c:pt idx="9">
                  <c:v>28028.602632330614</c:v>
                </c:pt>
                <c:pt idx="10">
                  <c:v>9736.4979247114388</c:v>
                </c:pt>
                <c:pt idx="11">
                  <c:v>-7724.7004766442114</c:v>
                </c:pt>
                <c:pt idx="12">
                  <c:v>-24402.974706874578</c:v>
                </c:pt>
                <c:pt idx="13">
                  <c:v>-40343.029543381301</c:v>
                </c:pt>
                <c:pt idx="14">
                  <c:v>-55586.547684048885</c:v>
                </c:pt>
                <c:pt idx="15">
                  <c:v>-70172.422850785661</c:v>
                </c:pt>
                <c:pt idx="16">
                  <c:v>-84136.972833988664</c:v>
                </c:pt>
                <c:pt idx="17">
                  <c:v>-97514.134374281857</c:v>
                </c:pt>
                <c:pt idx="18">
                  <c:v>-110335.64158316475</c:v>
                </c:pt>
                <c:pt idx="19">
                  <c:v>-122631.18943096371</c:v>
                </c:pt>
                <c:pt idx="20">
                  <c:v>-134428.58367626881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2-4900-8A05-5AC269B61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805696"/>
        <c:axId val="547800896"/>
      </c:barChart>
      <c:catAx>
        <c:axId val="54780569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7800896"/>
        <c:crosses val="autoZero"/>
        <c:auto val="1"/>
        <c:lblAlgn val="ctr"/>
        <c:lblOffset val="100"/>
        <c:noMultiLvlLbl val="0"/>
      </c:catAx>
      <c:valAx>
        <c:axId val="5478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>
                    <a:ln>
                      <a:noFill/>
                    </a:ln>
                    <a:solidFill>
                      <a:sysClr val="windowText" lastClr="000000"/>
                    </a:solidFill>
                  </a:rPr>
                  <a:t>Euroa</a:t>
                </a:r>
              </a:p>
            </c:rich>
          </c:tx>
          <c:layout>
            <c:manualLayout>
              <c:xMode val="edge"/>
              <c:yMode val="edge"/>
              <c:x val="1.1187469505611848E-2"/>
              <c:y val="2.1875892656230144E-2"/>
            </c:manualLayout>
          </c:layout>
          <c:overlay val="0"/>
          <c:spPr>
            <a:noFill/>
            <a:ln>
              <a:solidFill>
                <a:schemeClr val="accent1">
                  <a:alpha val="88000"/>
                </a:schemeClr>
              </a:solidFill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_-* #,##0\ [$€-40B]_-;\-* #,##0\ [$€-40B]_-;_-* &quot;-&quot;\ [$€-40B]_-;_-@_-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4780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40978533602434547"/>
          <c:y val="0.92041114944391522"/>
          <c:w val="0.20420270065073412"/>
          <c:h val="7.36659853817158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829234</xdr:colOff>
      <xdr:row>28</xdr:row>
      <xdr:rowOff>124383</xdr:rowOff>
    </xdr:from>
    <xdr:to>
      <xdr:col>22</xdr:col>
      <xdr:colOff>229083</xdr:colOff>
      <xdr:row>50</xdr:row>
      <xdr:rowOff>168797</xdr:rowOff>
    </xdr:to>
    <xdr:graphicFrame macro="">
      <xdr:nvGraphicFramePr>
        <xdr:cNvPr id="4" name="Kaavio 3" descr="Euroa">
          <a:extLst>
            <a:ext uri="{FF2B5EF4-FFF2-40B4-BE49-F238E27FC236}">
              <a16:creationId xmlns:a16="http://schemas.microsoft.com/office/drawing/2014/main" id="{F6460CEB-0BAB-FD4D-B955-B66B7632D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406400</xdr:colOff>
      <xdr:row>10</xdr:row>
      <xdr:rowOff>63500</xdr:rowOff>
    </xdr:from>
    <xdr:to>
      <xdr:col>20</xdr:col>
      <xdr:colOff>304800</xdr:colOff>
      <xdr:row>22</xdr:row>
      <xdr:rowOff>139700</xdr:rowOff>
    </xdr:to>
    <xdr:sp macro="" textlink="">
      <xdr:nvSpPr>
        <xdr:cNvPr id="5" name="Tekstiruutu 4">
          <a:extLst>
            <a:ext uri="{FF2B5EF4-FFF2-40B4-BE49-F238E27FC236}">
              <a16:creationId xmlns:a16="http://schemas.microsoft.com/office/drawing/2014/main" id="{30555E08-1557-6DAE-188E-41B65E661ABC}"/>
            </a:ext>
          </a:extLst>
        </xdr:cNvPr>
        <xdr:cNvSpPr txBox="1"/>
      </xdr:nvSpPr>
      <xdr:spPr>
        <a:xfrm>
          <a:off x="9690100" y="1968500"/>
          <a:ext cx="5384800" cy="23622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2400"/>
            <a:t>Investointi B on kannattavampi. Tuotto on suurempaa kuin Investointi A ja pitempiaikaisempaa.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9B7B-6572-4785-AB59-F9DADA6614FA}">
  <dimension ref="B3:J51"/>
  <sheetViews>
    <sheetView tabSelected="1" zoomScale="101" zoomScaleNormal="75" workbookViewId="0">
      <selection activeCell="X22" sqref="X22"/>
    </sheetView>
  </sheetViews>
  <sheetFormatPr defaultRowHeight="15" x14ac:dyDescent="0.25"/>
  <cols>
    <col min="5" max="5" width="16" customWidth="1"/>
    <col min="6" max="6" width="17.5703125" customWidth="1"/>
    <col min="8" max="8" width="16.140625" customWidth="1"/>
    <col min="9" max="9" width="15.5703125" customWidth="1"/>
    <col min="10" max="10" width="19" customWidth="1"/>
  </cols>
  <sheetData>
    <row r="3" spans="2:10" x14ac:dyDescent="0.25">
      <c r="B3" s="17" t="s">
        <v>0</v>
      </c>
      <c r="C3" s="18"/>
      <c r="D3" s="7"/>
      <c r="E3" s="7"/>
      <c r="F3" s="7"/>
      <c r="G3" s="7"/>
      <c r="H3" s="7"/>
      <c r="I3" s="7"/>
      <c r="J3" s="7"/>
    </row>
    <row r="4" spans="2:10" x14ac:dyDescent="0.25">
      <c r="B4" s="2"/>
      <c r="C4" s="1"/>
    </row>
    <row r="5" spans="2:10" x14ac:dyDescent="0.25">
      <c r="E5" t="s">
        <v>1</v>
      </c>
      <c r="F5" s="4">
        <v>1000000</v>
      </c>
      <c r="H5" s="8" t="s">
        <v>4</v>
      </c>
      <c r="I5" s="8"/>
      <c r="J5" s="9">
        <v>0.1</v>
      </c>
    </row>
    <row r="6" spans="2:10" x14ac:dyDescent="0.25">
      <c r="B6" t="s">
        <v>2</v>
      </c>
      <c r="E6">
        <v>1</v>
      </c>
      <c r="F6" s="3">
        <v>405000</v>
      </c>
    </row>
    <row r="7" spans="2:10" x14ac:dyDescent="0.25">
      <c r="E7">
        <v>2</v>
      </c>
      <c r="F7" s="3">
        <v>405000</v>
      </c>
    </row>
    <row r="8" spans="2:10" x14ac:dyDescent="0.25">
      <c r="E8">
        <v>3</v>
      </c>
      <c r="F8" s="3">
        <v>405000</v>
      </c>
      <c r="H8" t="s">
        <v>5</v>
      </c>
      <c r="J8" s="11">
        <f>NPV($J$5,F6:F8)</f>
        <v>1007175.05634861</v>
      </c>
    </row>
    <row r="9" spans="2:10" x14ac:dyDescent="0.25">
      <c r="H9" t="s">
        <v>6</v>
      </c>
      <c r="J9" s="12">
        <f>F5</f>
        <v>1000000</v>
      </c>
    </row>
    <row r="10" spans="2:10" x14ac:dyDescent="0.25">
      <c r="H10" t="s">
        <v>8</v>
      </c>
      <c r="J10" s="11">
        <f>J8-J9</f>
        <v>7175.0563486099709</v>
      </c>
    </row>
    <row r="11" spans="2:10" x14ac:dyDescent="0.25">
      <c r="J11" s="10"/>
    </row>
    <row r="12" spans="2:10" x14ac:dyDescent="0.25">
      <c r="J12" s="13" t="str">
        <f>IF(J10&gt;0,"Investointi kannattaa.","Investointi ei kannata.")</f>
        <v>Investointi kannattaa.</v>
      </c>
    </row>
    <row r="14" spans="2:10" x14ac:dyDescent="0.25">
      <c r="B14" s="17" t="s">
        <v>3</v>
      </c>
      <c r="C14" s="17"/>
      <c r="D14" s="7"/>
      <c r="E14" s="7"/>
      <c r="F14" s="7"/>
      <c r="G14" s="7"/>
      <c r="H14" s="7"/>
      <c r="I14" s="7"/>
      <c r="J14" s="7"/>
    </row>
    <row r="16" spans="2:10" x14ac:dyDescent="0.25">
      <c r="E16" t="s">
        <v>1</v>
      </c>
      <c r="F16" s="6">
        <v>600000</v>
      </c>
      <c r="H16" s="8" t="s">
        <v>4</v>
      </c>
      <c r="I16" s="8"/>
      <c r="J16" s="9">
        <v>0.1</v>
      </c>
    </row>
    <row r="17" spans="2:10" x14ac:dyDescent="0.25">
      <c r="B17" t="s">
        <v>2</v>
      </c>
      <c r="E17">
        <v>1</v>
      </c>
      <c r="F17" s="5">
        <v>140000</v>
      </c>
    </row>
    <row r="18" spans="2:10" x14ac:dyDescent="0.25">
      <c r="E18">
        <v>2</v>
      </c>
      <c r="F18" s="5">
        <v>140000</v>
      </c>
    </row>
    <row r="19" spans="2:10" x14ac:dyDescent="0.25">
      <c r="E19">
        <v>3</v>
      </c>
      <c r="F19" s="5">
        <v>140000</v>
      </c>
      <c r="H19" t="s">
        <v>5</v>
      </c>
      <c r="J19" s="11">
        <f>NPV($J$16,F17:F22)</f>
        <v>609736.49792471144</v>
      </c>
    </row>
    <row r="20" spans="2:10" x14ac:dyDescent="0.25">
      <c r="E20">
        <v>4</v>
      </c>
      <c r="F20" s="5">
        <v>140000</v>
      </c>
      <c r="H20" t="s">
        <v>6</v>
      </c>
      <c r="J20" s="12">
        <f>F16</f>
        <v>600000</v>
      </c>
    </row>
    <row r="21" spans="2:10" x14ac:dyDescent="0.25">
      <c r="E21">
        <v>5</v>
      </c>
      <c r="F21" s="5">
        <v>140000</v>
      </c>
      <c r="H21" t="s">
        <v>8</v>
      </c>
      <c r="J21" s="11">
        <f>J19-J20</f>
        <v>9736.4979247114388</v>
      </c>
    </row>
    <row r="22" spans="2:10" x14ac:dyDescent="0.25">
      <c r="E22">
        <v>6</v>
      </c>
      <c r="F22" s="5">
        <v>140000</v>
      </c>
    </row>
    <row r="23" spans="2:10" x14ac:dyDescent="0.25">
      <c r="J23" s="13" t="str">
        <f>IF(J21&gt;0,"Investointi kannattaa.","Investointi ei kannata.")</f>
        <v>Investointi kannattaa.</v>
      </c>
    </row>
    <row r="26" spans="2:10" x14ac:dyDescent="0.25">
      <c r="B26" s="7" t="s">
        <v>9</v>
      </c>
      <c r="C26" s="7"/>
      <c r="D26" s="7"/>
      <c r="E26" s="7"/>
      <c r="F26" s="7"/>
      <c r="G26" s="7"/>
      <c r="H26" s="7"/>
      <c r="I26" s="7"/>
      <c r="J26" s="7"/>
    </row>
    <row r="28" spans="2:10" x14ac:dyDescent="0.25">
      <c r="F28" s="19" t="s">
        <v>7</v>
      </c>
      <c r="G28" s="19"/>
    </row>
    <row r="29" spans="2:10" x14ac:dyDescent="0.25">
      <c r="E29" t="s">
        <v>0</v>
      </c>
      <c r="H29" t="s">
        <v>3</v>
      </c>
    </row>
    <row r="30" spans="2:10" x14ac:dyDescent="0.25">
      <c r="C30" s="19" t="s">
        <v>4</v>
      </c>
      <c r="D30" s="19"/>
      <c r="E30" s="15">
        <f>J10</f>
        <v>7175.0563486099709</v>
      </c>
      <c r="F30" s="10"/>
      <c r="H30" s="15">
        <f>J21</f>
        <v>9736.4979247114388</v>
      </c>
    </row>
    <row r="31" spans="2:10" x14ac:dyDescent="0.25">
      <c r="D31" s="14">
        <v>0</v>
      </c>
      <c r="E31" s="16">
        <f t="dataTable" ref="E31:E51" dt2D="0" dtr="0" r1="J5"/>
        <v>215000</v>
      </c>
      <c r="G31" s="14">
        <v>0</v>
      </c>
      <c r="H31" s="16">
        <f t="dataTable" ref="H31:H51" dt2D="0" dtr="0" r1="J16"/>
        <v>240000</v>
      </c>
    </row>
    <row r="32" spans="2:10" x14ac:dyDescent="0.25">
      <c r="D32" s="14">
        <v>0.01</v>
      </c>
      <c r="E32" s="16">
        <v>191099.00893040001</v>
      </c>
      <c r="G32" s="14">
        <v>0.01</v>
      </c>
      <c r="H32" s="16">
        <v>211366.70644110581</v>
      </c>
    </row>
    <row r="33" spans="4:8" x14ac:dyDescent="0.25">
      <c r="D33" s="14">
        <v>0.02</v>
      </c>
      <c r="E33" s="16">
        <v>167972.72542234883</v>
      </c>
      <c r="G33" s="14">
        <v>0.02</v>
      </c>
      <c r="H33" s="16">
        <v>184200.32469665573</v>
      </c>
    </row>
    <row r="34" spans="4:8" x14ac:dyDescent="0.25">
      <c r="D34" s="14">
        <v>0.03</v>
      </c>
      <c r="E34" s="16">
        <v>145587.59873234574</v>
      </c>
      <c r="G34" s="14">
        <v>0.03</v>
      </c>
      <c r="H34" s="16">
        <v>158406.80214294628</v>
      </c>
    </row>
    <row r="35" spans="4:8" x14ac:dyDescent="0.25">
      <c r="D35" s="14">
        <v>0.04</v>
      </c>
      <c r="E35" s="16">
        <v>123911.86845698673</v>
      </c>
      <c r="G35" s="14">
        <v>0.04</v>
      </c>
      <c r="H35" s="16">
        <v>133899.15994448902</v>
      </c>
    </row>
    <row r="36" spans="4:8" x14ac:dyDescent="0.25">
      <c r="D36" s="14">
        <v>0.05</v>
      </c>
      <c r="E36" s="16">
        <v>102915.45189504372</v>
      </c>
      <c r="G36" s="14">
        <v>0.05</v>
      </c>
      <c r="H36" s="16">
        <v>110596.88941744238</v>
      </c>
    </row>
    <row r="37" spans="4:8" x14ac:dyDescent="0.25">
      <c r="D37" s="14">
        <v>0.06</v>
      </c>
      <c r="E37" s="16">
        <v>82569.839531962527</v>
      </c>
      <c r="G37" s="14">
        <v>0.06</v>
      </c>
      <c r="H37" s="16">
        <v>88425.405640754499</v>
      </c>
    </row>
    <row r="38" spans="4:8" x14ac:dyDescent="0.25">
      <c r="D38" s="14">
        <v>7.0000000000000007E-2</v>
      </c>
      <c r="E38" s="16">
        <v>62847.997988641961</v>
      </c>
      <c r="G38" s="14">
        <v>7.0000000000000007E-2</v>
      </c>
      <c r="H38" s="16">
        <v>67315.55236697488</v>
      </c>
    </row>
    <row r="39" spans="4:8" x14ac:dyDescent="0.25">
      <c r="D39" s="14">
        <v>0.08</v>
      </c>
      <c r="E39" s="16">
        <v>43724.279835390858</v>
      </c>
      <c r="G39" s="14">
        <v>0.08</v>
      </c>
      <c r="H39" s="16">
        <v>47203.152954566525</v>
      </c>
    </row>
    <row r="40" spans="4:8" x14ac:dyDescent="0.25">
      <c r="D40" s="14">
        <v>0.09</v>
      </c>
      <c r="E40" s="16">
        <v>25174.339725210564</v>
      </c>
      <c r="G40" s="14">
        <v>0.09</v>
      </c>
      <c r="H40" s="16">
        <v>28028.602632330614</v>
      </c>
    </row>
    <row r="41" spans="4:8" x14ac:dyDescent="0.25">
      <c r="D41" s="14">
        <v>0.1</v>
      </c>
      <c r="E41" s="16">
        <v>7175.0563486099709</v>
      </c>
      <c r="G41" s="14">
        <v>0.1</v>
      </c>
      <c r="H41" s="16">
        <v>9736.4979247114388</v>
      </c>
    </row>
    <row r="42" spans="4:8" x14ac:dyDescent="0.25">
      <c r="D42" s="14">
        <v>0.11</v>
      </c>
      <c r="E42" s="16">
        <v>-10295.540244408185</v>
      </c>
      <c r="G42" s="14">
        <v>0.11</v>
      </c>
      <c r="H42" s="16">
        <v>-7724.7004766442114</v>
      </c>
    </row>
    <row r="43" spans="4:8" x14ac:dyDescent="0.25">
      <c r="D43" s="14">
        <v>0.12</v>
      </c>
      <c r="E43" s="16">
        <v>-27258.33637026255</v>
      </c>
      <c r="G43" s="14">
        <v>0.12</v>
      </c>
      <c r="H43" s="16">
        <v>-24402.974706874578</v>
      </c>
    </row>
    <row r="44" spans="4:8" x14ac:dyDescent="0.25">
      <c r="D44" s="14">
        <v>0.13</v>
      </c>
      <c r="E44" s="16">
        <v>-43733.197865128168</v>
      </c>
      <c r="G44" s="14">
        <v>0.13</v>
      </c>
      <c r="H44" s="16">
        <v>-40343.029543381301</v>
      </c>
    </row>
    <row r="45" spans="4:8" x14ac:dyDescent="0.25">
      <c r="D45" s="14">
        <v>0.14000000000000001</v>
      </c>
      <c r="E45" s="16">
        <v>-59739.029012975981</v>
      </c>
      <c r="G45" s="14">
        <v>0.14000000000000001</v>
      </c>
      <c r="H45" s="16">
        <v>-55586.547684048885</v>
      </c>
    </row>
    <row r="46" spans="4:8" x14ac:dyDescent="0.25">
      <c r="D46" s="14">
        <v>0.15</v>
      </c>
      <c r="E46" s="16">
        <v>-75293.827566367923</v>
      </c>
      <c r="G46" s="14">
        <v>0.15</v>
      </c>
      <c r="H46" s="16">
        <v>-70172.422850785661</v>
      </c>
    </row>
    <row r="47" spans="4:8" x14ac:dyDescent="0.25">
      <c r="D47" s="14">
        <v>0.16</v>
      </c>
      <c r="E47" s="16">
        <v>-90414.736151543679</v>
      </c>
      <c r="G47" s="14">
        <v>0.16</v>
      </c>
      <c r="H47" s="16">
        <v>-84136.972833988664</v>
      </c>
    </row>
    <row r="48" spans="4:8" x14ac:dyDescent="0.25">
      <c r="D48" s="14">
        <v>0.17</v>
      </c>
      <c r="E48" s="16">
        <v>-105118.09032519069</v>
      </c>
      <c r="G48" s="14">
        <v>0.17</v>
      </c>
      <c r="H48" s="16">
        <v>-97514.134374281857</v>
      </c>
    </row>
    <row r="49" spans="4:8" x14ac:dyDescent="0.25">
      <c r="D49" s="14">
        <v>0.18</v>
      </c>
      <c r="E49" s="16">
        <v>-119419.46352840366</v>
      </c>
      <c r="G49" s="14">
        <v>0.18</v>
      </c>
      <c r="H49" s="16">
        <v>-110335.64158316475</v>
      </c>
    </row>
    <row r="50" spans="4:8" x14ac:dyDescent="0.25">
      <c r="D50" s="14">
        <v>0.19</v>
      </c>
      <c r="E50" s="16">
        <v>-133333.70916334889</v>
      </c>
      <c r="G50" s="14">
        <v>0.19</v>
      </c>
      <c r="H50" s="16">
        <v>-122631.18943096371</v>
      </c>
    </row>
    <row r="51" spans="4:8" x14ac:dyDescent="0.25">
      <c r="D51" s="14">
        <v>0.2</v>
      </c>
      <c r="E51" s="16">
        <v>-146875</v>
      </c>
      <c r="G51" s="14">
        <v>0.2</v>
      </c>
      <c r="H51" s="16">
        <v>-134428.58367626881</v>
      </c>
    </row>
  </sheetData>
  <mergeCells count="4">
    <mergeCell ref="B3:C3"/>
    <mergeCell ref="B14:C14"/>
    <mergeCell ref="F28:G28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Investointien vertailu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Mattila Jenny</dc:creator>
  <cp:lastModifiedBy>Mattila Jenny</cp:lastModifiedBy>
  <dcterms:created xsi:type="dcterms:W3CDTF">2024-08-22T13:38:58Z</dcterms:created>
  <dcterms:modified xsi:type="dcterms:W3CDTF">2024-08-23T09:31:09Z</dcterms:modified>
</cp:coreProperties>
</file>