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enny\Desktop\Strategiset päätöksentekomallit\"/>
    </mc:Choice>
  </mc:AlternateContent>
  <xr:revisionPtr revIDLastSave="0" documentId="13_ncr:1_{5DEB08D9-746E-4DBD-BF49-E22FF54EAA0C}" xr6:coauthVersionLast="47" xr6:coauthVersionMax="47" xr10:uidLastSave="{00000000-0000-0000-0000-000000000000}"/>
  <bookViews>
    <workbookView xWindow="1905" yWindow="1905" windowWidth="23820" windowHeight="13410" xr2:uid="{E7DF15D4-1505-4C12-9D5D-B68CEE025275}"/>
  </bookViews>
  <sheets>
    <sheet name="Taul1" sheetId="1" r:id="rId1"/>
  </sheets>
  <definedNames>
    <definedName name="solver_adj" localSheetId="0" hidden="1">Taul1!$F$27:$J$32</definedName>
    <definedName name="solver_cvg" localSheetId="0" hidden="1">0.0001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Taul1!$F$25:$J$25</definedName>
    <definedName name="solver_lhs2" localSheetId="0" hidden="1">Taul1!$F$27:$J$32</definedName>
    <definedName name="solver_lhs3" localSheetId="0" hidden="1">Taul1!$N$27:$N$32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opt" localSheetId="0" hidden="1">Taul1!$M$35</definedName>
    <definedName name="solver_pre" localSheetId="0" hidden="1">0.000001</definedName>
    <definedName name="solver_rbv" localSheetId="0" hidden="1">2</definedName>
    <definedName name="solver_rel1" localSheetId="0" hidden="1">2</definedName>
    <definedName name="solver_rel2" localSheetId="0" hidden="1">3</definedName>
    <definedName name="solver_rel3" localSheetId="0" hidden="1">1</definedName>
    <definedName name="solver_rhs1" localSheetId="0" hidden="1">Taul1!$F$36:$J$36</definedName>
    <definedName name="solver_rhs2" localSheetId="0" hidden="1">0</definedName>
    <definedName name="solver_rhs3" localSheetId="0" hidden="1">Taul1!$E$27:$E$32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8" i="1" l="1"/>
  <c r="N29" i="1"/>
  <c r="N30" i="1"/>
  <c r="N31" i="1"/>
  <c r="N32" i="1"/>
  <c r="N27" i="1"/>
  <c r="M35" i="1"/>
  <c r="G36" i="1"/>
  <c r="H36" i="1"/>
  <c r="I36" i="1"/>
  <c r="J36" i="1"/>
  <c r="F36" i="1"/>
  <c r="K28" i="1"/>
  <c r="K29" i="1"/>
  <c r="K30" i="1"/>
  <c r="K31" i="1"/>
  <c r="K32" i="1"/>
  <c r="K27" i="1"/>
  <c r="G33" i="1"/>
  <c r="H33" i="1"/>
  <c r="I33" i="1"/>
  <c r="J33" i="1"/>
  <c r="F33" i="1"/>
</calcChain>
</file>

<file path=xl/sharedStrings.xml><?xml version="1.0" encoding="utf-8"?>
<sst xmlns="http://schemas.openxmlformats.org/spreadsheetml/2006/main" count="29" uniqueCount="15">
  <si>
    <t>Keskusvarasto</t>
  </si>
  <si>
    <t>Kysyntä</t>
  </si>
  <si>
    <t>Yhteensä</t>
  </si>
  <si>
    <t>Tehdas</t>
  </si>
  <si>
    <t>Tarjonta</t>
  </si>
  <si>
    <t>A</t>
  </si>
  <si>
    <t>B</t>
  </si>
  <si>
    <t>C</t>
  </si>
  <si>
    <t>D</t>
  </si>
  <si>
    <t>E</t>
  </si>
  <si>
    <t>Heuristinen päätöksenteko</t>
  </si>
  <si>
    <t>Lähtötiedot</t>
  </si>
  <si>
    <t>Tarjontaa enemmän kuin kysyntää</t>
  </si>
  <si>
    <t>Kokonaiskustannukset</t>
  </si>
  <si>
    <t>Käytetään ratkaisinta selvittämään pienimmät kuljetus kustannukset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</si>
</sst>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#,##0.00\ &quot;€&quot;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9"/>
      <color theme="1"/>
      <name val="Segoe UI"/>
      <family val="2"/>
    </font>
    <font>
      <sz val="9"/>
      <color theme="1"/>
      <name val="Segoe UI"/>
      <family val="2"/>
    </font>
    <font>
      <i/>
      <sz val="9"/>
      <color theme="1"/>
      <name val="Segoe UI"/>
      <family val="2"/>
    </font>
    <font>
      <b/>
      <sz val="16"/>
      <color theme="1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1">
    <xf numFmtId="0" fontId="0" fillId="0" borderId="0" xfId="0"/>
    <xf numFmtId="0" fontId="3" fillId="2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vertical="center" wrapText="1"/>
    </xf>
    <xf numFmtId="3" fontId="4" fillId="2" borderId="1" xfId="0" applyNumberFormat="1" applyFont="1" applyFill="1" applyBorder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5" fillId="2" borderId="1" xfId="0" applyFont="1" applyFill="1" applyBorder="1" applyAlignment="1">
      <alignment vertical="center" wrapText="1"/>
    </xf>
    <xf numFmtId="0" fontId="0" fillId="0" borderId="1" xfId="0" applyBorder="1"/>
    <xf numFmtId="0" fontId="6" fillId="0" borderId="0" xfId="0" applyFont="1"/>
    <xf numFmtId="0" fontId="0" fillId="3" borderId="0" xfId="0" applyFill="1"/>
    <xf numFmtId="0" fontId="0" fillId="4" borderId="0" xfId="0" applyFill="1"/>
    <xf numFmtId="0" fontId="0" fillId="5" borderId="0" xfId="0" applyFill="1"/>
    <xf numFmtId="1" fontId="4" fillId="2" borderId="1" xfId="0" applyNumberFormat="1" applyFont="1" applyFill="1" applyBorder="1" applyAlignment="1">
      <alignment vertical="center" wrapText="1"/>
    </xf>
    <xf numFmtId="1" fontId="4" fillId="6" borderId="1" xfId="0" applyNumberFormat="1" applyFont="1" applyFill="1" applyBorder="1" applyAlignment="1">
      <alignment vertical="center" wrapText="1"/>
    </xf>
    <xf numFmtId="0" fontId="4" fillId="6" borderId="1" xfId="0" applyFont="1" applyFill="1" applyBorder="1" applyAlignment="1">
      <alignment vertical="center" wrapText="1"/>
    </xf>
    <xf numFmtId="0" fontId="4" fillId="7" borderId="1" xfId="0" applyFont="1" applyFill="1" applyBorder="1" applyAlignment="1">
      <alignment vertical="center" wrapText="1"/>
    </xf>
    <xf numFmtId="0" fontId="0" fillId="8" borderId="0" xfId="0" applyFill="1"/>
    <xf numFmtId="0" fontId="0" fillId="9" borderId="0" xfId="0" applyFill="1"/>
    <xf numFmtId="1" fontId="4" fillId="10" borderId="1" xfId="0" applyNumberFormat="1" applyFont="1" applyFill="1" applyBorder="1" applyAlignment="1">
      <alignment vertical="center" wrapText="1"/>
    </xf>
    <xf numFmtId="3" fontId="4" fillId="10" borderId="1" xfId="0" applyNumberFormat="1" applyFont="1" applyFill="1" applyBorder="1" applyAlignment="1">
      <alignment vertical="center" wrapText="1"/>
    </xf>
    <xf numFmtId="0" fontId="2" fillId="3" borderId="0" xfId="0" applyFont="1" applyFill="1"/>
    <xf numFmtId="164" fontId="2" fillId="0" borderId="0" xfId="1" applyNumberFormat="1" applyFont="1"/>
  </cellXfs>
  <cellStyles count="2">
    <cellStyle name="Normaali" xfId="0" builtinId="0"/>
    <cellStyle name="Valuutta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38101</xdr:colOff>
      <xdr:row>39</xdr:row>
      <xdr:rowOff>133350</xdr:rowOff>
    </xdr:from>
    <xdr:to>
      <xdr:col>12</xdr:col>
      <xdr:colOff>428625</xdr:colOff>
      <xdr:row>45</xdr:row>
      <xdr:rowOff>76200</xdr:rowOff>
    </xdr:to>
    <xdr:sp macro="" textlink="">
      <xdr:nvSpPr>
        <xdr:cNvPr id="2" name="Tekstiruutu 1">
          <a:extLst>
            <a:ext uri="{FF2B5EF4-FFF2-40B4-BE49-F238E27FC236}">
              <a16:creationId xmlns:a16="http://schemas.microsoft.com/office/drawing/2014/main" id="{6AB7ADE0-2873-503C-01A7-E48E3B8B3EFF}"/>
            </a:ext>
          </a:extLst>
        </xdr:cNvPr>
        <xdr:cNvSpPr txBox="1"/>
      </xdr:nvSpPr>
      <xdr:spPr>
        <a:xfrm>
          <a:off x="1866901" y="7753350"/>
          <a:ext cx="6486524" cy="1085850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i-FI" sz="1200"/>
            <a:t>Pienimmät kokonaiskustannukset saatu käyttämällä Ratkaisinta ja asettamalla reunaehtoja. </a:t>
          </a:r>
        </a:p>
        <a:p>
          <a:r>
            <a:rPr lang="fi-FI" sz="1200"/>
            <a:t>Tehtailla on enemmän tarjontaa kuin kysyntää, jolloin ratkaisussa kaikille tehtaille ei valitettavasti riitä kysyntää.</a:t>
          </a:r>
          <a:r>
            <a:rPr lang="fi-FI" sz="1200" baseline="0"/>
            <a:t> </a:t>
          </a:r>
        </a:p>
        <a:p>
          <a:r>
            <a:rPr lang="fi-FI" sz="1200"/>
            <a:t>Pienin</a:t>
          </a:r>
          <a:r>
            <a:rPr lang="fi-FI" sz="1200" baseline="0"/>
            <a:t> kokonaiskustannus on </a:t>
          </a:r>
          <a:r>
            <a:rPr lang="fi-FI" sz="1200" b="1" baseline="0"/>
            <a:t>10 973 000€</a:t>
          </a:r>
          <a:r>
            <a:rPr lang="fi-FI" sz="1200" b="0" baseline="0"/>
            <a:t>. Etäisyydellä on vaikutusta kuljetus kustannuksiin, joten edullisinta on käyttää halvimpia kuljetuksia tehtailta. </a:t>
          </a:r>
          <a:endParaRPr lang="fi-FI" sz="1200"/>
        </a:p>
      </xdr:txBody>
    </xdr:sp>
    <xdr:clientData/>
  </xdr:twoCellAnchor>
</xdr:wsDr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E1D61-30A5-4B13-85ED-ECA54E254DCF}">
  <dimension ref="B2:P36"/>
  <sheetViews>
    <sheetView tabSelected="1" topLeftCell="A17" workbookViewId="0">
      <selection activeCell="P40" sqref="P40"/>
    </sheetView>
  </sheetViews>
  <sheetFormatPr defaultRowHeight="15" x14ac:dyDescent="0.25"/>
  <cols>
    <col min="4" max="4" width="10.85546875" customWidth="1"/>
    <col min="5" max="5" width="15" customWidth="1"/>
    <col min="6" max="10" width="9.28515625" bestFit="1" customWidth="1"/>
    <col min="11" max="11" width="10" bestFit="1" customWidth="1"/>
    <col min="13" max="13" width="13.5703125" customWidth="1"/>
  </cols>
  <sheetData>
    <row r="2" spans="2:11" ht="21" x14ac:dyDescent="0.35">
      <c r="B2" s="7" t="s">
        <v>10</v>
      </c>
      <c r="C2" s="7"/>
      <c r="D2" s="7"/>
    </row>
    <row r="5" spans="2:11" x14ac:dyDescent="0.25">
      <c r="B5" s="19" t="s">
        <v>11</v>
      </c>
      <c r="C5" s="8"/>
      <c r="D5" s="8"/>
      <c r="E5" s="8"/>
      <c r="F5" s="8"/>
      <c r="G5" s="8"/>
      <c r="H5" s="8"/>
      <c r="I5" s="8"/>
      <c r="J5" s="8"/>
      <c r="K5" s="8"/>
    </row>
    <row r="7" spans="2:11" ht="24" customHeight="1" x14ac:dyDescent="0.25">
      <c r="D7" s="6"/>
      <c r="E7" s="1" t="s">
        <v>0</v>
      </c>
      <c r="F7" s="4" t="s">
        <v>1</v>
      </c>
      <c r="G7" s="4"/>
      <c r="H7" s="4"/>
      <c r="I7" s="4"/>
      <c r="J7" s="6"/>
      <c r="K7" s="1" t="s">
        <v>2</v>
      </c>
    </row>
    <row r="8" spans="2:11" x14ac:dyDescent="0.25">
      <c r="D8" s="2"/>
      <c r="E8" s="2"/>
      <c r="F8" s="18">
        <v>27000</v>
      </c>
      <c r="G8" s="18">
        <v>43000</v>
      </c>
      <c r="H8" s="18">
        <v>38000</v>
      </c>
      <c r="I8" s="18">
        <v>72000</v>
      </c>
      <c r="J8" s="18">
        <v>51000</v>
      </c>
      <c r="K8" s="3">
        <v>231000</v>
      </c>
    </row>
    <row r="9" spans="2:11" x14ac:dyDescent="0.25">
      <c r="D9" s="1" t="s">
        <v>3</v>
      </c>
      <c r="E9" s="4" t="s">
        <v>4</v>
      </c>
      <c r="F9" s="14" t="s">
        <v>5</v>
      </c>
      <c r="G9" s="14" t="s">
        <v>6</v>
      </c>
      <c r="H9" s="14" t="s">
        <v>7</v>
      </c>
      <c r="I9" s="14" t="s">
        <v>8</v>
      </c>
      <c r="J9" s="14" t="s">
        <v>9</v>
      </c>
      <c r="K9" s="2"/>
    </row>
    <row r="10" spans="2:11" x14ac:dyDescent="0.25">
      <c r="D10" s="14">
        <v>1</v>
      </c>
      <c r="E10" s="18">
        <v>32000</v>
      </c>
      <c r="F10" s="13">
        <v>56</v>
      </c>
      <c r="G10" s="13">
        <v>47</v>
      </c>
      <c r="H10" s="13">
        <v>58</v>
      </c>
      <c r="I10" s="13">
        <v>50</v>
      </c>
      <c r="J10" s="13">
        <v>49</v>
      </c>
      <c r="K10" s="2"/>
    </row>
    <row r="11" spans="2:11" x14ac:dyDescent="0.25">
      <c r="D11" s="14">
        <v>2</v>
      </c>
      <c r="E11" s="18">
        <v>86000</v>
      </c>
      <c r="F11" s="13">
        <v>49</v>
      </c>
      <c r="G11" s="13">
        <v>61</v>
      </c>
      <c r="H11" s="13">
        <v>55</v>
      </c>
      <c r="I11" s="13">
        <v>46</v>
      </c>
      <c r="J11" s="13">
        <v>50</v>
      </c>
      <c r="K11" s="2"/>
    </row>
    <row r="12" spans="2:11" x14ac:dyDescent="0.25">
      <c r="D12" s="14">
        <v>3</v>
      </c>
      <c r="E12" s="18">
        <v>75000</v>
      </c>
      <c r="F12" s="13">
        <v>48</v>
      </c>
      <c r="G12" s="13">
        <v>59</v>
      </c>
      <c r="H12" s="13">
        <v>44</v>
      </c>
      <c r="I12" s="13">
        <v>51</v>
      </c>
      <c r="J12" s="13">
        <v>62</v>
      </c>
      <c r="K12" s="2"/>
    </row>
    <row r="13" spans="2:11" x14ac:dyDescent="0.25">
      <c r="D13" s="14">
        <v>4</v>
      </c>
      <c r="E13" s="18">
        <v>100000</v>
      </c>
      <c r="F13" s="13">
        <v>58</v>
      </c>
      <c r="G13" s="13">
        <v>57</v>
      </c>
      <c r="H13" s="13">
        <v>52</v>
      </c>
      <c r="I13" s="13">
        <v>59</v>
      </c>
      <c r="J13" s="13">
        <v>56</v>
      </c>
      <c r="K13" s="2"/>
    </row>
    <row r="14" spans="2:11" x14ac:dyDescent="0.25">
      <c r="D14" s="14">
        <v>5</v>
      </c>
      <c r="E14" s="18">
        <v>80000</v>
      </c>
      <c r="F14" s="13">
        <v>60</v>
      </c>
      <c r="G14" s="13">
        <v>62</v>
      </c>
      <c r="H14" s="13">
        <v>54</v>
      </c>
      <c r="I14" s="13">
        <v>53</v>
      </c>
      <c r="J14" s="13">
        <v>64</v>
      </c>
      <c r="K14" s="2"/>
    </row>
    <row r="15" spans="2:11" x14ac:dyDescent="0.25">
      <c r="D15" s="14">
        <v>6</v>
      </c>
      <c r="E15" s="18">
        <v>62000</v>
      </c>
      <c r="F15" s="13">
        <v>49</v>
      </c>
      <c r="G15" s="13">
        <v>50</v>
      </c>
      <c r="H15" s="13">
        <v>60</v>
      </c>
      <c r="I15" s="13">
        <v>63</v>
      </c>
      <c r="J15" s="13">
        <v>66</v>
      </c>
      <c r="K15" s="2"/>
    </row>
    <row r="16" spans="2:11" x14ac:dyDescent="0.25">
      <c r="D16" s="5" t="s">
        <v>2</v>
      </c>
      <c r="E16" s="3">
        <v>435000</v>
      </c>
      <c r="F16" s="3"/>
      <c r="G16" s="3"/>
      <c r="H16" s="3"/>
      <c r="I16" s="3"/>
      <c r="J16" s="3"/>
      <c r="K16" s="3"/>
    </row>
    <row r="18" spans="2:14" x14ac:dyDescent="0.25">
      <c r="E18" s="9" t="s">
        <v>12</v>
      </c>
      <c r="F18" s="9"/>
      <c r="G18" s="9"/>
      <c r="H18" s="9"/>
    </row>
    <row r="22" spans="2:14" x14ac:dyDescent="0.25">
      <c r="B22" s="19" t="s">
        <v>14</v>
      </c>
      <c r="C22" s="8"/>
      <c r="D22" s="8"/>
      <c r="E22" s="8"/>
      <c r="F22" s="8"/>
      <c r="G22" s="8"/>
      <c r="H22" s="8"/>
      <c r="I22" s="8"/>
      <c r="J22" s="8"/>
      <c r="K22" s="8"/>
    </row>
    <row r="24" spans="2:14" x14ac:dyDescent="0.25">
      <c r="D24" s="6"/>
      <c r="E24" s="1" t="s">
        <v>0</v>
      </c>
      <c r="F24" s="4" t="s">
        <v>1</v>
      </c>
      <c r="G24" s="4"/>
      <c r="H24" s="4"/>
      <c r="I24" s="4"/>
      <c r="J24" s="6"/>
      <c r="K24" s="1" t="s">
        <v>2</v>
      </c>
    </row>
    <row r="25" spans="2:14" x14ac:dyDescent="0.25">
      <c r="D25" s="2"/>
      <c r="E25" s="2"/>
      <c r="F25" s="17">
        <v>27000</v>
      </c>
      <c r="G25" s="17">
        <v>43000</v>
      </c>
      <c r="H25" s="17">
        <v>38000</v>
      </c>
      <c r="I25" s="17">
        <v>72000</v>
      </c>
      <c r="J25" s="17">
        <v>51000</v>
      </c>
      <c r="K25" s="11">
        <v>231000</v>
      </c>
    </row>
    <row r="26" spans="2:14" x14ac:dyDescent="0.25">
      <c r="D26" s="1" t="s">
        <v>3</v>
      </c>
      <c r="E26" s="4" t="s">
        <v>4</v>
      </c>
      <c r="F26" s="14" t="s">
        <v>5</v>
      </c>
      <c r="G26" s="14" t="s">
        <v>6</v>
      </c>
      <c r="H26" s="14" t="s">
        <v>7</v>
      </c>
      <c r="I26" s="14" t="s">
        <v>8</v>
      </c>
      <c r="J26" s="14" t="s">
        <v>9</v>
      </c>
      <c r="K26" s="2"/>
      <c r="N26" s="15" t="s">
        <v>2</v>
      </c>
    </row>
    <row r="27" spans="2:14" x14ac:dyDescent="0.25">
      <c r="D27" s="14">
        <v>1</v>
      </c>
      <c r="E27" s="17">
        <v>32000</v>
      </c>
      <c r="F27" s="12">
        <v>0</v>
      </c>
      <c r="G27" s="12">
        <v>0</v>
      </c>
      <c r="H27" s="12">
        <v>0</v>
      </c>
      <c r="I27" s="12">
        <v>0</v>
      </c>
      <c r="J27" s="12">
        <v>32000</v>
      </c>
      <c r="K27" s="2" t="str">
        <f>IF(SUM(F27:J27)&lt;=E27,"Ok","Ei ok")</f>
        <v>Ok</v>
      </c>
      <c r="N27" s="16">
        <f>SUM(F27:J27)</f>
        <v>32000</v>
      </c>
    </row>
    <row r="28" spans="2:14" x14ac:dyDescent="0.25">
      <c r="D28" s="14">
        <v>2</v>
      </c>
      <c r="E28" s="17">
        <v>86000</v>
      </c>
      <c r="F28" s="12">
        <v>0</v>
      </c>
      <c r="G28" s="12">
        <v>0</v>
      </c>
      <c r="H28" s="12">
        <v>0</v>
      </c>
      <c r="I28" s="12">
        <v>67000</v>
      </c>
      <c r="J28" s="12">
        <v>19000</v>
      </c>
      <c r="K28" s="2" t="str">
        <f t="shared" ref="K28:K32" si="0">IF(SUM(F28:J28)&lt;=E28,"Ok","Ei ok")</f>
        <v>Ok</v>
      </c>
      <c r="N28" s="16">
        <f t="shared" ref="N28:N32" si="1">SUM(F28:J28)</f>
        <v>86000</v>
      </c>
    </row>
    <row r="29" spans="2:14" x14ac:dyDescent="0.25">
      <c r="D29" s="14">
        <v>3</v>
      </c>
      <c r="E29" s="17">
        <v>75000</v>
      </c>
      <c r="F29" s="12">
        <v>27000</v>
      </c>
      <c r="G29" s="12">
        <v>0</v>
      </c>
      <c r="H29" s="12">
        <v>38000</v>
      </c>
      <c r="I29" s="12">
        <v>5000</v>
      </c>
      <c r="J29" s="12">
        <v>0</v>
      </c>
      <c r="K29" s="2" t="str">
        <f t="shared" si="0"/>
        <v>Ok</v>
      </c>
      <c r="N29" s="16">
        <f t="shared" si="1"/>
        <v>70000</v>
      </c>
    </row>
    <row r="30" spans="2:14" x14ac:dyDescent="0.25">
      <c r="D30" s="14">
        <v>4</v>
      </c>
      <c r="E30" s="17">
        <v>100000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2" t="str">
        <f t="shared" si="0"/>
        <v>Ok</v>
      </c>
      <c r="N30" s="16">
        <f t="shared" si="1"/>
        <v>0</v>
      </c>
    </row>
    <row r="31" spans="2:14" x14ac:dyDescent="0.25">
      <c r="D31" s="14">
        <v>5</v>
      </c>
      <c r="E31" s="17">
        <v>80000</v>
      </c>
      <c r="F31" s="12">
        <v>0</v>
      </c>
      <c r="G31" s="12">
        <v>0</v>
      </c>
      <c r="H31" s="12">
        <v>0</v>
      </c>
      <c r="I31" s="12">
        <v>0</v>
      </c>
      <c r="J31" s="12">
        <v>0</v>
      </c>
      <c r="K31" s="2" t="str">
        <f t="shared" si="0"/>
        <v>Ok</v>
      </c>
      <c r="N31" s="16">
        <f t="shared" si="1"/>
        <v>0</v>
      </c>
    </row>
    <row r="32" spans="2:14" x14ac:dyDescent="0.25">
      <c r="D32" s="14">
        <v>6</v>
      </c>
      <c r="E32" s="17">
        <v>62000</v>
      </c>
      <c r="F32" s="12">
        <v>0</v>
      </c>
      <c r="G32" s="12">
        <v>43000</v>
      </c>
      <c r="H32" s="12">
        <v>0</v>
      </c>
      <c r="I32" s="12">
        <v>0</v>
      </c>
      <c r="J32" s="12">
        <v>0</v>
      </c>
      <c r="K32" s="2" t="str">
        <f t="shared" si="0"/>
        <v>Ok</v>
      </c>
      <c r="N32" s="16">
        <f t="shared" si="1"/>
        <v>43000</v>
      </c>
    </row>
    <row r="33" spans="4:16" x14ac:dyDescent="0.25">
      <c r="D33" s="5" t="s">
        <v>2</v>
      </c>
      <c r="E33" s="11">
        <v>435000</v>
      </c>
      <c r="F33" s="3" t="str">
        <f>IF(SUM(F27:F32)=F25,"Ok","Ei ok")</f>
        <v>Ok</v>
      </c>
      <c r="G33" s="3" t="str">
        <f t="shared" ref="G33:J33" si="2">IF(SUM(G27:G32)=G25,"Ok","Ei ok")</f>
        <v>Ok</v>
      </c>
      <c r="H33" s="3" t="str">
        <f t="shared" si="2"/>
        <v>Ok</v>
      </c>
      <c r="I33" s="3" t="str">
        <f t="shared" si="2"/>
        <v>Ok</v>
      </c>
      <c r="J33" s="3" t="str">
        <f t="shared" si="2"/>
        <v>Ok</v>
      </c>
      <c r="K33" s="3"/>
    </row>
    <row r="35" spans="4:16" x14ac:dyDescent="0.25">
      <c r="M35" s="20">
        <f>SUMPRODUCT(F10:J15,F27:J32)</f>
        <v>10973000</v>
      </c>
      <c r="N35" s="10" t="s">
        <v>13</v>
      </c>
      <c r="O35" s="10"/>
      <c r="P35" s="10"/>
    </row>
    <row r="36" spans="4:16" x14ac:dyDescent="0.25">
      <c r="E36" s="15" t="s">
        <v>2</v>
      </c>
      <c r="F36" s="16">
        <f>SUM(F27:F32)</f>
        <v>27000</v>
      </c>
      <c r="G36" s="16">
        <f t="shared" ref="G36:J36" si="3">SUM(G27:G32)</f>
        <v>43000</v>
      </c>
      <c r="H36" s="16">
        <f t="shared" si="3"/>
        <v>38000</v>
      </c>
      <c r="I36" s="16">
        <f t="shared" si="3"/>
        <v>72000</v>
      </c>
      <c r="J36" s="16">
        <f t="shared" si="3"/>
        <v>51000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Taul1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Mattila Jenny</dc:creator>
  <cp:lastModifiedBy>Mattila Jenny</cp:lastModifiedBy>
  <dcterms:created xsi:type="dcterms:W3CDTF">2024-08-29T07:00:38Z</dcterms:created>
  <dcterms:modified xsi:type="dcterms:W3CDTF">2024-08-29T07:40:39Z</dcterms:modified>
</cp:coreProperties>
</file>