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y\Desktop\Strategiset päätöksentekomallit\"/>
    </mc:Choice>
  </mc:AlternateContent>
  <xr:revisionPtr revIDLastSave="0" documentId="13_ncr:1_{6208CFDB-EEF3-482C-9D51-C1CAAEE02B1D}" xr6:coauthVersionLast="47" xr6:coauthVersionMax="47" xr10:uidLastSave="{00000000-0000-0000-0000-000000000000}"/>
  <bookViews>
    <workbookView xWindow="-110" yWindow="-110" windowWidth="19420" windowHeight="10300" xr2:uid="{2ACC1C5E-5775-412B-9C77-939255852ECF}"/>
  </bookViews>
  <sheets>
    <sheet name="Tehtävät 1-3" sheetId="1" r:id="rId1"/>
    <sheet name="Tehtävä 4" sheetId="3" r:id="rId2"/>
  </sheets>
  <definedNames>
    <definedName name="solver_adj" localSheetId="1" hidden="1">'Tehtävä 4'!$D$16:$D$18</definedName>
    <definedName name="solver_adj" localSheetId="0" hidden="1">'Tehtävät 1-3'!$D$21:$D$22</definedName>
    <definedName name="solver_cvg" localSheetId="1" hidden="1">0.0001</definedName>
    <definedName name="solver_cvg" localSheetId="0" hidden="1">0.0001</definedName>
    <definedName name="solver_drv" localSheetId="1" hidden="1">2</definedName>
    <definedName name="solver_drv" localSheetId="0" hidden="1">2</definedName>
    <definedName name="solver_eng" localSheetId="1" hidden="1">1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'Tehtävä 4'!$D$16:$D$18</definedName>
    <definedName name="solver_lhs1" localSheetId="0" hidden="1">'Tehtävät 1-3'!$D$21:$D$22</definedName>
    <definedName name="solver_lhs2" localSheetId="1" hidden="1">'Tehtävä 4'!$D$16:$D$18</definedName>
    <definedName name="solver_lhs2" localSheetId="0" hidden="1">'Tehtävät 1-3'!$D$21:$D$22</definedName>
    <definedName name="solver_lhs3" localSheetId="1" hidden="1">'Tehtävä 4'!$F$19:$I$19</definedName>
    <definedName name="solver_lhs3" localSheetId="0" hidden="1">'Tehtävät 1-3'!$F$23:$I$23</definedName>
    <definedName name="solver_lhs4" localSheetId="0" hidden="1">'Tehtävät 1-3'!$F$23:$I$23</definedName>
    <definedName name="solver_lhs5" localSheetId="0" hidden="1">'Tehtävät 1-3'!$F$23:$I$23</definedName>
    <definedName name="solver_lhs6" localSheetId="0" hidden="1">'Tehtävät 1-3'!#REF!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3</definedName>
    <definedName name="solver_num" localSheetId="0" hidden="1">3</definedName>
    <definedName name="solver_nwt" localSheetId="1" hidden="1">1</definedName>
    <definedName name="solver_nwt" localSheetId="0" hidden="1">1</definedName>
    <definedName name="solver_opt" localSheetId="1" hidden="1">'Tehtävä 4'!$E$19</definedName>
    <definedName name="solver_opt" localSheetId="0" hidden="1">'Tehtävät 1-3'!$J$23</definedName>
    <definedName name="solver_pre" localSheetId="1" hidden="1">0.000001</definedName>
    <definedName name="solver_pre" localSheetId="0" hidden="1">0.000001</definedName>
    <definedName name="solver_rbv" localSheetId="1" hidden="1">2</definedName>
    <definedName name="solver_rbv" localSheetId="0" hidden="1">2</definedName>
    <definedName name="solver_rel1" localSheetId="1" hidden="1">4</definedName>
    <definedName name="solver_rel1" localSheetId="0" hidden="1">4</definedName>
    <definedName name="solver_rel2" localSheetId="1" hidden="1">3</definedName>
    <definedName name="solver_rel2" localSheetId="0" hidden="1">3</definedName>
    <definedName name="solver_rel3" localSheetId="1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hs1" localSheetId="1" hidden="1">"kokonaisluku"</definedName>
    <definedName name="solver_rhs1" localSheetId="0" hidden="1">"kokonaisluku"</definedName>
    <definedName name="solver_rhs2" localSheetId="1" hidden="1">0</definedName>
    <definedName name="solver_rhs2" localSheetId="0" hidden="1">0</definedName>
    <definedName name="solver_rhs3" localSheetId="1" hidden="1">'Tehtävä 4'!$E$11:$H$11</definedName>
    <definedName name="solver_rhs3" localSheetId="0" hidden="1">'Tehtävät 1-3'!$E$12:$H$12</definedName>
    <definedName name="solver_rhs4" localSheetId="0" hidden="1">'Tehtävät 1-3'!$E$46:$H$46</definedName>
    <definedName name="solver_rhs5" localSheetId="0" hidden="1">'Tehtävät 1-3'!$E$46:$H$46</definedName>
    <definedName name="solver_rhs6" localSheetId="0" hidden="1">'Tehtävät 1-3'!#REF!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3" l="1"/>
  <c r="I17" i="3"/>
  <c r="I16" i="3"/>
  <c r="H18" i="3"/>
  <c r="H17" i="3"/>
  <c r="H16" i="3"/>
  <c r="G18" i="3"/>
  <c r="G17" i="3"/>
  <c r="G16" i="3"/>
  <c r="F18" i="3"/>
  <c r="F17" i="3"/>
  <c r="F16" i="3"/>
  <c r="E18" i="3"/>
  <c r="D9" i="3"/>
  <c r="E17" i="3" s="1"/>
  <c r="D8" i="3"/>
  <c r="E16" i="3" s="1"/>
  <c r="E43" i="1"/>
  <c r="F44" i="1"/>
  <c r="G45" i="1"/>
  <c r="H46" i="1"/>
  <c r="F21" i="1"/>
  <c r="I22" i="1"/>
  <c r="H22" i="1"/>
  <c r="G22" i="1"/>
  <c r="F22" i="1"/>
  <c r="I21" i="1"/>
  <c r="H21" i="1"/>
  <c r="G21" i="1"/>
  <c r="D11" i="1"/>
  <c r="E22" i="1" s="1"/>
  <c r="D10" i="1"/>
  <c r="E21" i="1" s="1"/>
  <c r="F19" i="3" l="1"/>
  <c r="H19" i="3"/>
  <c r="G19" i="3"/>
  <c r="I19" i="3"/>
  <c r="E19" i="3"/>
  <c r="J23" i="1"/>
  <c r="F23" i="1"/>
  <c r="F24" i="1" s="1"/>
  <c r="I23" i="1"/>
  <c r="I24" i="1" s="1"/>
  <c r="G23" i="1"/>
  <c r="G24" i="1" s="1"/>
  <c r="H23" i="1"/>
  <c r="H24" i="1" s="1"/>
</calcChain>
</file>

<file path=xl/sharedStrings.xml><?xml version="1.0" encoding="utf-8"?>
<sst xmlns="http://schemas.openxmlformats.org/spreadsheetml/2006/main" count="43" uniqueCount="16">
  <si>
    <t>Lineaarinen optimointi</t>
  </si>
  <si>
    <t>leikkaus</t>
  </si>
  <si>
    <t>stanssaus</t>
  </si>
  <si>
    <t>puristus</t>
  </si>
  <si>
    <t>maalaus</t>
  </si>
  <si>
    <t>hila</t>
  </si>
  <si>
    <t>vitkutin</t>
  </si>
  <si>
    <t>Kapasiteetti</t>
  </si>
  <si>
    <t>voitto/kate</t>
  </si>
  <si>
    <t>tuotto</t>
  </si>
  <si>
    <t>voitto</t>
  </si>
  <si>
    <t>Maksimikate</t>
  </si>
  <si>
    <t>vilunki</t>
  </si>
  <si>
    <t>Tuotto</t>
  </si>
  <si>
    <t>Maalaukseen lisäämällä maksimikate</t>
  </si>
  <si>
    <t>ylijäämä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</si>
</sst>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164" formatCode="#,##0.00\ &quot;€&quot;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2" fontId="0" fillId="2" borderId="1" xfId="0" applyNumberFormat="1" applyFill="1" applyBorder="1"/>
    <xf numFmtId="2" fontId="1" fillId="2" borderId="1" xfId="0" applyNumberFormat="1" applyFont="1" applyFill="1" applyBorder="1"/>
    <xf numFmtId="0" fontId="0" fillId="3" borderId="0" xfId="0" applyFill="1"/>
    <xf numFmtId="2" fontId="0" fillId="3" borderId="0" xfId="0" applyNumberFormat="1" applyFill="1"/>
    <xf numFmtId="164" fontId="0" fillId="4" borderId="0" xfId="0" applyNumberFormat="1" applyFill="1"/>
    <xf numFmtId="0" fontId="0" fillId="4" borderId="0" xfId="0" applyFill="1"/>
    <xf numFmtId="6" fontId="0" fillId="4" borderId="0" xfId="0" applyNumberFormat="1" applyFill="1"/>
    <xf numFmtId="164" fontId="1" fillId="2" borderId="1" xfId="0" applyNumberFormat="1" applyFont="1" applyFill="1" applyBorder="1"/>
    <xf numFmtId="0" fontId="1" fillId="2" borderId="0" xfId="0" applyFont="1" applyFill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539750</xdr:colOff>
      <xdr:row>2</xdr:row>
      <xdr:rowOff>82550</xdr:rowOff>
    </xdr:from>
    <xdr:to>
      <xdr:col>7</xdr:col>
      <xdr:colOff>615950</xdr:colOff>
      <xdr:row>7</xdr:row>
      <xdr:rowOff>76200</xdr:rowOff>
    </xdr:to>
    <xdr:sp macro="" textlink="">
      <xdr:nvSpPr>
        <xdr:cNvPr id="2" name="Tekstiruutu 1">
          <a:extLst>
            <a:ext uri="{FF2B5EF4-FFF2-40B4-BE49-F238E27FC236}">
              <a16:creationId xmlns:a16="http://schemas.microsoft.com/office/drawing/2014/main" id="{4CC145CE-C986-5620-DEAC-A65A283B58E7}"/>
            </a:ext>
          </a:extLst>
        </xdr:cNvPr>
        <xdr:cNvSpPr txBox="1"/>
      </xdr:nvSpPr>
      <xdr:spPr>
        <a:xfrm>
          <a:off x="1758950" y="450850"/>
          <a:ext cx="3613150" cy="73025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Yritys</a:t>
          </a:r>
          <a:r>
            <a:rPr lang="fi-FI" sz="1100" baseline="0"/>
            <a:t> myy kahta tuotetta, hila ja vitkutin. Molemmilla on 4 erivaihetta, leikkaus, stanssaus, puristus ja maalaus. Vaiheiden kesto on ilmoitettu minuutteina. Kapasiteetti rajoittaa vaiheiden valmistamista. </a:t>
          </a:r>
          <a:endParaRPr lang="fi-FI" sz="1100"/>
        </a:p>
      </xdr:txBody>
    </xdr:sp>
    <xdr:clientData/>
  </xdr:twoCellAnchor>
  <xdr:twoCellAnchor>
    <xdr:from>
      <xdr:col>2</xdr:col>
      <xdr:colOff>641350</xdr:colOff>
      <xdr:row>14</xdr:row>
      <xdr:rowOff>31750</xdr:rowOff>
    </xdr:from>
    <xdr:to>
      <xdr:col>7</xdr:col>
      <xdr:colOff>292100</xdr:colOff>
      <xdr:row>17</xdr:row>
      <xdr:rowOff>120650</xdr:rowOff>
    </xdr:to>
    <xdr:sp macro="" textlink="">
      <xdr:nvSpPr>
        <xdr:cNvPr id="3" name="Tekstiruutu 2">
          <a:extLst>
            <a:ext uri="{FF2B5EF4-FFF2-40B4-BE49-F238E27FC236}">
              <a16:creationId xmlns:a16="http://schemas.microsoft.com/office/drawing/2014/main" id="{D3DC4C6B-8C23-188C-0B01-9D8841E9391E}"/>
            </a:ext>
          </a:extLst>
        </xdr:cNvPr>
        <xdr:cNvSpPr txBox="1"/>
      </xdr:nvSpPr>
      <xdr:spPr>
        <a:xfrm>
          <a:off x="1860550" y="2425700"/>
          <a:ext cx="3187700" cy="64135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Tehtävänä oli selvittää optimaalinen</a:t>
          </a:r>
          <a:r>
            <a:rPr lang="fi-FI" sz="1100" baseline="0"/>
            <a:t> tuotanto-ohjelma ja maksimikate. </a:t>
          </a:r>
          <a:endParaRPr lang="fi-FI" sz="1100"/>
        </a:p>
      </xdr:txBody>
    </xdr:sp>
    <xdr:clientData/>
  </xdr:twoCellAnchor>
  <xdr:twoCellAnchor>
    <xdr:from>
      <xdr:col>9</xdr:col>
      <xdr:colOff>501650</xdr:colOff>
      <xdr:row>10</xdr:row>
      <xdr:rowOff>25400</xdr:rowOff>
    </xdr:from>
    <xdr:to>
      <xdr:col>14</xdr:col>
      <xdr:colOff>463550</xdr:colOff>
      <xdr:row>19</xdr:row>
      <xdr:rowOff>177800</xdr:rowOff>
    </xdr:to>
    <xdr:sp macro="" textlink="">
      <xdr:nvSpPr>
        <xdr:cNvPr id="4" name="Tekstiruutu 3">
          <a:extLst>
            <a:ext uri="{FF2B5EF4-FFF2-40B4-BE49-F238E27FC236}">
              <a16:creationId xmlns:a16="http://schemas.microsoft.com/office/drawing/2014/main" id="{ED9BAD92-48AB-FAB9-5C13-D86A18612CEF}"/>
            </a:ext>
          </a:extLst>
        </xdr:cNvPr>
        <xdr:cNvSpPr txBox="1"/>
      </xdr:nvSpPr>
      <xdr:spPr>
        <a:xfrm>
          <a:off x="7042150" y="1866900"/>
          <a:ext cx="3702050" cy="18097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Optimaalinen tuotanto-ohjelma ja maksimikatteet selvittämisessä on käytetty solveria/ratkaisinta.</a:t>
          </a:r>
          <a:r>
            <a:rPr lang="fi-FI" sz="1100" baseline="0"/>
            <a:t> </a:t>
          </a:r>
        </a:p>
        <a:p>
          <a:endParaRPr lang="fi-FI" sz="1100"/>
        </a:p>
        <a:p>
          <a:r>
            <a:rPr lang="fi-FI" sz="1100"/>
            <a:t>Ennen solverin käyttöä taulukkoon on lisätty tuotto sareke, mikä kuvaa kuinka paljon kumpaakin tuotetta voidaan tuottaa rajoitteiden puitteissa maksimoimalla voitto. Kukin työvaihe on kerrottu tuoto * minuuttimäärällä,</a:t>
          </a:r>
          <a:r>
            <a:rPr lang="fi-FI" sz="1100" baseline="0"/>
            <a:t> mikä vaaditaan kuhunkin työvaiheeseen. </a:t>
          </a:r>
        </a:p>
        <a:p>
          <a:endParaRPr lang="fi-FI" sz="1100" baseline="0"/>
        </a:p>
        <a:p>
          <a:r>
            <a:rPr lang="fi-FI" sz="1100" baseline="0"/>
            <a:t>Voitto sarakkeesssa taas kerrottu tuotto * tuotteen kate. </a:t>
          </a:r>
          <a:endParaRPr lang="fi-FI" sz="1100"/>
        </a:p>
      </xdr:txBody>
    </xdr:sp>
    <xdr:clientData/>
  </xdr:twoCellAnchor>
  <xdr:twoCellAnchor>
    <xdr:from>
      <xdr:col>2</xdr:col>
      <xdr:colOff>488950</xdr:colOff>
      <xdr:row>25</xdr:row>
      <xdr:rowOff>101600</xdr:rowOff>
    </xdr:from>
    <xdr:to>
      <xdr:col>10</xdr:col>
      <xdr:colOff>12700</xdr:colOff>
      <xdr:row>34</xdr:row>
      <xdr:rowOff>101600</xdr:rowOff>
    </xdr:to>
    <xdr:sp macro="" textlink="">
      <xdr:nvSpPr>
        <xdr:cNvPr id="5" name="Tekstiruutu 4">
          <a:extLst>
            <a:ext uri="{FF2B5EF4-FFF2-40B4-BE49-F238E27FC236}">
              <a16:creationId xmlns:a16="http://schemas.microsoft.com/office/drawing/2014/main" id="{038B2F68-D41B-1BBE-31C5-52E87C5CD5E6}"/>
            </a:ext>
          </a:extLst>
        </xdr:cNvPr>
        <xdr:cNvSpPr txBox="1"/>
      </xdr:nvSpPr>
      <xdr:spPr>
        <a:xfrm>
          <a:off x="1708150" y="4705350"/>
          <a:ext cx="5791200" cy="16573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Solveria käyttämällä maksimikate saadaan</a:t>
          </a:r>
          <a:r>
            <a:rPr lang="fi-FI" sz="1100" baseline="0"/>
            <a:t> summaamalla voitot. </a:t>
          </a:r>
        </a:p>
        <a:p>
          <a:r>
            <a:rPr lang="fi-FI" sz="1100" baseline="0"/>
            <a:t>Rajoittaviksi tekijöiksi laitetettu kapasiteetti, mikä tulee olla &lt;= käytettävissä olevan kapasiteetti.  </a:t>
          </a:r>
        </a:p>
        <a:p>
          <a:endParaRPr lang="fi-FI" sz="1100" baseline="0"/>
        </a:p>
        <a:p>
          <a:r>
            <a:rPr lang="fi-FI" sz="1100" baseline="0"/>
            <a:t>Solverissa myös otettu huomioon tuotossa, että tuotto tulee olaa &gt;= 0 ja kokonaisluku, koska tuotetta ei voi tehdä osittain. </a:t>
          </a:r>
        </a:p>
        <a:p>
          <a:endParaRPr lang="fi-FI" sz="1100" baseline="0"/>
        </a:p>
        <a:p>
          <a:r>
            <a:rPr lang="fi-FI" sz="1100" baseline="0"/>
            <a:t>Maksimikatteeksi saatu 405 510 €. Rajoittava tekijänä maksimikatteen suhteen on leikkaus, koska minuutti määrä jakautuu siten ettei ylimääräisiä minuutteja jää jäljelle. </a:t>
          </a:r>
          <a:endParaRPr lang="fi-FI" sz="1100"/>
        </a:p>
      </xdr:txBody>
    </xdr:sp>
    <xdr:clientData/>
  </xdr:twoCellAnchor>
  <xdr:twoCellAnchor>
    <xdr:from>
      <xdr:col>2</xdr:col>
      <xdr:colOff>474506</xdr:colOff>
      <xdr:row>36</xdr:row>
      <xdr:rowOff>111648</xdr:rowOff>
    </xdr:from>
    <xdr:to>
      <xdr:col>10</xdr:col>
      <xdr:colOff>258187</xdr:colOff>
      <xdr:row>41</xdr:row>
      <xdr:rowOff>20934</xdr:rowOff>
    </xdr:to>
    <xdr:sp macro="" textlink="">
      <xdr:nvSpPr>
        <xdr:cNvPr id="6" name="Tekstiruutu 5">
          <a:extLst>
            <a:ext uri="{FF2B5EF4-FFF2-40B4-BE49-F238E27FC236}">
              <a16:creationId xmlns:a16="http://schemas.microsoft.com/office/drawing/2014/main" id="{B2ED4B7F-8FFD-90D1-869D-8E745F5C3D2C}"/>
            </a:ext>
          </a:extLst>
        </xdr:cNvPr>
        <xdr:cNvSpPr txBox="1"/>
      </xdr:nvSpPr>
      <xdr:spPr>
        <a:xfrm>
          <a:off x="1688682" y="6643077"/>
          <a:ext cx="6042967" cy="6350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Tehtävänä oli myös selvittää, mihin tuotantovaiheeseen</a:t>
          </a:r>
          <a:r>
            <a:rPr lang="fi-FI" sz="1100" baseline="0"/>
            <a:t> yrityksen kannattaisi lisätä 25 000€ eli 1€/min.</a:t>
          </a:r>
        </a:p>
        <a:p>
          <a:endParaRPr lang="fi-FI" sz="1100"/>
        </a:p>
        <a:p>
          <a:r>
            <a:rPr lang="fi-FI" sz="1100"/>
            <a:t>Ylläolevaa taulukkoa käyttäen kokeiltu</a:t>
          </a:r>
          <a:r>
            <a:rPr lang="fi-FI" sz="1100" baseline="0"/>
            <a:t> jokaiseen työvaiheeseen erikseen lisätä 25 000. Täten selvinnyt, että maalaukseen kannattaa satsata lisäresulssia, sillo maksimikate on tuolloin suurin eli 504 400€.</a:t>
          </a:r>
          <a:endParaRPr lang="fi-FI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146050</xdr:rowOff>
    </xdr:from>
    <xdr:to>
      <xdr:col>6</xdr:col>
      <xdr:colOff>425450</xdr:colOff>
      <xdr:row>4</xdr:row>
      <xdr:rowOff>139700</xdr:rowOff>
    </xdr:to>
    <xdr:sp macro="" textlink="">
      <xdr:nvSpPr>
        <xdr:cNvPr id="2" name="Tekstiruutu 1">
          <a:extLst>
            <a:ext uri="{FF2B5EF4-FFF2-40B4-BE49-F238E27FC236}">
              <a16:creationId xmlns:a16="http://schemas.microsoft.com/office/drawing/2014/main" id="{73D1294F-F753-C71D-8990-E7FF45B409F8}"/>
            </a:ext>
          </a:extLst>
        </xdr:cNvPr>
        <xdr:cNvSpPr txBox="1"/>
      </xdr:nvSpPr>
      <xdr:spPr>
        <a:xfrm>
          <a:off x="1866900" y="330200"/>
          <a:ext cx="3873500" cy="5461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Viimeisenä tehtävänä oli vielä lisätä vilunki</a:t>
          </a:r>
          <a:r>
            <a:rPr lang="fi-FI" sz="1100" baseline="0"/>
            <a:t> tuote ja selvittää yrityksen maksimikate ja optimi tuotanto. </a:t>
          </a:r>
          <a:endParaRPr lang="fi-FI" sz="1100"/>
        </a:p>
      </xdr:txBody>
    </xdr:sp>
    <xdr:clientData/>
  </xdr:twoCellAnchor>
  <xdr:twoCellAnchor>
    <xdr:from>
      <xdr:col>3</xdr:col>
      <xdr:colOff>546100</xdr:colOff>
      <xdr:row>20</xdr:row>
      <xdr:rowOff>44450</xdr:rowOff>
    </xdr:from>
    <xdr:to>
      <xdr:col>7</xdr:col>
      <xdr:colOff>1016000</xdr:colOff>
      <xdr:row>25</xdr:row>
      <xdr:rowOff>38100</xdr:rowOff>
    </xdr:to>
    <xdr:sp macro="" textlink="">
      <xdr:nvSpPr>
        <xdr:cNvPr id="3" name="Tekstiruutu 2">
          <a:extLst>
            <a:ext uri="{FF2B5EF4-FFF2-40B4-BE49-F238E27FC236}">
              <a16:creationId xmlns:a16="http://schemas.microsoft.com/office/drawing/2014/main" id="{76352678-EDDD-CC6D-9E82-B6B30931CDD0}"/>
            </a:ext>
          </a:extLst>
        </xdr:cNvPr>
        <xdr:cNvSpPr txBox="1"/>
      </xdr:nvSpPr>
      <xdr:spPr>
        <a:xfrm>
          <a:off x="2374900" y="3727450"/>
          <a:ext cx="5124450" cy="9144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Optimituotanto ja maksimikate selvitetty</a:t>
          </a:r>
          <a:r>
            <a:rPr lang="fi-FI" sz="1100" baseline="0"/>
            <a:t> samalla tavoin kuin edellisessä taulukko sivulla. </a:t>
          </a:r>
        </a:p>
        <a:p>
          <a:endParaRPr lang="fi-FI" sz="1100" baseline="0"/>
        </a:p>
        <a:p>
          <a:r>
            <a:rPr lang="fi-FI" sz="1100" baseline="0"/>
            <a:t>Huomataan ettei vilunkin tuottaminen ole tuottavaa ollenkaan, sillä tuotantovaiheet ovat suurimmaksiosaksi pitempiä. Maksimikate pysyy samana eli 405 510€.</a:t>
          </a:r>
          <a:endParaRPr lang="fi-FI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ADEB-BA91-45AD-BB08-B8EA3B9EB28B}">
  <dimension ref="C2:L46"/>
  <sheetViews>
    <sheetView tabSelected="1" zoomScale="91" zoomScaleNormal="80" workbookViewId="0">
      <selection activeCell="I6" sqref="I6"/>
    </sheetView>
  </sheetViews>
  <sheetFormatPr defaultRowHeight="14.5" x14ac:dyDescent="0.35"/>
  <cols>
    <col min="3" max="3" width="10.81640625" customWidth="1"/>
    <col min="4" max="4" width="9.81640625" customWidth="1"/>
    <col min="5" max="5" width="12.54296875" customWidth="1"/>
    <col min="8" max="8" width="13.81640625" customWidth="1"/>
    <col min="9" max="9" width="11.7265625" customWidth="1"/>
    <col min="10" max="10" width="13.54296875" customWidth="1"/>
    <col min="13" max="14" width="11.26953125" customWidth="1"/>
    <col min="15" max="16" width="16.453125" customWidth="1"/>
    <col min="17" max="17" width="11.7265625" customWidth="1"/>
    <col min="20" max="20" width="24.81640625" customWidth="1"/>
  </cols>
  <sheetData>
    <row r="2" spans="3:9" x14ac:dyDescent="0.35">
      <c r="C2" s="11" t="s">
        <v>0</v>
      </c>
      <c r="D2" s="11"/>
      <c r="E2" s="11"/>
    </row>
    <row r="9" spans="3:9" x14ac:dyDescent="0.35">
      <c r="C9" s="2"/>
      <c r="D9" s="2" t="s">
        <v>8</v>
      </c>
      <c r="E9" s="2" t="s">
        <v>1</v>
      </c>
      <c r="F9" s="2" t="s">
        <v>2</v>
      </c>
      <c r="G9" s="2" t="s">
        <v>3</v>
      </c>
      <c r="H9" s="2" t="s">
        <v>4</v>
      </c>
    </row>
    <row r="10" spans="3:9" x14ac:dyDescent="0.35">
      <c r="C10" s="3" t="s">
        <v>5</v>
      </c>
      <c r="D10" s="3">
        <f>250</f>
        <v>250</v>
      </c>
      <c r="E10" s="3">
        <v>12</v>
      </c>
      <c r="F10" s="3">
        <v>16</v>
      </c>
      <c r="G10" s="3">
        <v>12</v>
      </c>
      <c r="H10" s="3">
        <v>22</v>
      </c>
      <c r="I10" s="1"/>
    </row>
    <row r="11" spans="3:9" x14ac:dyDescent="0.35">
      <c r="C11" s="3" t="s">
        <v>6</v>
      </c>
      <c r="D11" s="3">
        <f>320</f>
        <v>320</v>
      </c>
      <c r="E11" s="3">
        <v>20</v>
      </c>
      <c r="F11" s="3">
        <v>7</v>
      </c>
      <c r="G11" s="3">
        <v>6</v>
      </c>
      <c r="H11" s="3">
        <v>15</v>
      </c>
      <c r="I11" s="1"/>
    </row>
    <row r="12" spans="3:9" x14ac:dyDescent="0.35">
      <c r="C12" s="3" t="s">
        <v>7</v>
      </c>
      <c r="D12" s="3"/>
      <c r="E12" s="3">
        <v>25000</v>
      </c>
      <c r="F12" s="3">
        <v>30000</v>
      </c>
      <c r="G12" s="3">
        <v>30000</v>
      </c>
      <c r="H12" s="3">
        <v>20000</v>
      </c>
    </row>
    <row r="20" spans="3:10" x14ac:dyDescent="0.35">
      <c r="C20" s="2"/>
      <c r="D20" s="2" t="s">
        <v>9</v>
      </c>
      <c r="E20" s="2" t="s">
        <v>10</v>
      </c>
      <c r="F20" s="2" t="s">
        <v>1</v>
      </c>
      <c r="G20" s="2" t="s">
        <v>2</v>
      </c>
      <c r="H20" s="2" t="s">
        <v>3</v>
      </c>
      <c r="I20" s="2" t="s">
        <v>4</v>
      </c>
    </row>
    <row r="21" spans="3:10" x14ac:dyDescent="0.35">
      <c r="C21" s="3" t="s">
        <v>5</v>
      </c>
      <c r="D21" s="3">
        <v>95</v>
      </c>
      <c r="E21" s="3">
        <f>D21*D10</f>
        <v>23750</v>
      </c>
      <c r="F21" s="3">
        <f>E10*D21</f>
        <v>1140</v>
      </c>
      <c r="G21" s="3">
        <f>F10*D21</f>
        <v>1520</v>
      </c>
      <c r="H21" s="3">
        <f>G10*D21</f>
        <v>1140</v>
      </c>
      <c r="I21" s="3">
        <f>H10*D21</f>
        <v>2090</v>
      </c>
    </row>
    <row r="22" spans="3:10" x14ac:dyDescent="0.35">
      <c r="C22" s="3" t="s">
        <v>6</v>
      </c>
      <c r="D22" s="3">
        <v>1193</v>
      </c>
      <c r="E22" s="3">
        <f>D22*D11</f>
        <v>381760</v>
      </c>
      <c r="F22" s="3">
        <f>E11*D22</f>
        <v>23860</v>
      </c>
      <c r="G22" s="3">
        <f>F11*D22</f>
        <v>8351</v>
      </c>
      <c r="H22" s="3">
        <f>G11*D22</f>
        <v>7158</v>
      </c>
      <c r="I22" s="3">
        <f>H11*D22</f>
        <v>17895</v>
      </c>
      <c r="J22" s="8" t="s">
        <v>11</v>
      </c>
    </row>
    <row r="23" spans="3:10" x14ac:dyDescent="0.35">
      <c r="C23" s="3" t="s">
        <v>7</v>
      </c>
      <c r="D23" s="3"/>
      <c r="E23" s="3"/>
      <c r="F23" s="3">
        <f>F21+F22</f>
        <v>25000</v>
      </c>
      <c r="G23" s="3">
        <f t="shared" ref="G23:I23" si="0">G21+G22</f>
        <v>9871</v>
      </c>
      <c r="H23" s="3">
        <f t="shared" si="0"/>
        <v>8298</v>
      </c>
      <c r="I23" s="3">
        <f t="shared" si="0"/>
        <v>19985</v>
      </c>
      <c r="J23" s="7">
        <f>SUMPRODUCT(E21:E22)</f>
        <v>405510</v>
      </c>
    </row>
    <row r="24" spans="3:10" x14ac:dyDescent="0.35">
      <c r="E24" s="5" t="s">
        <v>15</v>
      </c>
      <c r="F24" s="6">
        <f>E12-F23</f>
        <v>0</v>
      </c>
      <c r="G24" s="6">
        <f>F12-G23</f>
        <v>20129</v>
      </c>
      <c r="H24" s="6">
        <f>G12-H23</f>
        <v>21702</v>
      </c>
      <c r="I24" s="6">
        <f>H12-I23</f>
        <v>15</v>
      </c>
    </row>
    <row r="43" spans="3:12" x14ac:dyDescent="0.35">
      <c r="C43" s="3" t="s">
        <v>7</v>
      </c>
      <c r="D43" s="3"/>
      <c r="E43" s="3">
        <f>25000+25000</f>
        <v>50000</v>
      </c>
      <c r="F43" s="3">
        <v>30000</v>
      </c>
      <c r="G43" s="3">
        <v>30000</v>
      </c>
      <c r="H43" s="3">
        <v>20000</v>
      </c>
      <c r="J43" s="8" t="s">
        <v>14</v>
      </c>
      <c r="K43" s="8"/>
      <c r="L43" s="8"/>
    </row>
    <row r="44" spans="3:12" x14ac:dyDescent="0.35">
      <c r="C44" s="3" t="s">
        <v>7</v>
      </c>
      <c r="D44" s="3"/>
      <c r="E44" s="3">
        <v>25000</v>
      </c>
      <c r="F44" s="3">
        <f>30000+25000</f>
        <v>55000</v>
      </c>
      <c r="G44" s="3">
        <v>30000</v>
      </c>
      <c r="H44" s="3">
        <v>20000</v>
      </c>
      <c r="J44" s="9">
        <v>504400</v>
      </c>
      <c r="K44" s="8"/>
      <c r="L44" s="8"/>
    </row>
    <row r="45" spans="3:12" x14ac:dyDescent="0.35">
      <c r="C45" s="3" t="s">
        <v>7</v>
      </c>
      <c r="D45" s="3"/>
      <c r="E45" s="3">
        <v>25000</v>
      </c>
      <c r="F45" s="3">
        <v>30000</v>
      </c>
      <c r="G45" s="3">
        <f>30000+25000</f>
        <v>55000</v>
      </c>
      <c r="H45" s="3">
        <v>20000</v>
      </c>
    </row>
    <row r="46" spans="3:12" x14ac:dyDescent="0.35">
      <c r="C46" s="3" t="s">
        <v>7</v>
      </c>
      <c r="D46" s="3"/>
      <c r="E46" s="3">
        <v>25000</v>
      </c>
      <c r="F46" s="3">
        <v>30000</v>
      </c>
      <c r="G46" s="3">
        <v>30000</v>
      </c>
      <c r="H46" s="3">
        <f>20000+25000</f>
        <v>45000</v>
      </c>
    </row>
  </sheetData>
  <mergeCells count="1">
    <mergeCell ref="C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A4CA-3CF4-4FDF-B698-799BC1B8C434}">
  <dimension ref="C7:I19"/>
  <sheetViews>
    <sheetView topLeftCell="A6" workbookViewId="0">
      <selection activeCell="F18" sqref="F18"/>
    </sheetView>
  </sheetViews>
  <sheetFormatPr defaultRowHeight="14.5" x14ac:dyDescent="0.35"/>
  <cols>
    <col min="4" max="4" width="16.1796875" customWidth="1"/>
    <col min="5" max="5" width="18.1796875" customWidth="1"/>
    <col min="6" max="6" width="15.54296875" customWidth="1"/>
    <col min="7" max="7" width="16.7265625" customWidth="1"/>
    <col min="8" max="8" width="16.453125" customWidth="1"/>
    <col min="9" max="9" width="14.54296875" customWidth="1"/>
  </cols>
  <sheetData>
    <row r="7" spans="3:9" x14ac:dyDescent="0.35">
      <c r="C7" s="2"/>
      <c r="D7" s="2" t="s">
        <v>8</v>
      </c>
      <c r="E7" s="2" t="s">
        <v>1</v>
      </c>
      <c r="F7" s="2" t="s">
        <v>2</v>
      </c>
      <c r="G7" s="2" t="s">
        <v>3</v>
      </c>
      <c r="H7" s="2" t="s">
        <v>4</v>
      </c>
    </row>
    <row r="8" spans="3:9" x14ac:dyDescent="0.35">
      <c r="C8" s="3" t="s">
        <v>5</v>
      </c>
      <c r="D8" s="3">
        <f>250</f>
        <v>250</v>
      </c>
      <c r="E8" s="3">
        <v>12</v>
      </c>
      <c r="F8" s="3">
        <v>16</v>
      </c>
      <c r="G8" s="3">
        <v>12</v>
      </c>
      <c r="H8" s="3">
        <v>22</v>
      </c>
    </row>
    <row r="9" spans="3:9" x14ac:dyDescent="0.35">
      <c r="C9" s="3" t="s">
        <v>6</v>
      </c>
      <c r="D9" s="3">
        <f>320</f>
        <v>320</v>
      </c>
      <c r="E9" s="3">
        <v>20</v>
      </c>
      <c r="F9" s="3">
        <v>7</v>
      </c>
      <c r="G9" s="3">
        <v>6</v>
      </c>
      <c r="H9" s="3">
        <v>15</v>
      </c>
    </row>
    <row r="10" spans="3:9" x14ac:dyDescent="0.35">
      <c r="C10" s="3" t="s">
        <v>12</v>
      </c>
      <c r="D10" s="3">
        <v>350</v>
      </c>
      <c r="E10" s="3">
        <v>30</v>
      </c>
      <c r="F10" s="3">
        <v>20</v>
      </c>
      <c r="G10" s="3">
        <v>10</v>
      </c>
      <c r="H10" s="3">
        <v>25</v>
      </c>
    </row>
    <row r="11" spans="3:9" x14ac:dyDescent="0.35">
      <c r="C11" s="3" t="s">
        <v>7</v>
      </c>
      <c r="D11" s="3"/>
      <c r="E11" s="3">
        <v>25000</v>
      </c>
      <c r="F11" s="3">
        <v>30000</v>
      </c>
      <c r="G11" s="3">
        <v>30000</v>
      </c>
      <c r="H11" s="3">
        <v>20000</v>
      </c>
    </row>
    <row r="15" spans="3:9" x14ac:dyDescent="0.35">
      <c r="C15" s="2"/>
      <c r="D15" s="2" t="s">
        <v>13</v>
      </c>
      <c r="E15" s="2" t="s">
        <v>8</v>
      </c>
      <c r="F15" s="2" t="s">
        <v>1</v>
      </c>
      <c r="G15" s="2" t="s">
        <v>2</v>
      </c>
      <c r="H15" s="2" t="s">
        <v>3</v>
      </c>
      <c r="I15" s="2" t="s">
        <v>4</v>
      </c>
    </row>
    <row r="16" spans="3:9" x14ac:dyDescent="0.35">
      <c r="C16" s="3" t="s">
        <v>5</v>
      </c>
      <c r="D16" s="3">
        <v>95</v>
      </c>
      <c r="E16" s="3">
        <f>D16*D8</f>
        <v>23750</v>
      </c>
      <c r="F16" s="3">
        <f>D16*E8</f>
        <v>1140</v>
      </c>
      <c r="G16" s="3">
        <f>D16*F8</f>
        <v>1520</v>
      </c>
      <c r="H16" s="3">
        <f>D16*G8</f>
        <v>1140</v>
      </c>
      <c r="I16" s="3">
        <f>D16*H8</f>
        <v>2090</v>
      </c>
    </row>
    <row r="17" spans="3:9" x14ac:dyDescent="0.35">
      <c r="C17" s="3" t="s">
        <v>6</v>
      </c>
      <c r="D17" s="3">
        <v>1193</v>
      </c>
      <c r="E17" s="3">
        <f>D17*D9</f>
        <v>381760</v>
      </c>
      <c r="F17" s="3">
        <f>D17*E9</f>
        <v>23860</v>
      </c>
      <c r="G17" s="3">
        <f>D17*F9</f>
        <v>8351</v>
      </c>
      <c r="H17" s="3">
        <f>D17*G9</f>
        <v>7158</v>
      </c>
      <c r="I17" s="3">
        <f>D17*H9</f>
        <v>17895</v>
      </c>
    </row>
    <row r="18" spans="3:9" x14ac:dyDescent="0.35">
      <c r="C18" s="3" t="s">
        <v>12</v>
      </c>
      <c r="D18" s="3">
        <v>0</v>
      </c>
      <c r="E18" s="3">
        <f>D18*D10</f>
        <v>0</v>
      </c>
      <c r="F18" s="3">
        <f>D18*E10</f>
        <v>0</v>
      </c>
      <c r="G18" s="3">
        <f>D18*F10</f>
        <v>0</v>
      </c>
      <c r="H18" s="3">
        <f>D18*G10</f>
        <v>0</v>
      </c>
      <c r="I18" s="3">
        <f>D18*H10</f>
        <v>0</v>
      </c>
    </row>
    <row r="19" spans="3:9" x14ac:dyDescent="0.35">
      <c r="C19" s="3"/>
      <c r="D19" s="3"/>
      <c r="E19" s="10">
        <f>SUM(E16:E18)</f>
        <v>405510</v>
      </c>
      <c r="F19" s="4">
        <f>SUM(F16:F18)</f>
        <v>25000</v>
      </c>
      <c r="G19" s="4">
        <f t="shared" ref="G19:I19" si="0">SUM(G16:G18)</f>
        <v>9871</v>
      </c>
      <c r="H19" s="4">
        <f t="shared" si="0"/>
        <v>8298</v>
      </c>
      <c r="I19" s="4">
        <f t="shared" si="0"/>
        <v>19985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Tehtävät 1-3</vt:lpstr>
      <vt:lpstr>Tehtävä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Mattila Jenny</dc:creator>
  <cp:lastModifiedBy>Mattila Jenny</cp:lastModifiedBy>
  <dcterms:created xsi:type="dcterms:W3CDTF">2024-09-26T07:06:04Z</dcterms:created>
  <dcterms:modified xsi:type="dcterms:W3CDTF">2024-09-27T21:00:16Z</dcterms:modified>
</cp:coreProperties>
</file>