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nny\Desktop\Strategiset päätöksentekomallit\"/>
    </mc:Choice>
  </mc:AlternateContent>
  <xr:revisionPtr revIDLastSave="0" documentId="13_ncr:1_{AC73F563-7DD1-44C9-895F-30570DB67EA1}" xr6:coauthVersionLast="47" xr6:coauthVersionMax="47" xr10:uidLastSave="{00000000-0000-0000-0000-000000000000}"/>
  <bookViews>
    <workbookView xWindow="-120" yWindow="-120" windowWidth="29040" windowHeight="15720" xr2:uid="{1A02AD05-41A2-4485-832F-4B7C91D85B79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1" i="1" l="1"/>
  <c r="O18" i="1"/>
  <c r="O16" i="1"/>
  <c r="D43" i="1"/>
  <c r="O45" i="1" s="1"/>
  <c r="Q45" i="1" s="1"/>
  <c r="O33" i="1"/>
  <c r="Q33" i="1" s="1"/>
  <c r="O35" i="1"/>
  <c r="Q35" i="1" s="1"/>
  <c r="O30" i="1"/>
  <c r="Q30" i="1" s="1"/>
  <c r="U45" i="1" l="1"/>
  <c r="X45" i="1"/>
  <c r="Z45" i="1"/>
  <c r="O42" i="1"/>
  <c r="Q42" i="1" s="1"/>
  <c r="X42" i="1" s="1"/>
  <c r="D31" i="1"/>
  <c r="Q21" i="1"/>
  <c r="Q18" i="1"/>
  <c r="Q16" i="1"/>
  <c r="O13" i="1"/>
  <c r="Q13" i="1" s="1"/>
  <c r="D17" i="1"/>
  <c r="X48" i="1" l="1"/>
  <c r="U42" i="1"/>
  <c r="U48" i="1" s="1"/>
  <c r="Z42" i="1"/>
  <c r="Z48" i="1" s="1"/>
  <c r="O28" i="1"/>
  <c r="Q28" i="1" s="1"/>
  <c r="Z29" i="1" s="1"/>
  <c r="Z37" i="1" s="1"/>
  <c r="X34" i="1"/>
  <c r="Z34" i="1"/>
  <c r="U34" i="1"/>
  <c r="O11" i="1"/>
  <c r="Q11" i="1" s="1"/>
  <c r="X12" i="1" s="1"/>
  <c r="X17" i="1"/>
  <c r="U21" i="1"/>
  <c r="U17" i="1"/>
  <c r="Z21" i="1"/>
  <c r="X21" i="1"/>
  <c r="Z17" i="1"/>
  <c r="X23" i="1" l="1"/>
  <c r="Z12" i="1"/>
  <c r="Z23" i="1" s="1"/>
  <c r="U12" i="1"/>
  <c r="U23" i="1" s="1"/>
  <c r="X29" i="1"/>
  <c r="X37" i="1" s="1"/>
  <c r="U29" i="1"/>
  <c r="U37" i="1" s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<sst xmlns="http://schemas.openxmlformats.org/spreadsheetml/2006/main" count="51" uniqueCount="30">
  <si>
    <t>A</t>
  </si>
  <si>
    <t>B</t>
  </si>
  <si>
    <t>kate/kpl</t>
  </si>
  <si>
    <t>A = korkea</t>
  </si>
  <si>
    <t>B = normaali</t>
  </si>
  <si>
    <t>C = matala</t>
  </si>
  <si>
    <t>Meidän avaus</t>
  </si>
  <si>
    <t>Todennäköisyys</t>
  </si>
  <si>
    <t>1. kausi</t>
  </si>
  <si>
    <t>Kilpailijan vastaus</t>
  </si>
  <si>
    <t>Meidän vastaus</t>
  </si>
  <si>
    <t>Nostaa</t>
  </si>
  <si>
    <t>Ennallaan</t>
  </si>
  <si>
    <t>Laskee</t>
  </si>
  <si>
    <t>2. Kausi</t>
  </si>
  <si>
    <t>Meidän myynti (kpl)</t>
  </si>
  <si>
    <t>2. kauden kate (kpl)</t>
  </si>
  <si>
    <t>2. kauden kokonaiskate</t>
  </si>
  <si>
    <t>Odotusarvo</t>
  </si>
  <si>
    <t>A:</t>
  </si>
  <si>
    <t>20%:n painolla:</t>
  </si>
  <si>
    <t>50%:n painolla:</t>
  </si>
  <si>
    <t>30%:n painolla:</t>
  </si>
  <si>
    <t>80%:n painolla:</t>
  </si>
  <si>
    <t>Yhteensä:</t>
  </si>
  <si>
    <t>B:</t>
  </si>
  <si>
    <t>C:</t>
  </si>
  <si>
    <t>40%:n painolla:</t>
  </si>
  <si>
    <t>60%:n painolla:</t>
  </si>
  <si>
    <t>Muunnoskerroin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</si>
</sst>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,##0.00\ &quot;€&quot;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2" borderId="1" xfId="0" applyFill="1" applyBorder="1"/>
    <xf numFmtId="166" fontId="0" fillId="3" borderId="1" xfId="0" applyNumberFormat="1" applyFill="1" applyBorder="1"/>
    <xf numFmtId="9" fontId="0" fillId="0" borderId="0" xfId="0" applyNumberFormat="1"/>
    <xf numFmtId="9" fontId="0" fillId="4" borderId="0" xfId="0" applyNumberFormat="1" applyFill="1"/>
    <xf numFmtId="0" fontId="0" fillId="5" borderId="0" xfId="0" applyFill="1" applyAlignment="1">
      <alignment horizontal="center"/>
    </xf>
    <xf numFmtId="0" fontId="0" fillId="0" borderId="1" xfId="0" applyBorder="1"/>
    <xf numFmtId="0" fontId="0" fillId="6" borderId="0" xfId="0" applyFill="1" applyAlignment="1">
      <alignment wrapText="1"/>
    </xf>
    <xf numFmtId="0" fontId="0" fillId="6" borderId="0" xfId="0" applyFill="1"/>
    <xf numFmtId="0" fontId="0" fillId="7" borderId="0" xfId="0" applyFill="1"/>
    <xf numFmtId="166" fontId="0" fillId="6" borderId="1" xfId="0" applyNumberFormat="1" applyFill="1" applyBorder="1"/>
    <xf numFmtId="0" fontId="0" fillId="8" borderId="0" xfId="0" applyFill="1" applyAlignment="1">
      <alignment wrapText="1"/>
    </xf>
    <xf numFmtId="166" fontId="0" fillId="8" borderId="0" xfId="0" applyNumberFormat="1" applyFill="1"/>
    <xf numFmtId="0" fontId="0" fillId="8" borderId="1" xfId="0" applyFill="1" applyBorder="1"/>
    <xf numFmtId="9" fontId="0" fillId="4" borderId="0" xfId="0" applyNumberFormat="1" applyFill="1" applyAlignment="1">
      <alignment wrapText="1"/>
    </xf>
    <xf numFmtId="0" fontId="0" fillId="9" borderId="0" xfId="0" applyFill="1" applyAlignment="1">
      <alignment horizontal="left" wrapText="1"/>
    </xf>
    <xf numFmtId="0" fontId="0" fillId="9" borderId="0" xfId="0" applyFill="1" applyAlignment="1">
      <alignment wrapText="1"/>
    </xf>
    <xf numFmtId="0" fontId="0" fillId="0" borderId="0" xfId="0" applyBorder="1"/>
    <xf numFmtId="166" fontId="0" fillId="6" borderId="0" xfId="0" applyNumberFormat="1" applyFill="1" applyBorder="1"/>
    <xf numFmtId="0" fontId="0" fillId="4" borderId="0" xfId="0" applyFill="1" applyAlignment="1">
      <alignment wrapText="1"/>
    </xf>
    <xf numFmtId="0" fontId="0" fillId="7" borderId="0" xfId="0" applyFill="1" applyBorder="1"/>
    <xf numFmtId="166" fontId="0" fillId="4" borderId="0" xfId="0" applyNumberFormat="1" applyFill="1"/>
    <xf numFmtId="0" fontId="1" fillId="0" borderId="0" xfId="0" applyFont="1"/>
    <xf numFmtId="0" fontId="0" fillId="10" borderId="0" xfId="0" applyFill="1"/>
    <xf numFmtId="166" fontId="0" fillId="11" borderId="0" xfId="0" applyNumberFormat="1" applyFill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504826</xdr:colOff>
      <xdr:row>5</xdr:row>
      <xdr:rowOff>142876</xdr:rowOff>
    </xdr:from>
    <xdr:to>
      <xdr:col>3</xdr:col>
      <xdr:colOff>66675</xdr:colOff>
      <xdr:row>8</xdr:row>
      <xdr:rowOff>57150</xdr:rowOff>
    </xdr:to>
    <xdr:sp macro="" textlink="">
      <xdr:nvSpPr>
        <xdr:cNvPr id="3" name="Tekstiruutu 2">
          <a:extLst>
            <a:ext uri="{FF2B5EF4-FFF2-40B4-BE49-F238E27FC236}">
              <a16:creationId xmlns:a16="http://schemas.microsoft.com/office/drawing/2014/main" id="{67024C8E-FE79-DDBE-0800-2A5E8E7BA120}"/>
            </a:ext>
          </a:extLst>
        </xdr:cNvPr>
        <xdr:cNvSpPr txBox="1"/>
      </xdr:nvSpPr>
      <xdr:spPr>
        <a:xfrm>
          <a:off x="504826" y="2828926"/>
          <a:ext cx="1628774" cy="48577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i-FI" sz="1100"/>
            <a:t>Uuden tuotteen hinnoittelustrategia</a:t>
          </a:r>
        </a:p>
      </xdr:txBody>
    </xdr:sp>
    <xdr:clientData/>
  </xdr:twoCellAnchor>
  <xdr:twoCellAnchor>
    <xdr:from>
      <xdr:col>4</xdr:col>
      <xdr:colOff>28575</xdr:colOff>
      <xdr:row>14</xdr:row>
      <xdr:rowOff>171450</xdr:rowOff>
    </xdr:from>
    <xdr:to>
      <xdr:col>4</xdr:col>
      <xdr:colOff>552450</xdr:colOff>
      <xdr:row>16</xdr:row>
      <xdr:rowOff>0</xdr:rowOff>
    </xdr:to>
    <xdr:cxnSp macro="">
      <xdr:nvCxnSpPr>
        <xdr:cNvPr id="5" name="Suora nuoliyhdysviiva 4">
          <a:extLst>
            <a:ext uri="{FF2B5EF4-FFF2-40B4-BE49-F238E27FC236}">
              <a16:creationId xmlns:a16="http://schemas.microsoft.com/office/drawing/2014/main" id="{8FACE974-3E1C-E5A6-1115-1AACD58EA87E}"/>
            </a:ext>
          </a:extLst>
        </xdr:cNvPr>
        <xdr:cNvCxnSpPr/>
      </xdr:nvCxnSpPr>
      <xdr:spPr>
        <a:xfrm flipV="1">
          <a:off x="2724150" y="2838450"/>
          <a:ext cx="523875" cy="2095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16</xdr:row>
      <xdr:rowOff>123825</xdr:rowOff>
    </xdr:from>
    <xdr:to>
      <xdr:col>4</xdr:col>
      <xdr:colOff>561975</xdr:colOff>
      <xdr:row>16</xdr:row>
      <xdr:rowOff>133350</xdr:rowOff>
    </xdr:to>
    <xdr:cxnSp macro="">
      <xdr:nvCxnSpPr>
        <xdr:cNvPr id="6" name="Suora nuoliyhdysviiva 5">
          <a:extLst>
            <a:ext uri="{FF2B5EF4-FFF2-40B4-BE49-F238E27FC236}">
              <a16:creationId xmlns:a16="http://schemas.microsoft.com/office/drawing/2014/main" id="{49B51DD4-8E5C-485F-AD56-BCC92AE7E588}"/>
            </a:ext>
          </a:extLst>
        </xdr:cNvPr>
        <xdr:cNvCxnSpPr/>
      </xdr:nvCxnSpPr>
      <xdr:spPr>
        <a:xfrm flipV="1">
          <a:off x="2724150" y="3171825"/>
          <a:ext cx="533400" cy="9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17</xdr:row>
      <xdr:rowOff>57150</xdr:rowOff>
    </xdr:from>
    <xdr:to>
      <xdr:col>4</xdr:col>
      <xdr:colOff>561975</xdr:colOff>
      <xdr:row>18</xdr:row>
      <xdr:rowOff>114300</xdr:rowOff>
    </xdr:to>
    <xdr:cxnSp macro="">
      <xdr:nvCxnSpPr>
        <xdr:cNvPr id="9" name="Suora nuoliyhdysviiva 8">
          <a:extLst>
            <a:ext uri="{FF2B5EF4-FFF2-40B4-BE49-F238E27FC236}">
              <a16:creationId xmlns:a16="http://schemas.microsoft.com/office/drawing/2014/main" id="{6F814BDD-FD52-4C7C-8D63-3305D3AA22E2}"/>
            </a:ext>
          </a:extLst>
        </xdr:cNvPr>
        <xdr:cNvCxnSpPr/>
      </xdr:nvCxnSpPr>
      <xdr:spPr>
        <a:xfrm>
          <a:off x="2724150" y="3295650"/>
          <a:ext cx="533400" cy="2476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114300</xdr:colOff>
      <xdr:row>12</xdr:row>
      <xdr:rowOff>142875</xdr:rowOff>
    </xdr:from>
    <xdr:to>
      <xdr:col>7</xdr:col>
      <xdr:colOff>571500</xdr:colOff>
      <xdr:row>14</xdr:row>
      <xdr:rowOff>66675</xdr:rowOff>
    </xdr:to>
    <xdr:cxnSp macro="">
      <xdr:nvCxnSpPr>
        <xdr:cNvPr id="13" name="Suora nuoliyhdysviiva 12">
          <a:extLst>
            <a:ext uri="{FF2B5EF4-FFF2-40B4-BE49-F238E27FC236}">
              <a16:creationId xmlns:a16="http://schemas.microsoft.com/office/drawing/2014/main" id="{68ADD53C-CA24-461B-9C16-6C92256E0372}"/>
            </a:ext>
          </a:extLst>
        </xdr:cNvPr>
        <xdr:cNvCxnSpPr/>
      </xdr:nvCxnSpPr>
      <xdr:spPr>
        <a:xfrm flipV="1">
          <a:off x="4029075" y="3571875"/>
          <a:ext cx="1066800" cy="3048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85725</xdr:colOff>
      <xdr:row>16</xdr:row>
      <xdr:rowOff>114300</xdr:rowOff>
    </xdr:from>
    <xdr:to>
      <xdr:col>7</xdr:col>
      <xdr:colOff>571500</xdr:colOff>
      <xdr:row>16</xdr:row>
      <xdr:rowOff>123825</xdr:rowOff>
    </xdr:to>
    <xdr:cxnSp macro="">
      <xdr:nvCxnSpPr>
        <xdr:cNvPr id="16" name="Suora nuoliyhdysviiva 15">
          <a:extLst>
            <a:ext uri="{FF2B5EF4-FFF2-40B4-BE49-F238E27FC236}">
              <a16:creationId xmlns:a16="http://schemas.microsoft.com/office/drawing/2014/main" id="{836673C8-41F0-4AFD-A546-9568F5793D9A}"/>
            </a:ext>
          </a:extLst>
        </xdr:cNvPr>
        <xdr:cNvCxnSpPr/>
      </xdr:nvCxnSpPr>
      <xdr:spPr>
        <a:xfrm flipV="1">
          <a:off x="4000500" y="4305300"/>
          <a:ext cx="1095375" cy="9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114300</xdr:colOff>
      <xdr:row>18</xdr:row>
      <xdr:rowOff>171450</xdr:rowOff>
    </xdr:from>
    <xdr:to>
      <xdr:col>7</xdr:col>
      <xdr:colOff>542925</xdr:colOff>
      <xdr:row>20</xdr:row>
      <xdr:rowOff>95250</xdr:rowOff>
    </xdr:to>
    <xdr:cxnSp macro="">
      <xdr:nvCxnSpPr>
        <xdr:cNvPr id="19" name="Suora nuoliyhdysviiva 18">
          <a:extLst>
            <a:ext uri="{FF2B5EF4-FFF2-40B4-BE49-F238E27FC236}">
              <a16:creationId xmlns:a16="http://schemas.microsoft.com/office/drawing/2014/main" id="{BD9176B1-55DD-4FED-8A97-E06E18E899AC}"/>
            </a:ext>
          </a:extLst>
        </xdr:cNvPr>
        <xdr:cNvCxnSpPr/>
      </xdr:nvCxnSpPr>
      <xdr:spPr>
        <a:xfrm>
          <a:off x="4029075" y="4743450"/>
          <a:ext cx="1038225" cy="3048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10</xdr:row>
      <xdr:rowOff>180975</xdr:rowOff>
    </xdr:from>
    <xdr:to>
      <xdr:col>10</xdr:col>
      <xdr:colOff>561975</xdr:colOff>
      <xdr:row>12</xdr:row>
      <xdr:rowOff>9525</xdr:rowOff>
    </xdr:to>
    <xdr:cxnSp macro="">
      <xdr:nvCxnSpPr>
        <xdr:cNvPr id="23" name="Suora nuoliyhdysviiva 22">
          <a:extLst>
            <a:ext uri="{FF2B5EF4-FFF2-40B4-BE49-F238E27FC236}">
              <a16:creationId xmlns:a16="http://schemas.microsoft.com/office/drawing/2014/main" id="{55E25E18-5666-4D2A-BD38-02AA9D97735F}"/>
            </a:ext>
          </a:extLst>
        </xdr:cNvPr>
        <xdr:cNvCxnSpPr/>
      </xdr:nvCxnSpPr>
      <xdr:spPr>
        <a:xfrm flipV="1">
          <a:off x="6667500" y="3819525"/>
          <a:ext cx="523875" cy="2095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12</xdr:row>
      <xdr:rowOff>123825</xdr:rowOff>
    </xdr:from>
    <xdr:to>
      <xdr:col>10</xdr:col>
      <xdr:colOff>590550</xdr:colOff>
      <xdr:row>12</xdr:row>
      <xdr:rowOff>133350</xdr:rowOff>
    </xdr:to>
    <xdr:cxnSp macro="">
      <xdr:nvCxnSpPr>
        <xdr:cNvPr id="24" name="Suora nuoliyhdysviiva 23">
          <a:extLst>
            <a:ext uri="{FF2B5EF4-FFF2-40B4-BE49-F238E27FC236}">
              <a16:creationId xmlns:a16="http://schemas.microsoft.com/office/drawing/2014/main" id="{C20E8865-C1A4-47F5-8ED3-38BE27E40A4B}"/>
            </a:ext>
          </a:extLst>
        </xdr:cNvPr>
        <xdr:cNvCxnSpPr/>
      </xdr:nvCxnSpPr>
      <xdr:spPr>
        <a:xfrm flipV="1">
          <a:off x="6686550" y="4143375"/>
          <a:ext cx="533400" cy="9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15</xdr:row>
      <xdr:rowOff>104775</xdr:rowOff>
    </xdr:from>
    <xdr:to>
      <xdr:col>10</xdr:col>
      <xdr:colOff>542925</xdr:colOff>
      <xdr:row>16</xdr:row>
      <xdr:rowOff>57150</xdr:rowOff>
    </xdr:to>
    <xdr:cxnSp macro="">
      <xdr:nvCxnSpPr>
        <xdr:cNvPr id="25" name="Suora nuoliyhdysviiva 24">
          <a:extLst>
            <a:ext uri="{FF2B5EF4-FFF2-40B4-BE49-F238E27FC236}">
              <a16:creationId xmlns:a16="http://schemas.microsoft.com/office/drawing/2014/main" id="{FDDE2E96-CAD7-4F2D-AE18-3A17BD56E713}"/>
            </a:ext>
          </a:extLst>
        </xdr:cNvPr>
        <xdr:cNvCxnSpPr/>
      </xdr:nvCxnSpPr>
      <xdr:spPr>
        <a:xfrm flipV="1">
          <a:off x="6715125" y="4695825"/>
          <a:ext cx="457200" cy="1428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16</xdr:row>
      <xdr:rowOff>133350</xdr:rowOff>
    </xdr:from>
    <xdr:to>
      <xdr:col>10</xdr:col>
      <xdr:colOff>571500</xdr:colOff>
      <xdr:row>17</xdr:row>
      <xdr:rowOff>133350</xdr:rowOff>
    </xdr:to>
    <xdr:cxnSp macro="">
      <xdr:nvCxnSpPr>
        <xdr:cNvPr id="27" name="Suora nuoliyhdysviiva 26">
          <a:extLst>
            <a:ext uri="{FF2B5EF4-FFF2-40B4-BE49-F238E27FC236}">
              <a16:creationId xmlns:a16="http://schemas.microsoft.com/office/drawing/2014/main" id="{FA918BE1-0F51-48BB-8D1A-A05DC2FC016C}"/>
            </a:ext>
          </a:extLst>
        </xdr:cNvPr>
        <xdr:cNvCxnSpPr/>
      </xdr:nvCxnSpPr>
      <xdr:spPr>
        <a:xfrm>
          <a:off x="6696075" y="4914900"/>
          <a:ext cx="504825" cy="1905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20</xdr:row>
      <xdr:rowOff>104775</xdr:rowOff>
    </xdr:from>
    <xdr:to>
      <xdr:col>10</xdr:col>
      <xdr:colOff>581025</xdr:colOff>
      <xdr:row>20</xdr:row>
      <xdr:rowOff>114300</xdr:rowOff>
    </xdr:to>
    <xdr:cxnSp macro="">
      <xdr:nvCxnSpPr>
        <xdr:cNvPr id="29" name="Suora nuoliyhdysviiva 28">
          <a:extLst>
            <a:ext uri="{FF2B5EF4-FFF2-40B4-BE49-F238E27FC236}">
              <a16:creationId xmlns:a16="http://schemas.microsoft.com/office/drawing/2014/main" id="{B7F8FA5D-0B89-4E39-876F-61AF4583A759}"/>
            </a:ext>
          </a:extLst>
        </xdr:cNvPr>
        <xdr:cNvCxnSpPr/>
      </xdr:nvCxnSpPr>
      <xdr:spPr>
        <a:xfrm flipV="1">
          <a:off x="6677025" y="5648325"/>
          <a:ext cx="533400" cy="9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29</xdr:row>
      <xdr:rowOff>114300</xdr:rowOff>
    </xdr:from>
    <xdr:to>
      <xdr:col>4</xdr:col>
      <xdr:colOff>590550</xdr:colOff>
      <xdr:row>30</xdr:row>
      <xdr:rowOff>0</xdr:rowOff>
    </xdr:to>
    <xdr:cxnSp macro="">
      <xdr:nvCxnSpPr>
        <xdr:cNvPr id="30" name="Suora nuoliyhdysviiva 29">
          <a:extLst>
            <a:ext uri="{FF2B5EF4-FFF2-40B4-BE49-F238E27FC236}">
              <a16:creationId xmlns:a16="http://schemas.microsoft.com/office/drawing/2014/main" id="{11911531-3DFE-48AF-915B-8A71508B9591}"/>
            </a:ext>
          </a:extLst>
        </xdr:cNvPr>
        <xdr:cNvCxnSpPr/>
      </xdr:nvCxnSpPr>
      <xdr:spPr>
        <a:xfrm flipV="1">
          <a:off x="2724150" y="7562850"/>
          <a:ext cx="561975" cy="76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30</xdr:row>
      <xdr:rowOff>133350</xdr:rowOff>
    </xdr:from>
    <xdr:to>
      <xdr:col>4</xdr:col>
      <xdr:colOff>542925</xdr:colOff>
      <xdr:row>32</xdr:row>
      <xdr:rowOff>47625</xdr:rowOff>
    </xdr:to>
    <xdr:cxnSp macro="">
      <xdr:nvCxnSpPr>
        <xdr:cNvPr id="31" name="Suora nuoliyhdysviiva 30">
          <a:extLst>
            <a:ext uri="{FF2B5EF4-FFF2-40B4-BE49-F238E27FC236}">
              <a16:creationId xmlns:a16="http://schemas.microsoft.com/office/drawing/2014/main" id="{C41073EF-DD82-4AE7-A375-747A77D361B2}"/>
            </a:ext>
          </a:extLst>
        </xdr:cNvPr>
        <xdr:cNvCxnSpPr/>
      </xdr:nvCxnSpPr>
      <xdr:spPr>
        <a:xfrm>
          <a:off x="2724150" y="7772400"/>
          <a:ext cx="514350" cy="2952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85725</xdr:colOff>
      <xdr:row>29</xdr:row>
      <xdr:rowOff>104775</xdr:rowOff>
    </xdr:from>
    <xdr:to>
      <xdr:col>7</xdr:col>
      <xdr:colOff>571500</xdr:colOff>
      <xdr:row>29</xdr:row>
      <xdr:rowOff>114300</xdr:rowOff>
    </xdr:to>
    <xdr:cxnSp macro="">
      <xdr:nvCxnSpPr>
        <xdr:cNvPr id="35" name="Suora nuoliyhdysviiva 34">
          <a:extLst>
            <a:ext uri="{FF2B5EF4-FFF2-40B4-BE49-F238E27FC236}">
              <a16:creationId xmlns:a16="http://schemas.microsoft.com/office/drawing/2014/main" id="{4C64D4C2-1573-40D0-83F6-84DF15A0924B}"/>
            </a:ext>
          </a:extLst>
        </xdr:cNvPr>
        <xdr:cNvCxnSpPr/>
      </xdr:nvCxnSpPr>
      <xdr:spPr>
        <a:xfrm flipV="1">
          <a:off x="4000500" y="7553325"/>
          <a:ext cx="1095375" cy="9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66675</xdr:colOff>
      <xdr:row>32</xdr:row>
      <xdr:rowOff>114300</xdr:rowOff>
    </xdr:from>
    <xdr:to>
      <xdr:col>7</xdr:col>
      <xdr:colOff>552450</xdr:colOff>
      <xdr:row>32</xdr:row>
      <xdr:rowOff>123825</xdr:rowOff>
    </xdr:to>
    <xdr:cxnSp macro="">
      <xdr:nvCxnSpPr>
        <xdr:cNvPr id="36" name="Suora nuoliyhdysviiva 35">
          <a:extLst>
            <a:ext uri="{FF2B5EF4-FFF2-40B4-BE49-F238E27FC236}">
              <a16:creationId xmlns:a16="http://schemas.microsoft.com/office/drawing/2014/main" id="{9F76303A-C254-41AB-82C7-F664C4B5D47B}"/>
            </a:ext>
          </a:extLst>
        </xdr:cNvPr>
        <xdr:cNvCxnSpPr/>
      </xdr:nvCxnSpPr>
      <xdr:spPr>
        <a:xfrm flipV="1">
          <a:off x="3981450" y="8134350"/>
          <a:ext cx="1095375" cy="9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28</xdr:row>
      <xdr:rowOff>19050</xdr:rowOff>
    </xdr:from>
    <xdr:to>
      <xdr:col>10</xdr:col>
      <xdr:colOff>581025</xdr:colOff>
      <xdr:row>29</xdr:row>
      <xdr:rowOff>0</xdr:rowOff>
    </xdr:to>
    <xdr:cxnSp macro="">
      <xdr:nvCxnSpPr>
        <xdr:cNvPr id="37" name="Suora nuoliyhdysviiva 36">
          <a:extLst>
            <a:ext uri="{FF2B5EF4-FFF2-40B4-BE49-F238E27FC236}">
              <a16:creationId xmlns:a16="http://schemas.microsoft.com/office/drawing/2014/main" id="{58CD926A-DCAF-49DA-A61D-A3448D92C5FD}"/>
            </a:ext>
          </a:extLst>
        </xdr:cNvPr>
        <xdr:cNvCxnSpPr/>
      </xdr:nvCxnSpPr>
      <xdr:spPr>
        <a:xfrm flipV="1">
          <a:off x="6705600" y="7277100"/>
          <a:ext cx="504825" cy="1714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29</xdr:row>
      <xdr:rowOff>104775</xdr:rowOff>
    </xdr:from>
    <xdr:to>
      <xdr:col>10</xdr:col>
      <xdr:colOff>590550</xdr:colOff>
      <xdr:row>29</xdr:row>
      <xdr:rowOff>114300</xdr:rowOff>
    </xdr:to>
    <xdr:cxnSp macro="">
      <xdr:nvCxnSpPr>
        <xdr:cNvPr id="39" name="Suora nuoliyhdysviiva 38">
          <a:extLst>
            <a:ext uri="{FF2B5EF4-FFF2-40B4-BE49-F238E27FC236}">
              <a16:creationId xmlns:a16="http://schemas.microsoft.com/office/drawing/2014/main" id="{65EB1339-E765-44DE-B21B-A0330DFD194C}"/>
            </a:ext>
          </a:extLst>
        </xdr:cNvPr>
        <xdr:cNvCxnSpPr/>
      </xdr:nvCxnSpPr>
      <xdr:spPr>
        <a:xfrm flipV="1">
          <a:off x="6686550" y="7553325"/>
          <a:ext cx="533400" cy="9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32</xdr:row>
      <xdr:rowOff>104775</xdr:rowOff>
    </xdr:from>
    <xdr:to>
      <xdr:col>10</xdr:col>
      <xdr:colOff>581025</xdr:colOff>
      <xdr:row>32</xdr:row>
      <xdr:rowOff>114300</xdr:rowOff>
    </xdr:to>
    <xdr:cxnSp macro="">
      <xdr:nvCxnSpPr>
        <xdr:cNvPr id="40" name="Suora nuoliyhdysviiva 39">
          <a:extLst>
            <a:ext uri="{FF2B5EF4-FFF2-40B4-BE49-F238E27FC236}">
              <a16:creationId xmlns:a16="http://schemas.microsoft.com/office/drawing/2014/main" id="{1F93812B-9E56-4B54-9147-4744F4EB4C43}"/>
            </a:ext>
          </a:extLst>
        </xdr:cNvPr>
        <xdr:cNvCxnSpPr/>
      </xdr:nvCxnSpPr>
      <xdr:spPr>
        <a:xfrm flipV="1">
          <a:off x="6969863" y="7281752"/>
          <a:ext cx="533400" cy="9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33</xdr:row>
      <xdr:rowOff>85725</xdr:rowOff>
    </xdr:from>
    <xdr:to>
      <xdr:col>10</xdr:col>
      <xdr:colOff>571500</xdr:colOff>
      <xdr:row>34</xdr:row>
      <xdr:rowOff>85725</xdr:rowOff>
    </xdr:to>
    <xdr:cxnSp macro="">
      <xdr:nvCxnSpPr>
        <xdr:cNvPr id="41" name="Suora nuoliyhdysviiva 40">
          <a:extLst>
            <a:ext uri="{FF2B5EF4-FFF2-40B4-BE49-F238E27FC236}">
              <a16:creationId xmlns:a16="http://schemas.microsoft.com/office/drawing/2014/main" id="{79C5480B-2C02-4193-8AD6-983AF79CEE21}"/>
            </a:ext>
          </a:extLst>
        </xdr:cNvPr>
        <xdr:cNvCxnSpPr/>
      </xdr:nvCxnSpPr>
      <xdr:spPr>
        <a:xfrm>
          <a:off x="6696075" y="8296275"/>
          <a:ext cx="504825" cy="1905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41</xdr:row>
      <xdr:rowOff>114300</xdr:rowOff>
    </xdr:from>
    <xdr:to>
      <xdr:col>4</xdr:col>
      <xdr:colOff>590550</xdr:colOff>
      <xdr:row>42</xdr:row>
      <xdr:rowOff>0</xdr:rowOff>
    </xdr:to>
    <xdr:cxnSp macro="">
      <xdr:nvCxnSpPr>
        <xdr:cNvPr id="42" name="Suora nuoliyhdysviiva 41">
          <a:extLst>
            <a:ext uri="{FF2B5EF4-FFF2-40B4-BE49-F238E27FC236}">
              <a16:creationId xmlns:a16="http://schemas.microsoft.com/office/drawing/2014/main" id="{6C25C127-DF68-4F71-8A4D-A5B04324CDF1}"/>
            </a:ext>
          </a:extLst>
        </xdr:cNvPr>
        <xdr:cNvCxnSpPr/>
      </xdr:nvCxnSpPr>
      <xdr:spPr>
        <a:xfrm flipV="1">
          <a:off x="3018982" y="6726422"/>
          <a:ext cx="561975" cy="7398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42</xdr:row>
      <xdr:rowOff>133350</xdr:rowOff>
    </xdr:from>
    <xdr:to>
      <xdr:col>4</xdr:col>
      <xdr:colOff>542925</xdr:colOff>
      <xdr:row>44</xdr:row>
      <xdr:rowOff>47625</xdr:rowOff>
    </xdr:to>
    <xdr:cxnSp macro="">
      <xdr:nvCxnSpPr>
        <xdr:cNvPr id="43" name="Suora nuoliyhdysviiva 42">
          <a:extLst>
            <a:ext uri="{FF2B5EF4-FFF2-40B4-BE49-F238E27FC236}">
              <a16:creationId xmlns:a16="http://schemas.microsoft.com/office/drawing/2014/main" id="{4B2EF00A-CEE4-45E0-9041-7A691E49226D}"/>
            </a:ext>
          </a:extLst>
        </xdr:cNvPr>
        <xdr:cNvCxnSpPr/>
      </xdr:nvCxnSpPr>
      <xdr:spPr>
        <a:xfrm>
          <a:off x="3018982" y="6933757"/>
          <a:ext cx="514350" cy="29084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85725</xdr:colOff>
      <xdr:row>41</xdr:row>
      <xdr:rowOff>104775</xdr:rowOff>
    </xdr:from>
    <xdr:to>
      <xdr:col>7</xdr:col>
      <xdr:colOff>571500</xdr:colOff>
      <xdr:row>41</xdr:row>
      <xdr:rowOff>114300</xdr:rowOff>
    </xdr:to>
    <xdr:cxnSp macro="">
      <xdr:nvCxnSpPr>
        <xdr:cNvPr id="44" name="Suora nuoliyhdysviiva 43">
          <a:extLst>
            <a:ext uri="{FF2B5EF4-FFF2-40B4-BE49-F238E27FC236}">
              <a16:creationId xmlns:a16="http://schemas.microsoft.com/office/drawing/2014/main" id="{04AD1B3B-1630-491A-9AD3-63C6F0AAEFD7}"/>
            </a:ext>
          </a:extLst>
        </xdr:cNvPr>
        <xdr:cNvCxnSpPr/>
      </xdr:nvCxnSpPr>
      <xdr:spPr>
        <a:xfrm flipV="1">
          <a:off x="4294446" y="6716897"/>
          <a:ext cx="1094932" cy="9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66675</xdr:colOff>
      <xdr:row>44</xdr:row>
      <xdr:rowOff>114300</xdr:rowOff>
    </xdr:from>
    <xdr:to>
      <xdr:col>7</xdr:col>
      <xdr:colOff>552450</xdr:colOff>
      <xdr:row>44</xdr:row>
      <xdr:rowOff>123825</xdr:rowOff>
    </xdr:to>
    <xdr:cxnSp macro="">
      <xdr:nvCxnSpPr>
        <xdr:cNvPr id="45" name="Suora nuoliyhdysviiva 44">
          <a:extLst>
            <a:ext uri="{FF2B5EF4-FFF2-40B4-BE49-F238E27FC236}">
              <a16:creationId xmlns:a16="http://schemas.microsoft.com/office/drawing/2014/main" id="{054E42FA-51C6-40D6-84DB-C19B7A5895EB}"/>
            </a:ext>
          </a:extLst>
        </xdr:cNvPr>
        <xdr:cNvCxnSpPr/>
      </xdr:nvCxnSpPr>
      <xdr:spPr>
        <a:xfrm flipV="1">
          <a:off x="4275396" y="7291277"/>
          <a:ext cx="1094932" cy="9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41</xdr:row>
      <xdr:rowOff>104775</xdr:rowOff>
    </xdr:from>
    <xdr:to>
      <xdr:col>10</xdr:col>
      <xdr:colOff>581025</xdr:colOff>
      <xdr:row>41</xdr:row>
      <xdr:rowOff>114300</xdr:rowOff>
    </xdr:to>
    <xdr:cxnSp macro="">
      <xdr:nvCxnSpPr>
        <xdr:cNvPr id="46" name="Suora nuoliyhdysviiva 45">
          <a:extLst>
            <a:ext uri="{FF2B5EF4-FFF2-40B4-BE49-F238E27FC236}">
              <a16:creationId xmlns:a16="http://schemas.microsoft.com/office/drawing/2014/main" id="{15D856D7-1AB0-4B31-A1CC-3490EAE4AAB0}"/>
            </a:ext>
          </a:extLst>
        </xdr:cNvPr>
        <xdr:cNvCxnSpPr/>
      </xdr:nvCxnSpPr>
      <xdr:spPr>
        <a:xfrm flipV="1">
          <a:off x="6969863" y="7281752"/>
          <a:ext cx="533400" cy="9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44</xdr:row>
      <xdr:rowOff>104775</xdr:rowOff>
    </xdr:from>
    <xdr:to>
      <xdr:col>10</xdr:col>
      <xdr:colOff>590550</xdr:colOff>
      <xdr:row>44</xdr:row>
      <xdr:rowOff>114300</xdr:rowOff>
    </xdr:to>
    <xdr:cxnSp macro="">
      <xdr:nvCxnSpPr>
        <xdr:cNvPr id="47" name="Suora nuoliyhdysviiva 46">
          <a:extLst>
            <a:ext uri="{FF2B5EF4-FFF2-40B4-BE49-F238E27FC236}">
              <a16:creationId xmlns:a16="http://schemas.microsoft.com/office/drawing/2014/main" id="{DF39EC93-CE4B-43F2-9126-E9EBD218B714}"/>
            </a:ext>
          </a:extLst>
        </xdr:cNvPr>
        <xdr:cNvCxnSpPr/>
      </xdr:nvCxnSpPr>
      <xdr:spPr>
        <a:xfrm flipV="1">
          <a:off x="6979388" y="6716897"/>
          <a:ext cx="533400" cy="9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143982</xdr:colOff>
      <xdr:row>10</xdr:row>
      <xdr:rowOff>11075</xdr:rowOff>
    </xdr:from>
    <xdr:to>
      <xdr:col>17</xdr:col>
      <xdr:colOff>310116</xdr:colOff>
      <xdr:row>13</xdr:row>
      <xdr:rowOff>66453</xdr:rowOff>
    </xdr:to>
    <xdr:sp macro="" textlink="">
      <xdr:nvSpPr>
        <xdr:cNvPr id="48" name="Oikea aaltosulje 47">
          <a:extLst>
            <a:ext uri="{FF2B5EF4-FFF2-40B4-BE49-F238E27FC236}">
              <a16:creationId xmlns:a16="http://schemas.microsoft.com/office/drawing/2014/main" id="{CE98AFD6-2EFA-4B4D-CCE6-C083857580C9}"/>
            </a:ext>
          </a:extLst>
        </xdr:cNvPr>
        <xdr:cNvSpPr/>
      </xdr:nvSpPr>
      <xdr:spPr>
        <a:xfrm>
          <a:off x="12349273" y="3710319"/>
          <a:ext cx="166134" cy="620233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fi-FI" sz="1100"/>
        </a:p>
      </xdr:txBody>
    </xdr:sp>
    <xdr:clientData/>
  </xdr:twoCellAnchor>
  <xdr:twoCellAnchor>
    <xdr:from>
      <xdr:col>17</xdr:col>
      <xdr:colOff>177210</xdr:colOff>
      <xdr:row>15</xdr:row>
      <xdr:rowOff>0</xdr:rowOff>
    </xdr:from>
    <xdr:to>
      <xdr:col>17</xdr:col>
      <xdr:colOff>343344</xdr:colOff>
      <xdr:row>18</xdr:row>
      <xdr:rowOff>55379</xdr:rowOff>
    </xdr:to>
    <xdr:sp macro="" textlink="">
      <xdr:nvSpPr>
        <xdr:cNvPr id="49" name="Oikea aaltosulje 48">
          <a:extLst>
            <a:ext uri="{FF2B5EF4-FFF2-40B4-BE49-F238E27FC236}">
              <a16:creationId xmlns:a16="http://schemas.microsoft.com/office/drawing/2014/main" id="{E1E0B0A0-EA46-4382-B005-A4CBFADB28EF}"/>
            </a:ext>
          </a:extLst>
        </xdr:cNvPr>
        <xdr:cNvSpPr/>
      </xdr:nvSpPr>
      <xdr:spPr>
        <a:xfrm>
          <a:off x="12382501" y="4640669"/>
          <a:ext cx="166134" cy="620233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fi-FI" sz="1100"/>
        </a:p>
      </xdr:txBody>
    </xdr:sp>
    <xdr:clientData/>
  </xdr:twoCellAnchor>
  <xdr:twoCellAnchor>
    <xdr:from>
      <xdr:col>17</xdr:col>
      <xdr:colOff>221511</xdr:colOff>
      <xdr:row>19</xdr:row>
      <xdr:rowOff>110756</xdr:rowOff>
    </xdr:from>
    <xdr:to>
      <xdr:col>17</xdr:col>
      <xdr:colOff>343343</xdr:colOff>
      <xdr:row>21</xdr:row>
      <xdr:rowOff>155058</xdr:rowOff>
    </xdr:to>
    <xdr:sp macro="" textlink="">
      <xdr:nvSpPr>
        <xdr:cNvPr id="50" name="Oikea aaltosulje 49">
          <a:extLst>
            <a:ext uri="{FF2B5EF4-FFF2-40B4-BE49-F238E27FC236}">
              <a16:creationId xmlns:a16="http://schemas.microsoft.com/office/drawing/2014/main" id="{9735317C-CB4D-E6D3-B875-FD7454BF2104}"/>
            </a:ext>
          </a:extLst>
        </xdr:cNvPr>
        <xdr:cNvSpPr/>
      </xdr:nvSpPr>
      <xdr:spPr>
        <a:xfrm>
          <a:off x="12426802" y="5504564"/>
          <a:ext cx="121832" cy="420872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fi-FI" sz="1100"/>
        </a:p>
      </xdr:txBody>
    </xdr:sp>
    <xdr:clientData/>
  </xdr:twoCellAnchor>
  <xdr:twoCellAnchor>
    <xdr:from>
      <xdr:col>17</xdr:col>
      <xdr:colOff>132907</xdr:colOff>
      <xdr:row>26</xdr:row>
      <xdr:rowOff>177209</xdr:rowOff>
    </xdr:from>
    <xdr:to>
      <xdr:col>17</xdr:col>
      <xdr:colOff>299041</xdr:colOff>
      <xdr:row>30</xdr:row>
      <xdr:rowOff>44302</xdr:rowOff>
    </xdr:to>
    <xdr:sp macro="" textlink="">
      <xdr:nvSpPr>
        <xdr:cNvPr id="51" name="Oikea aaltosulje 50">
          <a:extLst>
            <a:ext uri="{FF2B5EF4-FFF2-40B4-BE49-F238E27FC236}">
              <a16:creationId xmlns:a16="http://schemas.microsoft.com/office/drawing/2014/main" id="{FB806979-7FC2-4512-A990-83BA6B17A982}"/>
            </a:ext>
          </a:extLst>
        </xdr:cNvPr>
        <xdr:cNvSpPr/>
      </xdr:nvSpPr>
      <xdr:spPr>
        <a:xfrm>
          <a:off x="12338198" y="6700726"/>
          <a:ext cx="166134" cy="620233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fi-FI" sz="1100"/>
        </a:p>
      </xdr:txBody>
    </xdr:sp>
    <xdr:clientData/>
  </xdr:twoCellAnchor>
  <xdr:twoCellAnchor>
    <xdr:from>
      <xdr:col>17</xdr:col>
      <xdr:colOff>132907</xdr:colOff>
      <xdr:row>31</xdr:row>
      <xdr:rowOff>177210</xdr:rowOff>
    </xdr:from>
    <xdr:to>
      <xdr:col>17</xdr:col>
      <xdr:colOff>299041</xdr:colOff>
      <xdr:row>35</xdr:row>
      <xdr:rowOff>44304</xdr:rowOff>
    </xdr:to>
    <xdr:sp macro="" textlink="">
      <xdr:nvSpPr>
        <xdr:cNvPr id="52" name="Oikea aaltosulje 51">
          <a:extLst>
            <a:ext uri="{FF2B5EF4-FFF2-40B4-BE49-F238E27FC236}">
              <a16:creationId xmlns:a16="http://schemas.microsoft.com/office/drawing/2014/main" id="{423F3DB4-11B5-43CB-9628-C8BB25E5B354}"/>
            </a:ext>
          </a:extLst>
        </xdr:cNvPr>
        <xdr:cNvSpPr/>
      </xdr:nvSpPr>
      <xdr:spPr>
        <a:xfrm>
          <a:off x="12338198" y="7642152"/>
          <a:ext cx="166134" cy="620233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fi-FI" sz="1100"/>
        </a:p>
      </xdr:txBody>
    </xdr:sp>
    <xdr:clientData/>
  </xdr:twoCellAnchor>
  <xdr:twoCellAnchor>
    <xdr:from>
      <xdr:col>15</xdr:col>
      <xdr:colOff>267165</xdr:colOff>
      <xdr:row>7</xdr:row>
      <xdr:rowOff>23233</xdr:rowOff>
    </xdr:from>
    <xdr:to>
      <xdr:col>17</xdr:col>
      <xdr:colOff>394939</xdr:colOff>
      <xdr:row>9</xdr:row>
      <xdr:rowOff>151007</xdr:rowOff>
    </xdr:to>
    <xdr:sp macro="" textlink="">
      <xdr:nvSpPr>
        <xdr:cNvPr id="53" name="Tekstiruutu 52">
          <a:extLst>
            <a:ext uri="{FF2B5EF4-FFF2-40B4-BE49-F238E27FC236}">
              <a16:creationId xmlns:a16="http://schemas.microsoft.com/office/drawing/2014/main" id="{98076115-F164-9821-D942-C289B606DC43}"/>
            </a:ext>
          </a:extLst>
        </xdr:cNvPr>
        <xdr:cNvSpPr txBox="1"/>
      </xdr:nvSpPr>
      <xdr:spPr>
        <a:xfrm>
          <a:off x="10756281" y="1730763"/>
          <a:ext cx="1788841" cy="499482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i-FI" sz="1100"/>
            <a:t>Kerrotaan 2. kauden myynti ja 2. kauden katteella</a:t>
          </a:r>
        </a:p>
      </xdr:txBody>
    </xdr:sp>
    <xdr:clientData/>
  </xdr:twoCellAnchor>
  <xdr:twoCellAnchor>
    <xdr:from>
      <xdr:col>18</xdr:col>
      <xdr:colOff>406555</xdr:colOff>
      <xdr:row>7</xdr:row>
      <xdr:rowOff>11615</xdr:rowOff>
    </xdr:from>
    <xdr:to>
      <xdr:col>20</xdr:col>
      <xdr:colOff>1080275</xdr:colOff>
      <xdr:row>9</xdr:row>
      <xdr:rowOff>209084</xdr:rowOff>
    </xdr:to>
    <xdr:sp macro="" textlink="">
      <xdr:nvSpPr>
        <xdr:cNvPr id="56" name="Tekstiruutu 55">
          <a:extLst>
            <a:ext uri="{FF2B5EF4-FFF2-40B4-BE49-F238E27FC236}">
              <a16:creationId xmlns:a16="http://schemas.microsoft.com/office/drawing/2014/main" id="{1AEA380E-FD97-8E7A-0EA5-76EF8B06658C}"/>
            </a:ext>
          </a:extLst>
        </xdr:cNvPr>
        <xdr:cNvSpPr txBox="1"/>
      </xdr:nvSpPr>
      <xdr:spPr>
        <a:xfrm>
          <a:off x="13160762" y="1719145"/>
          <a:ext cx="2090854" cy="56917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i-FI" sz="1100"/>
            <a:t>Yrityksen</a:t>
          </a:r>
          <a:r>
            <a:rPr lang="fi-FI" sz="1100" baseline="0"/>
            <a:t> tulisi lähteä liikkelle vaihtoehto </a:t>
          </a:r>
          <a:r>
            <a:rPr lang="fi-FI" sz="1100" b="1" baseline="0"/>
            <a:t>B</a:t>
          </a:r>
          <a:r>
            <a:rPr lang="fi-FI" sz="1100" baseline="0"/>
            <a:t> hinnoittelulla.</a:t>
          </a:r>
        </a:p>
      </xdr:txBody>
    </xdr:sp>
    <xdr:clientData/>
  </xdr:twoCellAnchor>
  <xdr:twoCellAnchor>
    <xdr:from>
      <xdr:col>23</xdr:col>
      <xdr:colOff>263191</xdr:colOff>
      <xdr:row>7</xdr:row>
      <xdr:rowOff>125330</xdr:rowOff>
    </xdr:from>
    <xdr:to>
      <xdr:col>25</xdr:col>
      <xdr:colOff>1040230</xdr:colOff>
      <xdr:row>9</xdr:row>
      <xdr:rowOff>238126</xdr:rowOff>
    </xdr:to>
    <xdr:sp macro="" textlink="">
      <xdr:nvSpPr>
        <xdr:cNvPr id="58" name="Tekstiruutu 57">
          <a:extLst>
            <a:ext uri="{FF2B5EF4-FFF2-40B4-BE49-F238E27FC236}">
              <a16:creationId xmlns:a16="http://schemas.microsoft.com/office/drawing/2014/main" id="{DE3C0AF8-8318-B8C4-AE8A-1F0CC3237018}"/>
            </a:ext>
          </a:extLst>
        </xdr:cNvPr>
        <xdr:cNvSpPr txBox="1"/>
      </xdr:nvSpPr>
      <xdr:spPr>
        <a:xfrm>
          <a:off x="16919408" y="1842337"/>
          <a:ext cx="2882565" cy="488782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i-FI" sz="1100"/>
            <a:t>Muunnoskertoimella</a:t>
          </a:r>
          <a:r>
            <a:rPr lang="fi-FI" sz="1100" baseline="0"/>
            <a:t> laskettuna ja tarkasteltua tuloksia </a:t>
          </a:r>
          <a:r>
            <a:rPr lang="fi-FI" sz="1100" b="1" baseline="0"/>
            <a:t>B </a:t>
          </a:r>
          <a:r>
            <a:rPr lang="fi-FI" sz="1100" b="0" baseline="0"/>
            <a:t>hinnoittelu kannattaa.</a:t>
          </a:r>
          <a:endParaRPr lang="fi-FI" sz="1100"/>
        </a:p>
      </xdr:txBody>
    </xdr:sp>
    <xdr:clientData/>
  </xdr:twoCellAnchor>
  <xdr:twoCellAnchor>
    <xdr:from>
      <xdr:col>19</xdr:col>
      <xdr:colOff>363454</xdr:colOff>
      <xdr:row>3</xdr:row>
      <xdr:rowOff>87731</xdr:rowOff>
    </xdr:from>
    <xdr:to>
      <xdr:col>21</xdr:col>
      <xdr:colOff>438652</xdr:colOff>
      <xdr:row>6</xdr:row>
      <xdr:rowOff>25067</xdr:rowOff>
    </xdr:to>
    <xdr:sp macro="" textlink="">
      <xdr:nvSpPr>
        <xdr:cNvPr id="59" name="Tekstiruutu 58">
          <a:extLst>
            <a:ext uri="{FF2B5EF4-FFF2-40B4-BE49-F238E27FC236}">
              <a16:creationId xmlns:a16="http://schemas.microsoft.com/office/drawing/2014/main" id="{4C57CBC0-1A2D-FB1D-55E7-44B53D447A4A}"/>
            </a:ext>
          </a:extLst>
        </xdr:cNvPr>
        <xdr:cNvSpPr txBox="1"/>
      </xdr:nvSpPr>
      <xdr:spPr>
        <a:xfrm>
          <a:off x="14061908" y="651711"/>
          <a:ext cx="1804737" cy="902369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i-FI" sz="1100"/>
            <a:t>Kaava:</a:t>
          </a:r>
        </a:p>
        <a:p>
          <a:r>
            <a:rPr lang="fi-FI" sz="1100"/>
            <a:t>Todennäköisyys*(Meidän</a:t>
          </a:r>
          <a:r>
            <a:rPr lang="fi-FI" sz="1100" baseline="0"/>
            <a:t> avaus*Meidänmyynti (kpl) + maks(kaudenkokonaiskate))</a:t>
          </a:r>
          <a:endParaRPr lang="fi-FI" sz="1100"/>
        </a:p>
      </xdr:txBody>
    </xdr:sp>
    <xdr:clientData/>
  </xdr:twoCellAnchor>
  <xdr:twoCellAnchor>
    <xdr:from>
      <xdr:col>26</xdr:col>
      <xdr:colOff>526381</xdr:colOff>
      <xdr:row>5</xdr:row>
      <xdr:rowOff>62666</xdr:rowOff>
    </xdr:from>
    <xdr:to>
      <xdr:col>32</xdr:col>
      <xdr:colOff>250658</xdr:colOff>
      <xdr:row>9</xdr:row>
      <xdr:rowOff>200527</xdr:rowOff>
    </xdr:to>
    <xdr:sp macro="" textlink="">
      <xdr:nvSpPr>
        <xdr:cNvPr id="60" name="Tekstiruutu 59">
          <a:extLst>
            <a:ext uri="{FF2B5EF4-FFF2-40B4-BE49-F238E27FC236}">
              <a16:creationId xmlns:a16="http://schemas.microsoft.com/office/drawing/2014/main" id="{1FE7EFDE-7365-44F0-81F7-BAB09B7B508C}"/>
            </a:ext>
          </a:extLst>
        </xdr:cNvPr>
        <xdr:cNvSpPr txBox="1"/>
      </xdr:nvSpPr>
      <xdr:spPr>
        <a:xfrm>
          <a:off x="20478749" y="1403686"/>
          <a:ext cx="3408948" cy="88983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i-FI" sz="1100"/>
            <a:t>Kaava:</a:t>
          </a:r>
        </a:p>
        <a:p>
          <a:r>
            <a:rPr lang="fi-FI" sz="1100"/>
            <a:t>Todennäköisyys*(Meidän</a:t>
          </a:r>
          <a:r>
            <a:rPr lang="fi-FI" sz="1100" baseline="0"/>
            <a:t> avaus*Meidänmyynti (kpl) + Muunnoskerroin*maks(kaudenkokonaiskate))</a:t>
          </a:r>
          <a:endParaRPr lang="fi-FI" sz="1100"/>
        </a:p>
      </xdr:txBody>
    </xdr:sp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59803-9C45-43CB-9702-4A3AAAEB9B11}">
  <dimension ref="B5:Z68"/>
  <sheetViews>
    <sheetView tabSelected="1" topLeftCell="B4" zoomScale="76" workbookViewId="0">
      <selection activeCell="AC16" sqref="AC16"/>
    </sheetView>
  </sheetViews>
  <sheetFormatPr defaultRowHeight="15" x14ac:dyDescent="0.25"/>
  <cols>
    <col min="2" max="2" width="12.7109375" customWidth="1"/>
    <col min="3" max="4" width="11.5703125" customWidth="1"/>
    <col min="6" max="6" width="15.42578125" customWidth="1"/>
    <col min="9" max="9" width="11" customWidth="1"/>
    <col min="10" max="10" width="11.42578125" customWidth="1"/>
    <col min="12" max="12" width="11.5703125" customWidth="1"/>
    <col min="13" max="13" width="12.140625" customWidth="1"/>
    <col min="15" max="15" width="12" customWidth="1"/>
    <col min="17" max="17" width="15.85546875" customWidth="1"/>
    <col min="19" max="19" width="12.140625" customWidth="1"/>
    <col min="21" max="21" width="16.7109375" customWidth="1"/>
    <col min="24" max="24" width="22.28515625" customWidth="1"/>
    <col min="26" max="26" width="17.85546875" customWidth="1"/>
  </cols>
  <sheetData>
    <row r="5" spans="2:26" ht="46.5" customHeight="1" x14ac:dyDescent="0.25">
      <c r="D5" s="13" t="s">
        <v>6</v>
      </c>
      <c r="F5" s="16" t="s">
        <v>7</v>
      </c>
      <c r="I5" s="17" t="s">
        <v>9</v>
      </c>
      <c r="J5" s="13" t="s">
        <v>15</v>
      </c>
      <c r="L5" s="18" t="s">
        <v>10</v>
      </c>
      <c r="M5" s="13" t="s">
        <v>15</v>
      </c>
      <c r="O5" s="9" t="s">
        <v>16</v>
      </c>
      <c r="Q5" s="9" t="s">
        <v>17</v>
      </c>
      <c r="S5" s="21" t="s">
        <v>18</v>
      </c>
      <c r="X5" s="25" t="s">
        <v>29</v>
      </c>
      <c r="Z5" s="25" t="s">
        <v>29</v>
      </c>
    </row>
    <row r="6" spans="2:26" x14ac:dyDescent="0.25">
      <c r="O6" s="11"/>
      <c r="Q6" s="11"/>
      <c r="X6" s="5">
        <v>-0.15</v>
      </c>
      <c r="Z6" s="5">
        <v>0.15</v>
      </c>
    </row>
    <row r="7" spans="2:26" x14ac:dyDescent="0.25">
      <c r="I7" s="7" t="s">
        <v>8</v>
      </c>
      <c r="J7" s="7"/>
      <c r="L7" s="7" t="s">
        <v>14</v>
      </c>
      <c r="M7" s="7"/>
      <c r="O7" s="11"/>
      <c r="Q7" s="11"/>
    </row>
    <row r="8" spans="2:26" x14ac:dyDescent="0.25">
      <c r="O8" s="11"/>
      <c r="Q8" s="11"/>
    </row>
    <row r="9" spans="2:26" x14ac:dyDescent="0.25">
      <c r="O9" s="11"/>
      <c r="Q9" s="11"/>
    </row>
    <row r="10" spans="2:26" ht="22.5" customHeight="1" x14ac:dyDescent="0.25">
      <c r="B10" s="2" t="e" vm="1">
        <v>#VALUE!</v>
      </c>
      <c r="C10" s="2" t="s">
        <v>2</v>
      </c>
      <c r="O10" s="11"/>
      <c r="Q10" s="11"/>
      <c r="S10" s="24" t="s">
        <v>19</v>
      </c>
    </row>
    <row r="11" spans="2:26" x14ac:dyDescent="0.25">
      <c r="B11" s="3" t="s">
        <v>3</v>
      </c>
      <c r="C11" s="4">
        <v>5600</v>
      </c>
      <c r="L11" s="8" t="s">
        <v>12</v>
      </c>
      <c r="M11" s="15">
        <v>9000</v>
      </c>
      <c r="O11" s="12">
        <f>D17</f>
        <v>5600</v>
      </c>
      <c r="Q11" s="12">
        <f>M11*O11</f>
        <v>50400000</v>
      </c>
    </row>
    <row r="12" spans="2:26" x14ac:dyDescent="0.25">
      <c r="B12" s="3" t="s">
        <v>4</v>
      </c>
      <c r="C12" s="4">
        <v>2800</v>
      </c>
      <c r="O12" s="10"/>
      <c r="Q12" s="10"/>
      <c r="S12" t="s">
        <v>20</v>
      </c>
      <c r="U12" s="23">
        <f>F15*(D17*J13+MAX(Q11,Q13))</f>
        <v>21280000</v>
      </c>
      <c r="X12" s="26">
        <f>F15*(D17*J13+(1+X6)*MAX(Q11,Q13))</f>
        <v>19768000</v>
      </c>
      <c r="Z12" s="26">
        <f>F15*(D17*J13+(1+Z6)*MAX(Q11,Q13))</f>
        <v>22792000</v>
      </c>
    </row>
    <row r="13" spans="2:26" x14ac:dyDescent="0.25">
      <c r="B13" s="3" t="s">
        <v>5</v>
      </c>
      <c r="C13" s="4">
        <v>1900</v>
      </c>
      <c r="I13" s="8" t="s">
        <v>11</v>
      </c>
      <c r="J13" s="15">
        <v>10000</v>
      </c>
      <c r="L13" s="8" t="s">
        <v>13</v>
      </c>
      <c r="M13" s="15">
        <v>12000</v>
      </c>
      <c r="O13" s="12">
        <f>C12</f>
        <v>2800</v>
      </c>
      <c r="Q13" s="12">
        <f>M13*O13</f>
        <v>33600000</v>
      </c>
    </row>
    <row r="14" spans="2:26" x14ac:dyDescent="0.25">
      <c r="O14" s="10"/>
      <c r="Q14" s="10"/>
    </row>
    <row r="15" spans="2:26" x14ac:dyDescent="0.25">
      <c r="F15" s="6">
        <v>0.2</v>
      </c>
      <c r="O15" s="10"/>
      <c r="Q15" s="10"/>
    </row>
    <row r="16" spans="2:26" x14ac:dyDescent="0.25">
      <c r="L16" s="8" t="s">
        <v>12</v>
      </c>
      <c r="M16" s="15">
        <v>8000</v>
      </c>
      <c r="O16" s="12">
        <f>C11</f>
        <v>5600</v>
      </c>
      <c r="Q16" s="12">
        <f>M16*O16</f>
        <v>44800000</v>
      </c>
    </row>
    <row r="17" spans="3:26" x14ac:dyDescent="0.25">
      <c r="C17" s="1" t="s">
        <v>0</v>
      </c>
      <c r="D17" s="14">
        <f>C11</f>
        <v>5600</v>
      </c>
      <c r="F17" s="6">
        <v>0.5</v>
      </c>
      <c r="I17" s="8" t="s">
        <v>12</v>
      </c>
      <c r="J17" s="15">
        <v>8000</v>
      </c>
      <c r="O17" s="10"/>
      <c r="Q17" s="10"/>
      <c r="S17" t="s">
        <v>21</v>
      </c>
      <c r="U17" s="23">
        <f>F17*(D17*J17+MAX(Q16,Q18))</f>
        <v>44800000</v>
      </c>
      <c r="X17" s="26">
        <f>F17*(D17*J17+(1+X6)*MAX(Q16,Q18))</f>
        <v>41440000</v>
      </c>
      <c r="Z17" s="26">
        <f>F17*(D17*J17+(1+Z6)*MAX(Q16,Q18))</f>
        <v>48160000</v>
      </c>
    </row>
    <row r="18" spans="3:26" x14ac:dyDescent="0.25">
      <c r="L18" s="8" t="s">
        <v>13</v>
      </c>
      <c r="M18" s="15">
        <v>11500</v>
      </c>
      <c r="O18" s="12">
        <f>C12</f>
        <v>2800</v>
      </c>
      <c r="Q18" s="12">
        <f>M18*O18</f>
        <v>32200000</v>
      </c>
    </row>
    <row r="19" spans="3:26" x14ac:dyDescent="0.25">
      <c r="F19" s="6">
        <v>0.3</v>
      </c>
      <c r="O19" s="10"/>
      <c r="Q19" s="10"/>
    </row>
    <row r="20" spans="3:26" x14ac:dyDescent="0.25">
      <c r="O20" s="10"/>
      <c r="Q20" s="10"/>
    </row>
    <row r="21" spans="3:26" x14ac:dyDescent="0.25">
      <c r="I21" s="8" t="s">
        <v>13</v>
      </c>
      <c r="J21" s="15">
        <v>6000</v>
      </c>
      <c r="L21" s="8" t="s">
        <v>13</v>
      </c>
      <c r="M21" s="15">
        <v>9000</v>
      </c>
      <c r="O21" s="12">
        <f>C12</f>
        <v>2800</v>
      </c>
      <c r="Q21" s="12">
        <f>M21*O21</f>
        <v>25200000</v>
      </c>
      <c r="S21" t="s">
        <v>22</v>
      </c>
      <c r="U21" s="23">
        <f>F19*(D17*J21+Q21)</f>
        <v>17640000</v>
      </c>
      <c r="X21" s="26">
        <f>F19*(D17*J21+(1+X6)*Q21)</f>
        <v>16506000</v>
      </c>
      <c r="Z21" s="26">
        <f>F19*(D17*J21+(1+Z6)*Q21)</f>
        <v>18774000</v>
      </c>
    </row>
    <row r="22" spans="3:26" x14ac:dyDescent="0.25">
      <c r="I22" s="19"/>
      <c r="J22" s="22"/>
      <c r="L22" s="19"/>
      <c r="M22" s="22"/>
      <c r="O22" s="20"/>
      <c r="Q22" s="20"/>
    </row>
    <row r="23" spans="3:26" x14ac:dyDescent="0.25">
      <c r="O23" s="11"/>
      <c r="Q23" s="11"/>
      <c r="S23" s="24" t="s">
        <v>24</v>
      </c>
      <c r="U23" s="23">
        <f>U12+U17+U21</f>
        <v>83720000</v>
      </c>
      <c r="X23" s="26">
        <f>X12+X17+X21</f>
        <v>77714000</v>
      </c>
      <c r="Z23" s="26">
        <f>Z12+Z17+Z21</f>
        <v>89726000</v>
      </c>
    </row>
    <row r="24" spans="3:26" x14ac:dyDescent="0.25">
      <c r="O24" s="11"/>
      <c r="Q24" s="11"/>
    </row>
    <row r="25" spans="3:26" x14ac:dyDescent="0.25">
      <c r="O25" s="11"/>
      <c r="Q25" s="11"/>
    </row>
    <row r="26" spans="3:26" x14ac:dyDescent="0.25">
      <c r="O26" s="11"/>
      <c r="Q26" s="11"/>
    </row>
    <row r="27" spans="3:26" x14ac:dyDescent="0.25">
      <c r="O27" s="11"/>
      <c r="Q27" s="11"/>
      <c r="S27" s="24" t="s">
        <v>25</v>
      </c>
    </row>
    <row r="28" spans="3:26" x14ac:dyDescent="0.25">
      <c r="L28" s="8" t="s">
        <v>12</v>
      </c>
      <c r="M28" s="15">
        <v>18000</v>
      </c>
      <c r="O28" s="12">
        <f>D31</f>
        <v>2800</v>
      </c>
      <c r="Q28" s="12">
        <f>M28*O28</f>
        <v>50400000</v>
      </c>
    </row>
    <row r="29" spans="3:26" x14ac:dyDescent="0.25">
      <c r="O29" s="10"/>
      <c r="Q29" s="10"/>
      <c r="S29" t="s">
        <v>23</v>
      </c>
      <c r="U29" s="23">
        <f>F30*(D31*J30+MAX(Q28,Q30))</f>
        <v>80640000</v>
      </c>
      <c r="X29" s="26">
        <f>F30*(D31*J30+(1+X6)*MAX(Q28,Q30))</f>
        <v>74592000</v>
      </c>
      <c r="Z29" s="26">
        <f>F30*(D31*J30+(1+Z6)*MAX(Q28,Q30))</f>
        <v>86688000</v>
      </c>
    </row>
    <row r="30" spans="3:26" x14ac:dyDescent="0.25">
      <c r="F30" s="6">
        <v>0.8</v>
      </c>
      <c r="I30" s="8" t="s">
        <v>12</v>
      </c>
      <c r="J30" s="15">
        <v>18000</v>
      </c>
      <c r="L30" s="8" t="s">
        <v>13</v>
      </c>
      <c r="M30" s="15">
        <v>21000</v>
      </c>
      <c r="O30" s="12">
        <f>C13</f>
        <v>1900</v>
      </c>
      <c r="Q30" s="12">
        <f>M30*O30</f>
        <v>39900000</v>
      </c>
    </row>
    <row r="31" spans="3:26" x14ac:dyDescent="0.25">
      <c r="C31" s="1" t="s">
        <v>1</v>
      </c>
      <c r="D31" s="14">
        <f>C12</f>
        <v>2800</v>
      </c>
      <c r="O31" s="10"/>
      <c r="Q31" s="10"/>
    </row>
    <row r="32" spans="3:26" x14ac:dyDescent="0.25">
      <c r="O32" s="10"/>
      <c r="Q32" s="10"/>
    </row>
    <row r="33" spans="3:26" x14ac:dyDescent="0.25">
      <c r="F33" s="6">
        <v>0.2</v>
      </c>
      <c r="I33" s="8" t="s">
        <v>13</v>
      </c>
      <c r="J33" s="15">
        <v>13000</v>
      </c>
      <c r="L33" s="8" t="s">
        <v>12</v>
      </c>
      <c r="M33" s="15">
        <v>12000</v>
      </c>
      <c r="O33" s="12">
        <f>C13</f>
        <v>1900</v>
      </c>
      <c r="Q33" s="12">
        <f>M33*O33</f>
        <v>22800000</v>
      </c>
    </row>
    <row r="34" spans="3:26" x14ac:dyDescent="0.25">
      <c r="O34" s="10"/>
      <c r="Q34" s="10"/>
      <c r="S34" t="s">
        <v>20</v>
      </c>
      <c r="U34" s="23">
        <f>F33*(D31*J33+MAX(Q33,Q35))</f>
        <v>13740000</v>
      </c>
      <c r="X34" s="26">
        <f>F33*(D31*J33+(1+X6)*MAX(Q33,Q35))</f>
        <v>12771000</v>
      </c>
      <c r="Z34" s="26">
        <f>F33*(D31*J33+(1+Z6)*MAX(Q33,Q35))</f>
        <v>14709000</v>
      </c>
    </row>
    <row r="35" spans="3:26" x14ac:dyDescent="0.25">
      <c r="L35" s="8" t="s">
        <v>13</v>
      </c>
      <c r="M35" s="15">
        <v>17000</v>
      </c>
      <c r="O35" s="12">
        <f>C13</f>
        <v>1900</v>
      </c>
      <c r="Q35" s="12">
        <f>M35*O35</f>
        <v>32300000</v>
      </c>
    </row>
    <row r="36" spans="3:26" x14ac:dyDescent="0.25">
      <c r="O36" s="11"/>
      <c r="Q36" s="11"/>
    </row>
    <row r="37" spans="3:26" x14ac:dyDescent="0.25">
      <c r="O37" s="11"/>
      <c r="Q37" s="11"/>
      <c r="S37" s="24" t="s">
        <v>24</v>
      </c>
      <c r="U37" s="23">
        <f>U29+U34</f>
        <v>94380000</v>
      </c>
      <c r="X37" s="26">
        <f>X29+X34</f>
        <v>87363000</v>
      </c>
      <c r="Z37" s="26">
        <f>Z29+Z34</f>
        <v>101397000</v>
      </c>
    </row>
    <row r="38" spans="3:26" x14ac:dyDescent="0.25">
      <c r="O38" s="11"/>
      <c r="Q38" s="11"/>
    </row>
    <row r="39" spans="3:26" x14ac:dyDescent="0.25">
      <c r="O39" s="11"/>
      <c r="Q39" s="11"/>
    </row>
    <row r="40" spans="3:26" x14ac:dyDescent="0.25">
      <c r="O40" s="11"/>
      <c r="Q40" s="11"/>
    </row>
    <row r="41" spans="3:26" x14ac:dyDescent="0.25">
      <c r="O41" s="11"/>
      <c r="Q41" s="11"/>
      <c r="S41" s="24" t="s">
        <v>26</v>
      </c>
    </row>
    <row r="42" spans="3:26" x14ac:dyDescent="0.25">
      <c r="F42" s="6">
        <v>0.4</v>
      </c>
      <c r="I42" s="8" t="s">
        <v>12</v>
      </c>
      <c r="J42" s="15">
        <v>28000</v>
      </c>
      <c r="L42" s="8" t="s">
        <v>12</v>
      </c>
      <c r="M42" s="15">
        <v>28000</v>
      </c>
      <c r="O42" s="12">
        <f>D43</f>
        <v>1900</v>
      </c>
      <c r="Q42" s="12">
        <f>M42*O42</f>
        <v>53200000</v>
      </c>
      <c r="S42" t="s">
        <v>27</v>
      </c>
      <c r="U42" s="23">
        <f>F42*(D43*J42+Q42)</f>
        <v>42560000</v>
      </c>
      <c r="X42" s="26">
        <f>F42*(D43*J42+(1+X6)*Q42)</f>
        <v>39368000</v>
      </c>
      <c r="Z42" s="26">
        <f>F42*(D43*J42+(1+Z6)*Q42)</f>
        <v>45752000</v>
      </c>
    </row>
    <row r="43" spans="3:26" x14ac:dyDescent="0.25">
      <c r="C43" s="1" t="s">
        <v>1</v>
      </c>
      <c r="D43" s="14">
        <f>C13</f>
        <v>1900</v>
      </c>
      <c r="O43" s="10"/>
      <c r="Q43" s="10"/>
    </row>
    <row r="44" spans="3:26" x14ac:dyDescent="0.25">
      <c r="O44" s="10"/>
      <c r="Q44" s="10"/>
    </row>
    <row r="45" spans="3:26" x14ac:dyDescent="0.25">
      <c r="F45" s="6">
        <v>0.6</v>
      </c>
      <c r="I45" s="8" t="s">
        <v>13</v>
      </c>
      <c r="J45" s="15">
        <v>13000</v>
      </c>
      <c r="L45" s="8" t="s">
        <v>12</v>
      </c>
      <c r="M45" s="15">
        <v>25000</v>
      </c>
      <c r="O45" s="12">
        <f>D43</f>
        <v>1900</v>
      </c>
      <c r="Q45" s="12">
        <f>M45*O45</f>
        <v>47500000</v>
      </c>
      <c r="S45" t="s">
        <v>28</v>
      </c>
      <c r="U45" s="23">
        <f>F45*(D43*J45+Q45)</f>
        <v>43320000</v>
      </c>
      <c r="X45" s="26">
        <f>F45*(D43*J45+(1+X6)*Q45)</f>
        <v>39045000</v>
      </c>
      <c r="Z45" s="26">
        <f>F45*(D43*J45+(1+Z6)*Q45)</f>
        <v>47595000</v>
      </c>
    </row>
    <row r="46" spans="3:26" x14ac:dyDescent="0.25">
      <c r="O46" s="11"/>
      <c r="P46" s="11"/>
      <c r="Q46" s="11"/>
      <c r="R46" s="11"/>
    </row>
    <row r="47" spans="3:26" x14ac:dyDescent="0.25">
      <c r="O47" s="11"/>
      <c r="P47" s="11"/>
      <c r="Q47" s="11"/>
      <c r="R47" s="11"/>
    </row>
    <row r="48" spans="3:26" x14ac:dyDescent="0.25">
      <c r="O48" s="11"/>
      <c r="P48" s="11"/>
      <c r="Q48" s="11"/>
      <c r="R48" s="11"/>
      <c r="S48" s="24" t="s">
        <v>24</v>
      </c>
      <c r="U48" s="23">
        <f>U42+U45</f>
        <v>85880000</v>
      </c>
      <c r="X48" s="26">
        <f>X42+X45</f>
        <v>78413000</v>
      </c>
      <c r="Z48" s="26">
        <f>Z42+Z45</f>
        <v>93347000</v>
      </c>
    </row>
    <row r="49" spans="15:18" x14ac:dyDescent="0.25">
      <c r="O49" s="11"/>
      <c r="P49" s="11"/>
      <c r="Q49" s="11"/>
      <c r="R49" s="11"/>
    </row>
    <row r="50" spans="15:18" x14ac:dyDescent="0.25">
      <c r="O50" s="11"/>
      <c r="P50" s="11"/>
      <c r="Q50" s="11"/>
      <c r="R50" s="11"/>
    </row>
    <row r="51" spans="15:18" x14ac:dyDescent="0.25">
      <c r="O51" s="11"/>
      <c r="P51" s="11"/>
      <c r="Q51" s="11"/>
      <c r="R51" s="11"/>
    </row>
    <row r="52" spans="15:18" x14ac:dyDescent="0.25">
      <c r="O52" s="11"/>
      <c r="P52" s="11"/>
      <c r="Q52" s="11"/>
      <c r="R52" s="11"/>
    </row>
    <row r="53" spans="15:18" x14ac:dyDescent="0.25">
      <c r="O53" s="11"/>
      <c r="P53" s="11"/>
      <c r="Q53" s="11"/>
      <c r="R53" s="11"/>
    </row>
    <row r="54" spans="15:18" x14ac:dyDescent="0.25">
      <c r="O54" s="11"/>
      <c r="P54" s="11"/>
      <c r="Q54" s="11"/>
      <c r="R54" s="11"/>
    </row>
    <row r="55" spans="15:18" x14ac:dyDescent="0.25">
      <c r="O55" s="11"/>
      <c r="P55" s="11"/>
      <c r="Q55" s="11"/>
      <c r="R55" s="11"/>
    </row>
    <row r="56" spans="15:18" x14ac:dyDescent="0.25">
      <c r="O56" s="11"/>
      <c r="P56" s="11"/>
      <c r="Q56" s="11"/>
      <c r="R56" s="11"/>
    </row>
    <row r="57" spans="15:18" x14ac:dyDescent="0.25">
      <c r="O57" s="11"/>
      <c r="P57" s="11"/>
      <c r="Q57" s="11"/>
      <c r="R57" s="11"/>
    </row>
    <row r="58" spans="15:18" x14ac:dyDescent="0.25">
      <c r="O58" s="11"/>
      <c r="P58" s="11"/>
      <c r="Q58" s="11"/>
      <c r="R58" s="11"/>
    </row>
    <row r="59" spans="15:18" x14ac:dyDescent="0.25">
      <c r="O59" s="11"/>
      <c r="P59" s="11"/>
      <c r="Q59" s="11"/>
      <c r="R59" s="11"/>
    </row>
    <row r="60" spans="15:18" x14ac:dyDescent="0.25">
      <c r="O60" s="11"/>
      <c r="P60" s="11"/>
      <c r="Q60" s="11"/>
      <c r="R60" s="11"/>
    </row>
    <row r="61" spans="15:18" x14ac:dyDescent="0.25">
      <c r="O61" s="11"/>
      <c r="P61" s="11"/>
      <c r="Q61" s="11"/>
      <c r="R61" s="11"/>
    </row>
    <row r="62" spans="15:18" x14ac:dyDescent="0.25">
      <c r="O62" s="11"/>
      <c r="P62" s="11"/>
      <c r="Q62" s="11"/>
      <c r="R62" s="11"/>
    </row>
    <row r="63" spans="15:18" x14ac:dyDescent="0.25">
      <c r="O63" s="11"/>
      <c r="P63" s="11"/>
      <c r="Q63" s="11"/>
      <c r="R63" s="11"/>
    </row>
    <row r="64" spans="15:18" x14ac:dyDescent="0.25">
      <c r="O64" s="11"/>
      <c r="P64" s="11"/>
      <c r="Q64" s="11"/>
      <c r="R64" s="11"/>
    </row>
    <row r="65" spans="15:18" x14ac:dyDescent="0.25">
      <c r="O65" s="11"/>
      <c r="P65" s="11"/>
      <c r="Q65" s="11"/>
      <c r="R65" s="11"/>
    </row>
    <row r="66" spans="15:18" x14ac:dyDescent="0.25">
      <c r="O66" s="11"/>
      <c r="P66" s="11"/>
      <c r="Q66" s="11"/>
      <c r="R66" s="11"/>
    </row>
    <row r="67" spans="15:18" x14ac:dyDescent="0.25">
      <c r="O67" s="11"/>
      <c r="P67" s="11"/>
      <c r="Q67" s="11"/>
      <c r="R67" s="11"/>
    </row>
    <row r="68" spans="15:18" x14ac:dyDescent="0.25">
      <c r="O68" s="11"/>
      <c r="P68" s="11"/>
      <c r="Q68" s="11"/>
      <c r="R68" s="11"/>
    </row>
  </sheetData>
  <mergeCells count="2">
    <mergeCell ref="I7:J7"/>
    <mergeCell ref="L7:M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Mattila Jenny</dc:creator>
  <cp:lastModifiedBy>Mattila Jenny</cp:lastModifiedBy>
  <dcterms:created xsi:type="dcterms:W3CDTF">2024-09-05T06:20:43Z</dcterms:created>
  <dcterms:modified xsi:type="dcterms:W3CDTF">2024-09-05T12:39:11Z</dcterms:modified>
</cp:coreProperties>
</file>