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enny\Desktop\Strategiset päätöksentekomallit\"/>
    </mc:Choice>
  </mc:AlternateContent>
  <xr:revisionPtr revIDLastSave="0" documentId="13_ncr:1_{BA5E380D-4747-4CD4-BBB4-5339F02FE207}" xr6:coauthVersionLast="47" xr6:coauthVersionMax="47" xr10:uidLastSave="{00000000-0000-0000-0000-000000000000}"/>
  <bookViews>
    <workbookView xWindow="-110" yWindow="-110" windowWidth="19420" windowHeight="10300" xr2:uid="{BAF7B9C1-D97E-45A0-9AF0-D93932ADD200}"/>
  </bookViews>
  <sheets>
    <sheet name="Optimaalinen ostoerä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3" i="1"/>
  <c r="D23" i="1"/>
  <c r="B26" i="1"/>
  <c r="E26" i="1" s="1"/>
  <c r="F26" i="1" s="1"/>
  <c r="E23" i="1"/>
  <c r="F23" i="1" s="1"/>
  <c r="D13" i="1"/>
  <c r="D16" i="1" s="1"/>
  <c r="C23" i="1"/>
  <c r="G23" i="1" l="1"/>
  <c r="C26" i="1"/>
  <c r="D26" i="1" s="1"/>
  <c r="G26" i="1" l="1"/>
</calcChain>
</file>

<file path=xl/sharedStrings.xml><?xml version="1.0" encoding="utf-8"?>
<sst xmlns="http://schemas.openxmlformats.org/spreadsheetml/2006/main" count="29" uniqueCount="26">
  <si>
    <t xml:space="preserve">Optimaalinen ostoerä </t>
  </si>
  <si>
    <t>Ostohinta €/kpl</t>
  </si>
  <si>
    <t>k</t>
  </si>
  <si>
    <t>varastointikustannukset</t>
  </si>
  <si>
    <t>s</t>
  </si>
  <si>
    <t>r</t>
  </si>
  <si>
    <t>Kysyntä kpl/vuodessa</t>
  </si>
  <si>
    <t>q</t>
  </si>
  <si>
    <t>Tilausmäärä</t>
  </si>
  <si>
    <t>?</t>
  </si>
  <si>
    <t>ostoerä</t>
  </si>
  <si>
    <t>keskimääräinen varasto</t>
  </si>
  <si>
    <t>varasto-kustannukset</t>
  </si>
  <si>
    <t>toimitusten lkm</t>
  </si>
  <si>
    <t>toimitustenkus-tannukset</t>
  </si>
  <si>
    <t>q/2</t>
  </si>
  <si>
    <t>r/q</t>
  </si>
  <si>
    <t>q/2*k+r/q*s</t>
  </si>
  <si>
    <t xml:space="preserve"> =keskim.varasto * kappalehinta * varastokustannus/kpl</t>
  </si>
  <si>
    <t xml:space="preserve"> = koko.tarve/ostoerä</t>
  </si>
  <si>
    <t xml:space="preserve"> = kust./tilaus * lukumää</t>
  </si>
  <si>
    <t xml:space="preserve"> =varastokus.+toimituskust.</t>
  </si>
  <si>
    <t>Tilauskustannukset €/tilaus</t>
  </si>
  <si>
    <t>kokonaiskus-tannukset</t>
  </si>
  <si>
    <t>Kokonaisuudessa hankintakustannukset</t>
  </si>
  <si>
    <t xml:space="preserve"> =ostohinta*kysyntä+kokonaiskustannukset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</si>
</sst>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3" borderId="0" xfId="0" applyFont="1" applyFill="1"/>
    <xf numFmtId="0" fontId="0" fillId="0" borderId="2" xfId="0" applyBorder="1"/>
    <xf numFmtId="0" fontId="0" fillId="0" borderId="0" xfId="0" applyAlignment="1">
      <alignment horizontal="right"/>
    </xf>
    <xf numFmtId="0" fontId="1" fillId="4" borderId="3" xfId="1" applyFill="1" applyBorder="1" applyAlignment="1">
      <alignment horizontal="left" wrapText="1"/>
    </xf>
    <xf numFmtId="9" fontId="0" fillId="0" borderId="2" xfId="0" applyNumberFormat="1" applyBorder="1"/>
    <xf numFmtId="0" fontId="0" fillId="0" borderId="0" xfId="0" applyAlignment="1">
      <alignment wrapText="1"/>
    </xf>
    <xf numFmtId="1" fontId="0" fillId="0" borderId="2" xfId="0" applyNumberFormat="1" applyBorder="1"/>
    <xf numFmtId="1" fontId="0" fillId="0" borderId="0" xfId="0" applyNumberFormat="1"/>
    <xf numFmtId="1" fontId="0" fillId="5" borderId="2" xfId="0" applyNumberFormat="1" applyFill="1" applyBorder="1"/>
    <xf numFmtId="0" fontId="0" fillId="6" borderId="0" xfId="0" applyFill="1"/>
    <xf numFmtId="0" fontId="0" fillId="0" borderId="0" xfId="0" applyBorder="1"/>
    <xf numFmtId="1" fontId="0" fillId="0" borderId="0" xfId="0" applyNumberFormat="1" applyBorder="1"/>
    <xf numFmtId="0" fontId="0" fillId="0" borderId="0" xfId="0" applyFill="1" applyBorder="1"/>
    <xf numFmtId="1" fontId="0" fillId="7" borderId="0" xfId="0" applyNumberFormat="1" applyFill="1"/>
    <xf numFmtId="0" fontId="1" fillId="4" borderId="4" xfId="1" applyFill="1" applyBorder="1" applyAlignment="1">
      <alignment horizontal="left" wrapText="1"/>
    </xf>
    <xf numFmtId="0" fontId="0" fillId="0" borderId="5" xfId="0" applyBorder="1"/>
    <xf numFmtId="1" fontId="0" fillId="7" borderId="2" xfId="0" applyNumberFormat="1" applyFill="1" applyBorder="1"/>
    <xf numFmtId="0" fontId="0" fillId="0" borderId="0" xfId="0" applyAlignment="1">
      <alignment horizontal="left"/>
    </xf>
    <xf numFmtId="1" fontId="0" fillId="6" borderId="0" xfId="0" applyNumberFormat="1" applyFill="1"/>
    <xf numFmtId="0" fontId="1" fillId="4" borderId="2" xfId="1" applyFill="1" applyBorder="1" applyAlignment="1">
      <alignment horizontal="left" wrapText="1"/>
    </xf>
  </cellXfs>
  <cellStyles count="2">
    <cellStyle name="Normaali" xfId="0" builtinId="0"/>
    <cellStyle name="Syöttö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</xdr:row>
      <xdr:rowOff>114300</xdr:rowOff>
    </xdr:from>
    <xdr:to>
      <xdr:col>9</xdr:col>
      <xdr:colOff>438150</xdr:colOff>
      <xdr:row>9</xdr:row>
      <xdr:rowOff>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9E78A93C-7E22-6E8A-9ADD-FB48688DA6D5}"/>
            </a:ext>
          </a:extLst>
        </xdr:cNvPr>
        <xdr:cNvSpPr txBox="1"/>
      </xdr:nvSpPr>
      <xdr:spPr>
        <a:xfrm>
          <a:off x="685800" y="990600"/>
          <a:ext cx="5238750" cy="838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Yritys ostaa vuosittain 2 000 termostaattia hintaan 20 000 euroa/kappale. Tilauskustannukset ovat 5 000 euroa/tilaus ja varastointikustannukset 15 % varaston ostohintaisesta arvosta.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Yritys ostaa tavaraa optimaalisen ostoerän mukaan.</a:t>
          </a:r>
        </a:p>
        <a:p>
          <a:endParaRPr lang="fi-FI" sz="1100"/>
        </a:p>
      </xdr:txBody>
    </xdr:sp>
    <xdr:clientData/>
  </xdr:twoCellAnchor>
  <xdr:twoCellAnchor>
    <xdr:from>
      <xdr:col>4</xdr:col>
      <xdr:colOff>82550</xdr:colOff>
      <xdr:row>10</xdr:row>
      <xdr:rowOff>12700</xdr:rowOff>
    </xdr:from>
    <xdr:to>
      <xdr:col>6</xdr:col>
      <xdr:colOff>234950</xdr:colOff>
      <xdr:row>13</xdr:row>
      <xdr:rowOff>22225</xdr:rowOff>
    </xdr:to>
    <xdr:sp macro="" textlink="">
      <xdr:nvSpPr>
        <xdr:cNvPr id="3" name="Tekstiruutu 2">
          <a:extLst>
            <a:ext uri="{FF2B5EF4-FFF2-40B4-BE49-F238E27FC236}">
              <a16:creationId xmlns:a16="http://schemas.microsoft.com/office/drawing/2014/main" id="{50579006-BCB3-42A9-2383-87FBF7ACB370}"/>
            </a:ext>
          </a:extLst>
        </xdr:cNvPr>
        <xdr:cNvSpPr txBox="1"/>
      </xdr:nvSpPr>
      <xdr:spPr>
        <a:xfrm>
          <a:off x="4470400" y="1968500"/>
          <a:ext cx="2120900" cy="5619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Varastokustannukset</a:t>
          </a:r>
          <a:r>
            <a:rPr lang="fi-FI" sz="1100" baseline="0"/>
            <a:t> saadaa ostohinta * 15%.</a:t>
          </a:r>
          <a:endParaRPr lang="fi-FI" sz="1100"/>
        </a:p>
      </xdr:txBody>
    </xdr:sp>
    <xdr:clientData/>
  </xdr:twoCellAnchor>
  <xdr:twoCellAnchor>
    <xdr:from>
      <xdr:col>4</xdr:col>
      <xdr:colOff>244474</xdr:colOff>
      <xdr:row>14</xdr:row>
      <xdr:rowOff>28574</xdr:rowOff>
    </xdr:from>
    <xdr:to>
      <xdr:col>7</xdr:col>
      <xdr:colOff>222249</xdr:colOff>
      <xdr:row>18</xdr:row>
      <xdr:rowOff>69849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5F88B3-5A30-28DB-A0D9-F7AB936AB0DF}"/>
            </a:ext>
            <a:ext uri="{147F2762-F138-4A5C-976F-8EAC2B608ADB}">
              <a16:predDERef xmlns:a16="http://schemas.microsoft.com/office/drawing/2014/main" pred="{50579006-BCB3-42A9-2383-87FBF7ACB370}"/>
            </a:ext>
          </a:extLst>
        </xdr:cNvPr>
        <xdr:cNvSpPr txBox="1"/>
      </xdr:nvSpPr>
      <xdr:spPr>
        <a:xfrm>
          <a:off x="4632324" y="2720974"/>
          <a:ext cx="2994025" cy="7778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Tilausmäärä saadaan kaavalla  =neliöjuuri((2*R*S)/K)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Jolloin saadaan Optimaaliseksi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</a:t>
          </a:r>
          <a:r>
            <a:rPr lang="en-US" sz="1100" b="0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ostoeräksi 82.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352425</xdr:colOff>
      <xdr:row>19</xdr:row>
      <xdr:rowOff>9524</xdr:rowOff>
    </xdr:from>
    <xdr:to>
      <xdr:col>13</xdr:col>
      <xdr:colOff>488950</xdr:colOff>
      <xdr:row>21</xdr:row>
      <xdr:rowOff>336549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F45B5F7-DB41-E874-08D6-275C1AF4C51B}"/>
            </a:ext>
            <a:ext uri="{147F2762-F138-4A5C-976F-8EAC2B608ADB}">
              <a16:predDERef xmlns:a16="http://schemas.microsoft.com/office/drawing/2014/main" pred="{1F5F88B3-5A30-28DB-A0D9-F7AB936AB0DF}"/>
            </a:ext>
          </a:extLst>
        </xdr:cNvPr>
        <xdr:cNvSpPr txBox="1"/>
      </xdr:nvSpPr>
      <xdr:spPr>
        <a:xfrm>
          <a:off x="8632825" y="3622674"/>
          <a:ext cx="3184525" cy="879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Myyjä tarjoaa 3 %:n alennusta ostohintaan, jos tilausmääräksi muutetaan 2 000 kappaletta eli koko vuoden tarve ostetaan kerralla. Kannattaako tarjous hyväksyä?</a:t>
          </a:r>
        </a:p>
      </xdr:txBody>
    </xdr:sp>
    <xdr:clientData/>
  </xdr:twoCellAnchor>
  <xdr:twoCellAnchor>
    <xdr:from>
      <xdr:col>9</xdr:col>
      <xdr:colOff>25400</xdr:colOff>
      <xdr:row>22</xdr:row>
      <xdr:rowOff>127000</xdr:rowOff>
    </xdr:from>
    <xdr:to>
      <xdr:col>12</xdr:col>
      <xdr:colOff>596900</xdr:colOff>
      <xdr:row>27</xdr:row>
      <xdr:rowOff>127000</xdr:rowOff>
    </xdr:to>
    <xdr:sp macro="" textlink="">
      <xdr:nvSpPr>
        <xdr:cNvPr id="4" name="Tekstiruutu 3">
          <a:extLst>
            <a:ext uri="{FF2B5EF4-FFF2-40B4-BE49-F238E27FC236}">
              <a16:creationId xmlns:a16="http://schemas.microsoft.com/office/drawing/2014/main" id="{E3D1B9A1-C567-6805-D466-1DCD18E5DA5E}"/>
            </a:ext>
          </a:extLst>
        </xdr:cNvPr>
        <xdr:cNvSpPr txBox="1"/>
      </xdr:nvSpPr>
      <xdr:spPr>
        <a:xfrm>
          <a:off x="9213850" y="5213350"/>
          <a:ext cx="2400300" cy="920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Ei kannata hyväksyä tarjousta,</a:t>
          </a:r>
          <a:r>
            <a:rPr lang="fi-FI" sz="1100" baseline="0"/>
            <a:t> koska kokonaisuudessa hankintakustannukset ovat paljon suuremmat. </a:t>
          </a:r>
          <a:endParaRPr lang="fi-FI" sz="1100"/>
        </a:p>
      </xdr:txBody>
    </xdr:sp>
    <xdr:clientData/>
  </xdr:twoCellAnchor>
  <xdr:twoCellAnchor>
    <xdr:from>
      <xdr:col>2</xdr:col>
      <xdr:colOff>673100</xdr:colOff>
      <xdr:row>26</xdr:row>
      <xdr:rowOff>165100</xdr:rowOff>
    </xdr:from>
    <xdr:to>
      <xdr:col>4</xdr:col>
      <xdr:colOff>882650</xdr:colOff>
      <xdr:row>28</xdr:row>
      <xdr:rowOff>95250</xdr:rowOff>
    </xdr:to>
    <xdr:sp macro="" textlink="">
      <xdr:nvSpPr>
        <xdr:cNvPr id="5" name="Tekstiruutu 4">
          <a:extLst>
            <a:ext uri="{FF2B5EF4-FFF2-40B4-BE49-F238E27FC236}">
              <a16:creationId xmlns:a16="http://schemas.microsoft.com/office/drawing/2014/main" id="{6700FDB5-3A9C-DF5C-7DC6-359E0D9BCF84}"/>
            </a:ext>
          </a:extLst>
        </xdr:cNvPr>
        <xdr:cNvSpPr txBox="1"/>
      </xdr:nvSpPr>
      <xdr:spPr>
        <a:xfrm>
          <a:off x="2870200" y="5803900"/>
          <a:ext cx="2400300" cy="2984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ysClr val="windowText" lastClr="000000"/>
              </a:solidFill>
            </a:rPr>
            <a:t>Uusi ostohinta saadaan 20000*0,97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09D8-30E8-4BFF-A265-73CD11E1E46D}">
  <dimension ref="A3:J32"/>
  <sheetViews>
    <sheetView tabSelected="1" workbookViewId="0">
      <selection activeCell="H30" sqref="H30"/>
    </sheetView>
  </sheetViews>
  <sheetFormatPr defaultRowHeight="14.5" x14ac:dyDescent="0.35"/>
  <cols>
    <col min="2" max="2" width="22.7265625" customWidth="1"/>
    <col min="3" max="3" width="16.1796875" customWidth="1"/>
    <col min="4" max="4" width="15.1796875" customWidth="1"/>
    <col min="5" max="5" width="13.453125" customWidth="1"/>
    <col min="6" max="6" width="14.7265625" customWidth="1"/>
    <col min="7" max="7" width="12.08984375" customWidth="1"/>
    <col min="8" max="8" width="19.7265625" customWidth="1"/>
  </cols>
  <sheetData>
    <row r="3" spans="1:10" ht="23.5" x14ac:dyDescent="0.55000000000000004">
      <c r="B3" s="1"/>
      <c r="C3" s="1"/>
      <c r="D3" s="1" t="s">
        <v>0</v>
      </c>
      <c r="E3" s="1"/>
      <c r="F3" s="1"/>
      <c r="G3" s="1"/>
      <c r="H3" s="1"/>
      <c r="I3" s="1"/>
      <c r="J3" s="1"/>
    </row>
    <row r="12" spans="1:10" x14ac:dyDescent="0.35">
      <c r="A12" s="3"/>
      <c r="B12" s="2" t="s">
        <v>1</v>
      </c>
      <c r="C12" s="2">
        <v>20000</v>
      </c>
      <c r="D12" s="2"/>
    </row>
    <row r="13" spans="1:10" x14ac:dyDescent="0.35">
      <c r="A13" s="3" t="s">
        <v>2</v>
      </c>
      <c r="B13" s="2" t="s">
        <v>3</v>
      </c>
      <c r="C13" s="5">
        <v>0.15</v>
      </c>
      <c r="D13" s="2">
        <f>C12*C13</f>
        <v>3000</v>
      </c>
    </row>
    <row r="14" spans="1:10" x14ac:dyDescent="0.35">
      <c r="A14" s="3" t="s">
        <v>4</v>
      </c>
      <c r="B14" s="2" t="s">
        <v>22</v>
      </c>
      <c r="C14" s="2">
        <v>5000</v>
      </c>
      <c r="D14" s="2"/>
    </row>
    <row r="15" spans="1:10" x14ac:dyDescent="0.35">
      <c r="A15" s="3" t="s">
        <v>5</v>
      </c>
      <c r="B15" s="2" t="s">
        <v>6</v>
      </c>
      <c r="C15" s="2">
        <v>2000</v>
      </c>
      <c r="D15" s="2"/>
    </row>
    <row r="16" spans="1:10" x14ac:dyDescent="0.35">
      <c r="A16" s="3" t="s">
        <v>7</v>
      </c>
      <c r="B16" s="2" t="s">
        <v>8</v>
      </c>
      <c r="C16" s="2" t="s">
        <v>9</v>
      </c>
      <c r="D16" s="9">
        <f>SQRT((2*C15*C14)/D13)</f>
        <v>81.649658092772611</v>
      </c>
    </row>
    <row r="17" spans="1:10" x14ac:dyDescent="0.35">
      <c r="A17" s="3"/>
    </row>
    <row r="18" spans="1:10" x14ac:dyDescent="0.35">
      <c r="A18" s="3"/>
    </row>
    <row r="19" spans="1:10" x14ac:dyDescent="0.35">
      <c r="A19" s="3"/>
    </row>
    <row r="20" spans="1:10" ht="43.5" x14ac:dyDescent="0.35">
      <c r="A20" s="3"/>
      <c r="B20" s="4" t="s">
        <v>10</v>
      </c>
      <c r="C20" s="4" t="s">
        <v>11</v>
      </c>
      <c r="D20" s="4" t="s">
        <v>12</v>
      </c>
      <c r="E20" s="4" t="s">
        <v>13</v>
      </c>
      <c r="F20" s="4" t="s">
        <v>14</v>
      </c>
      <c r="G20" s="15" t="s">
        <v>23</v>
      </c>
      <c r="H20" s="20" t="s">
        <v>24</v>
      </c>
    </row>
    <row r="21" spans="1:10" x14ac:dyDescent="0.35">
      <c r="A21" s="3"/>
      <c r="B21" s="2" t="s">
        <v>7</v>
      </c>
      <c r="C21" s="2" t="s">
        <v>15</v>
      </c>
      <c r="D21" s="2" t="s">
        <v>2</v>
      </c>
      <c r="E21" s="2" t="s">
        <v>16</v>
      </c>
      <c r="F21" s="2" t="s">
        <v>4</v>
      </c>
      <c r="G21" s="16" t="s">
        <v>17</v>
      </c>
      <c r="H21" s="2"/>
      <c r="J21" s="10"/>
    </row>
    <row r="22" spans="1:10" ht="58" x14ac:dyDescent="0.35">
      <c r="A22" s="3"/>
      <c r="B22" s="6"/>
      <c r="C22" s="6"/>
      <c r="D22" s="6" t="s">
        <v>18</v>
      </c>
      <c r="E22" s="6" t="s">
        <v>19</v>
      </c>
      <c r="F22" s="6" t="s">
        <v>20</v>
      </c>
      <c r="G22" s="6" t="s">
        <v>21</v>
      </c>
      <c r="H22" s="18" t="s">
        <v>25</v>
      </c>
    </row>
    <row r="23" spans="1:10" x14ac:dyDescent="0.35">
      <c r="A23" s="3"/>
      <c r="B23" s="2">
        <v>82</v>
      </c>
      <c r="C23" s="2">
        <f>B23/2</f>
        <v>41</v>
      </c>
      <c r="D23" s="2">
        <f>C23*C12*C13</f>
        <v>123000</v>
      </c>
      <c r="E23" s="7">
        <f>C15/B23</f>
        <v>24.390243902439025</v>
      </c>
      <c r="F23" s="7">
        <f>E23*C14</f>
        <v>121951.21951219512</v>
      </c>
      <c r="G23" s="7">
        <f>D23+F23</f>
        <v>244951.21951219512</v>
      </c>
      <c r="H23" s="17">
        <f>C15*C12+G23</f>
        <v>40244951.219512194</v>
      </c>
    </row>
    <row r="24" spans="1:10" x14ac:dyDescent="0.35">
      <c r="A24" s="3"/>
      <c r="B24" s="11"/>
      <c r="C24" s="11"/>
      <c r="D24" s="12"/>
      <c r="E24" s="12"/>
      <c r="F24" s="12"/>
      <c r="G24" s="12"/>
      <c r="H24" s="8"/>
    </row>
    <row r="25" spans="1:10" x14ac:dyDescent="0.35">
      <c r="D25" s="13"/>
      <c r="E25" s="8"/>
      <c r="G25" s="8"/>
    </row>
    <row r="26" spans="1:10" x14ac:dyDescent="0.35">
      <c r="A26" s="3"/>
      <c r="B26">
        <f>C15</f>
        <v>2000</v>
      </c>
      <c r="C26" s="8">
        <f>B26/2</f>
        <v>1000</v>
      </c>
      <c r="D26" s="8">
        <f>C26*C12*C13*0.97</f>
        <v>2910000</v>
      </c>
      <c r="E26" s="8">
        <f>C15/B26</f>
        <v>1</v>
      </c>
      <c r="F26">
        <f>E26*C14</f>
        <v>5000</v>
      </c>
      <c r="G26" s="8">
        <f>D26+F26</f>
        <v>2915000</v>
      </c>
      <c r="H26" s="14">
        <f>C12*0.97*C15+G26</f>
        <v>41715000</v>
      </c>
    </row>
    <row r="27" spans="1:10" x14ac:dyDescent="0.35">
      <c r="H27" s="19"/>
    </row>
    <row r="30" spans="1:10" ht="48" customHeight="1" x14ac:dyDescent="0.35"/>
    <row r="32" spans="1:10" ht="24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Optimaalinen ostoerä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Mattila Jenny</dc:creator>
  <cp:keywords/>
  <dc:description/>
  <cp:lastModifiedBy>Mattila Jenny</cp:lastModifiedBy>
  <cp:revision/>
  <dcterms:created xsi:type="dcterms:W3CDTF">2024-10-07T10:53:01Z</dcterms:created>
  <dcterms:modified xsi:type="dcterms:W3CDTF">2024-10-09T19:01:00Z</dcterms:modified>
  <cp:category/>
  <cp:contentStatus/>
</cp:coreProperties>
</file>