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ables/table1.xml" ContentType="application/vnd.openxmlformats-officedocument.spreadsheetml.tabl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charts/chart6.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DME" sheetId="1" state="visible" r:id="rId2"/>
    <sheet name="Sample Student Checklist" sheetId="2" state="visible" r:id="rId3"/>
    <sheet name="Sample Dashboard" sheetId="3" state="visible" r:id="rId4"/>
    <sheet name="Grading"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<sst xmlns="http://schemas.openxmlformats.org/spreadsheetml/2006/main" count="123" uniqueCount="106">
  <si>
    <t xml:space="preserve">Homeschooling Checklist README</t>
  </si>
  <si>
    <t xml:space="preserve">Purpose</t>
  </si>
  <si>
    <t xml:space="preserve">Homeschooling students can have radically different schedules from their schooled counterparts.  While students in school have all of their classes and clubs scheduled for them, many homeschooled students keep track of their own scheduling of work.  </t>
  </si>
  <si>
    <t xml:space="preserve">This project is a sample student checklist for tracking progress and dashboard for displaying progress.</t>
  </si>
  <si>
    <t xml:space="preserve">Sheets</t>
  </si>
  <si>
    <t xml:space="preserve">Sample Student Checklist – where the student or teacher keeps track of the student progress in different subjects.</t>
  </si>
  <si>
    <t xml:space="preserve">Sample Dashboard – Displays the student progress at a glance.</t>
  </si>
  <si>
    <t xml:space="preserve">Grading – A sample grading policy based on precent of the goals that were completed.</t>
  </si>
  <si>
    <t xml:space="preserve">Checklist Columns</t>
  </si>
  <si>
    <t xml:space="preserve">Grade</t>
  </si>
  <si>
    <t xml:space="preserve">Automatically Calculated from %Done column</t>
  </si>
  <si>
    <t xml:space="preserve">%Done</t>
  </si>
  <si>
    <t xml:space="preserve">Automatically Calculated from Needed and Total columns</t>
  </si>
  <si>
    <t xml:space="preserve">Subject and Detail</t>
  </si>
  <si>
    <t xml:space="preserve">Each Subject may have several associated Detail Rows for different class activities.</t>
  </si>
  <si>
    <t xml:space="preserve">Length</t>
  </si>
  <si>
    <t xml:space="preserve">What counts as 1 lesson</t>
  </si>
  <si>
    <t xml:space="preserve">Needed</t>
  </si>
  <si>
    <t xml:space="preserve">How many of each detail the student should complete for the quarter</t>
  </si>
  <si>
    <t xml:space="preserve">Wk</t>
  </si>
  <si>
    <t xml:space="preserve">How much of each Detail the student completed in that week of the quarter</t>
  </si>
  <si>
    <t xml:space="preserve">Tot</t>
  </si>
  <si>
    <t xml:space="preserve">How many items done this quarter</t>
  </si>
  <si>
    <t xml:space="preserve">More</t>
  </si>
  <si>
    <t xml:space="preserve">How many more (of Needed) remain undone</t>
  </si>
  <si>
    <t xml:space="preserve">Done</t>
  </si>
  <si>
    <t xml:space="preserve">Whether the student has finished all items in this row</t>
  </si>
  <si>
    <t xml:space="preserve">Sample Student Checklist</t>
  </si>
  <si>
    <t xml:space="preserve">12th Grade, 1st Quarter</t>
  </si>
  <si>
    <t xml:space="preserve">Student Name</t>
  </si>
  <si>
    <t xml:space="preserve">Subject</t>
  </si>
  <si>
    <t xml:space="preserve">Details</t>
  </si>
  <si>
    <t xml:space="preserve">Need</t>
  </si>
  <si>
    <t xml:space="preserve">W1</t>
  </si>
  <si>
    <t xml:space="preserve">W2</t>
  </si>
  <si>
    <t xml:space="preserve">W3</t>
  </si>
  <si>
    <t xml:space="preserve">W4</t>
  </si>
  <si>
    <t xml:space="preserve">W5</t>
  </si>
  <si>
    <t xml:space="preserve">W6</t>
  </si>
  <si>
    <t xml:space="preserve">W7</t>
  </si>
  <si>
    <t xml:space="preserve">W8</t>
  </si>
  <si>
    <t xml:space="preserve">W9</t>
  </si>
  <si>
    <t xml:space="preserve">W10</t>
  </si>
  <si>
    <t xml:space="preserve">Total</t>
  </si>
  <si>
    <t xml:space="preserve">History</t>
  </si>
  <si>
    <t xml:space="preserve">Khan Academy World History</t>
  </si>
  <si>
    <t xml:space="preserve">1 quiz</t>
  </si>
  <si>
    <t xml:space="preserve">Psychology</t>
  </si>
  <si>
    <t xml:space="preserve">Discussion</t>
  </si>
  <si>
    <t xml:space="preserve">1 talk</t>
  </si>
  <si>
    <t xml:space="preserve">Spanish</t>
  </si>
  <si>
    <t xml:space="preserve">Lesson</t>
  </si>
  <si>
    <t xml:space="preserve">20 min</t>
  </si>
  <si>
    <t xml:space="preserve">Translation</t>
  </si>
  <si>
    <t xml:space="preserve">1 chapter</t>
  </si>
  <si>
    <t xml:space="preserve">Quiz</t>
  </si>
  <si>
    <t xml:space="preserve">Bio</t>
  </si>
  <si>
    <t xml:space="preserve">AP Test Prep</t>
  </si>
  <si>
    <t xml:space="preserve">lesson</t>
  </si>
  <si>
    <t xml:space="preserve">Job</t>
  </si>
  <si>
    <t xml:space="preserve">On-time</t>
  </si>
  <si>
    <t xml:space="preserve">1 shift</t>
  </si>
  <si>
    <t xml:space="preserve">Health</t>
  </si>
  <si>
    <t xml:space="preserve">Class</t>
  </si>
  <si>
    <t xml:space="preserve">1 lesson</t>
  </si>
  <si>
    <t xml:space="preserve">PE</t>
  </si>
  <si>
    <t xml:space="preserve">Exercise</t>
  </si>
  <si>
    <t xml:space="preserve">30 min</t>
  </si>
  <si>
    <t xml:space="preserve">English</t>
  </si>
  <si>
    <t xml:space="preserve">Meet w tutor</t>
  </si>
  <si>
    <t xml:space="preserve">1 hr</t>
  </si>
  <si>
    <t xml:space="preserve">SAT</t>
  </si>
  <si>
    <t xml:space="preserve">SAT test prep</t>
  </si>
  <si>
    <t xml:space="preserve">Writing</t>
  </si>
  <si>
    <t xml:space="preserve">1 essay</t>
  </si>
  <si>
    <t xml:space="preserve">Grammar</t>
  </si>
  <si>
    <t xml:space="preserve">1 edited essay</t>
  </si>
  <si>
    <t xml:space="preserve">House</t>
  </si>
  <si>
    <t xml:space="preserve">Chores – Bedroom</t>
  </si>
  <si>
    <t xml:space="preserve">Clean/Vac</t>
  </si>
  <si>
    <t xml:space="preserve">Read Classic</t>
  </si>
  <si>
    <t xml:space="preserve">100pg</t>
  </si>
  <si>
    <t xml:space="preserve">Math</t>
  </si>
  <si>
    <t xml:space="preserve">Pre-calc</t>
  </si>
  <si>
    <t xml:space="preserve">% finished</t>
  </si>
  <si>
    <t xml:space="preserve">Essay Writing</t>
  </si>
  <si>
    <t xml:space="preserve">1 lecture</t>
  </si>
  <si>
    <t xml:space="preserve">AP Bio Lab</t>
  </si>
  <si>
    <t xml:space="preserve">1 lab/write up</t>
  </si>
  <si>
    <t xml:space="preserve">TOTAL</t>
  </si>
  <si>
    <t xml:space="preserve">Student Dashboard</t>
  </si>
  <si>
    <t xml:space="preserve">Week of the Quarter</t>
  </si>
  <si>
    <t xml:space="preserve">Start</t>
  </si>
  <si>
    <t xml:space="preserve">Benchmark</t>
  </si>
  <si>
    <t xml:space="preserve">Progress</t>
  </si>
  <si>
    <t xml:space="preserve">Grade Ranges</t>
  </si>
  <si>
    <t xml:space="preserve">Letter Grade</t>
  </si>
  <si>
    <t xml:space="preserve">Lowest Number</t>
  </si>
  <si>
    <t xml:space="preserve">Highest Number</t>
  </si>
  <si>
    <t xml:space="preserve">Range </t>
  </si>
  <si>
    <t xml:space="preserve">A</t>
  </si>
  <si>
    <t xml:space="preserve">A-</t>
  </si>
  <si>
    <t xml:space="preserve">B</t>
  </si>
  <si>
    <t xml:space="preserve">B-</t>
  </si>
  <si>
    <t xml:space="preserve">F</t>
  </si>
  <si>
    <t xml:space="preserve">These grades differ from the grades in most schools because they are completion-based.  Each student is graded on the percentage of completed goals for the quarter.</t>
  </si>
</sst>
</file>

<file path=xl/styles.xml><?xml version="1.0" encoding="utf-8"?>
<styleSheet xmlns="http://schemas.openxmlformats.org/spreadsheetml/2006/main">
  <numFmts count="8">
    <numFmt numFmtId="164" formatCode="General"/>
    <numFmt numFmtId="165" formatCode="dddd&quot;, &quot;mmmm\ d&quot;, &quot;yyyy"/>
    <numFmt numFmtId="166" formatCode="d\-mmm\-yy"/>
    <numFmt numFmtId="167" formatCode="mm/dd/yy"/>
    <numFmt numFmtId="168" formatCode="m/d;@"/>
    <numFmt numFmtId="169" formatCode="0"/>
    <numFmt numFmtId="170" formatCode="General"/>
    <numFmt numFmtId="171" formatCode="m/d/yy;@"/>
  </numFmts>
  <fonts count="14">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1"/>
      <color rgb="FF000000"/>
      <name val="Calibri"/>
      <family val="2"/>
      <charset val="1"/>
    </font>
    <font>
      <b val="true"/>
      <sz val="16"/>
      <color rgb="FF000000"/>
      <name val="Calibri"/>
      <family val="2"/>
      <charset val="1"/>
    </font>
    <font>
      <b val="true"/>
      <sz val="12"/>
      <color rgb="FF000000"/>
      <name val="Calibri"/>
      <family val="2"/>
      <charset val="1"/>
    </font>
    <font>
      <b val="true"/>
      <sz val="10"/>
      <color rgb="FF000000"/>
      <name val="Calibri"/>
      <family val="2"/>
      <charset val="1"/>
    </font>
    <font>
      <sz val="9"/>
      <color rgb="FF000000"/>
      <name val="Calibri"/>
      <family val="2"/>
      <charset val="1"/>
    </font>
    <font>
      <sz val="9"/>
      <color rgb="FF000000"/>
      <name val="Times New Roman"/>
      <family val="1"/>
      <charset val="1"/>
    </font>
    <font>
      <sz val="13"/>
      <name val="Arial"/>
      <family val="2"/>
    </font>
    <font>
      <sz val="10"/>
      <name val="Arial"/>
      <family val="2"/>
    </font>
    <font>
      <sz val="9"/>
      <name val="Arial"/>
      <family val="2"/>
    </font>
  </fonts>
  <fills count="2">
    <fill>
      <patternFill patternType="none"/>
    </fill>
    <fill>
      <patternFill patternType="gray125"/>
    </fill>
  </fills>
  <borders count="20">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 diagonalUp="false" diagonalDown="false">
      <left style="medium"/>
      <right style="medium"/>
      <top style="medium"/>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1"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6" fontId="0" fillId="0" borderId="0" xfId="0" applyFont="false" applyBorder="true" applyAlignment="true" applyProtection="true">
      <alignment horizontal="right" vertical="bottom" textRotation="0" wrapText="fals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right" vertical="bottom" textRotation="0" wrapText="false" indent="0" shrinkToFit="false"/>
      <protection locked="true" hidden="false"/>
    </xf>
    <xf numFmtId="168" fontId="0" fillId="0" borderId="2" xfId="0" applyFont="false" applyBorder="true" applyAlignment="true" applyProtection="true">
      <alignment horizontal="center" vertical="bottom" textRotation="0" wrapText="false" indent="0" shrinkToFit="false"/>
      <protection locked="true" hidden="false"/>
    </xf>
    <xf numFmtId="168" fontId="0" fillId="0" borderId="0" xfId="0" applyFont="false" applyBorder="false" applyAlignment="true" applyProtection="true">
      <alignment horizontal="general" vertical="bottom" textRotation="0" wrapText="false" indent="0" shrinkToFit="false"/>
      <protection locked="true" hidden="false"/>
    </xf>
    <xf numFmtId="164" fontId="8" fillId="0" borderId="3" xfId="0" applyFont="true" applyBorder="true" applyAlignment="true" applyProtection="true">
      <alignment horizontal="center" vertical="center" textRotation="0" wrapText="false" indent="0" shrinkToFit="false"/>
      <protection locked="true" hidden="false"/>
    </xf>
    <xf numFmtId="164" fontId="8" fillId="0" borderId="3" xfId="0" applyFont="true" applyBorder="true" applyAlignment="true" applyProtection="true">
      <alignment horizontal="center" vertical="center" textRotation="0" wrapText="true" indent="0" shrinkToFit="false"/>
      <protection locked="true" hidden="false"/>
    </xf>
    <xf numFmtId="169" fontId="8" fillId="0" borderId="3" xfId="0" applyFont="true" applyBorder="true" applyAlignment="true" applyProtection="true">
      <alignment horizontal="center" vertical="center" textRotation="0" wrapText="false" indent="0" shrinkToFit="false"/>
      <protection locked="true" hidden="false"/>
    </xf>
    <xf numFmtId="170" fontId="0" fillId="0" borderId="4" xfId="0" applyFont="true" applyBorder="true" applyAlignment="true" applyProtection="true">
      <alignment horizontal="center" vertical="center" textRotation="0" wrapText="false" indent="0" shrinkToFit="false"/>
      <protection locked="true" hidden="false"/>
    </xf>
    <xf numFmtId="170" fontId="0" fillId="0" borderId="5" xfId="0" applyFont="true" applyBorder="true" applyAlignment="true" applyProtection="true">
      <alignment horizontal="center" vertical="center" textRotation="0" wrapText="false" indent="0" shrinkToFit="false"/>
      <protection locked="true" hidden="false"/>
    </xf>
    <xf numFmtId="164" fontId="9" fillId="0" borderId="5" xfId="0" applyFont="true" applyBorder="true" applyAlignment="true" applyProtection="true">
      <alignment horizontal="center" vertical="center" textRotation="0" wrapText="tru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70" fontId="0" fillId="0" borderId="6" xfId="0" applyFont="true" applyBorder="true" applyAlignment="true" applyProtection="true">
      <alignment horizontal="center" vertical="center" textRotation="0" wrapText="false" indent="0" shrinkToFit="false"/>
      <protection locked="true" hidden="false"/>
    </xf>
    <xf numFmtId="170" fontId="0" fillId="0" borderId="7" xfId="0" applyFont="true" applyBorder="true" applyAlignment="true" applyProtection="true">
      <alignment horizontal="center" vertical="center" textRotation="0" wrapText="false" indent="0" shrinkToFit="false"/>
      <protection locked="true" hidden="false"/>
    </xf>
    <xf numFmtId="170" fontId="0" fillId="0" borderId="1" xfId="0" applyFont="true" applyBorder="true" applyAlignment="true" applyProtection="true">
      <alignment horizontal="center" vertical="center" textRotation="0" wrapText="false" indent="0" shrinkToFit="false"/>
      <protection locked="true" hidden="false"/>
    </xf>
    <xf numFmtId="164" fontId="9" fillId="0"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70" fontId="0" fillId="0" borderId="8" xfId="0" applyFont="true" applyBorder="true" applyAlignment="true" applyProtection="true">
      <alignment horizontal="center" vertical="center" textRotation="0" wrapText="false" indent="0" shrinkToFit="false"/>
      <protection locked="true" hidden="false"/>
    </xf>
    <xf numFmtId="164" fontId="0" fillId="0" borderId="9" xfId="0" applyFont="true" applyBorder="true" applyAlignment="true" applyProtection="true">
      <alignment horizontal="center" vertical="center" textRotation="0" wrapText="false" indent="0" shrinkToFit="false"/>
      <protection locked="true" hidden="false"/>
    </xf>
    <xf numFmtId="170" fontId="0" fillId="0" borderId="10" xfId="0" applyFont="true" applyBorder="true" applyAlignment="true" applyProtection="true">
      <alignment horizontal="center" vertical="center" textRotation="0" wrapText="false" indent="0" shrinkToFit="false"/>
      <protection locked="true" hidden="false"/>
    </xf>
    <xf numFmtId="164" fontId="9" fillId="0" borderId="10" xfId="0" applyFont="true" applyBorder="true" applyAlignment="true" applyProtection="true">
      <alignment horizontal="center" vertical="center" textRotation="0" wrapText="true" indent="0" shrinkToFit="false"/>
      <protection locked="true" hidden="false"/>
    </xf>
    <xf numFmtId="164" fontId="0" fillId="0" borderId="10" xfId="0" applyFont="true" applyBorder="true" applyAlignment="true" applyProtection="true">
      <alignment horizontal="center" vertical="center" textRotation="0" wrapText="false" indent="0" shrinkToFit="false"/>
      <protection locked="true" hidden="false"/>
    </xf>
    <xf numFmtId="164" fontId="0" fillId="0" borderId="11"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70" fontId="0" fillId="0" borderId="12" xfId="0" applyFont="true" applyBorder="true" applyAlignment="true" applyProtection="true">
      <alignment horizontal="center" vertical="center" textRotation="0" wrapText="false" indent="0" shrinkToFit="false"/>
      <protection locked="true" hidden="false"/>
    </xf>
    <xf numFmtId="164" fontId="9" fillId="0" borderId="13" xfId="0" applyFont="true" applyBorder="true" applyAlignment="true" applyProtection="true">
      <alignment horizontal="center" vertical="center" textRotation="0" wrapText="true" indent="0" shrinkToFit="false"/>
      <protection locked="true" hidden="false"/>
    </xf>
    <xf numFmtId="164" fontId="0" fillId="0" borderId="13" xfId="0" applyFont="true" applyBorder="true" applyAlignment="true" applyProtection="true">
      <alignment horizontal="center" vertical="center" textRotation="0" wrapText="false" indent="0" shrinkToFit="false"/>
      <protection locked="true" hidden="false"/>
    </xf>
    <xf numFmtId="170" fontId="0" fillId="0" borderId="14" xfId="0" applyFont="true" applyBorder="true" applyAlignment="true" applyProtection="true">
      <alignment horizontal="center" vertical="center" textRotation="0" wrapText="false" indent="0" shrinkToFit="false"/>
      <protection locked="true" hidden="false"/>
    </xf>
    <xf numFmtId="164" fontId="10" fillId="0" borderId="15" xfId="0" applyFont="true" applyBorder="tru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71" fontId="5" fillId="0" borderId="0" xfId="0" applyFont="true" applyBorder="false" applyAlignment="true" applyProtection="true">
      <alignment horizontal="right" vertical="bottom" textRotation="0" wrapText="false" indent="0" shrinkToFit="false"/>
      <protection locked="true" hidden="false"/>
    </xf>
    <xf numFmtId="171" fontId="5" fillId="0" borderId="16" xfId="0" applyFont="true" applyBorder="true" applyAlignment="true" applyProtection="true">
      <alignment horizontal="center" vertical="bottom" textRotation="0" wrapText="false" indent="0" shrinkToFit="false"/>
      <protection locked="true" hidden="false"/>
    </xf>
    <xf numFmtId="164" fontId="0" fillId="0" borderId="17" xfId="0" applyFont="false" applyBorder="true" applyAlignment="true" applyProtection="true">
      <alignment horizontal="center" vertical="bottom" textRotation="0" wrapText="false" indent="0" shrinkToFit="false"/>
      <protection locked="true" hidden="false"/>
    </xf>
    <xf numFmtId="164" fontId="0" fillId="0" borderId="18" xfId="0" applyFont="fals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right" vertical="bottom" textRotation="0" wrapText="false" indent="0" shrinkToFit="false"/>
      <protection locked="true" hidden="false"/>
    </xf>
    <xf numFmtId="164" fontId="0" fillId="0" borderId="15" xfId="0" applyFont="false" applyBorder="true" applyAlignment="true" applyProtection="true">
      <alignment horizontal="center" vertical="bottom" textRotation="0" wrapText="false" indent="0" shrinkToFit="false"/>
      <protection locked="true" hidden="false"/>
    </xf>
    <xf numFmtId="170" fontId="0" fillId="0" borderId="0" xfId="0" applyFont="false" applyBorder="true" applyAlignment="true" applyProtection="true">
      <alignment horizontal="center" vertical="bottom" textRotation="0" wrapText="false" indent="0" shrinkToFit="false"/>
      <protection locked="true" hidden="false"/>
    </xf>
    <xf numFmtId="164" fontId="0" fillId="0" borderId="19" xfId="0" applyFont="false" applyBorder="true" applyAlignment="true" applyProtection="true">
      <alignment horizontal="center" vertical="bottom" textRotation="0" wrapText="false" indent="0" shrinkToFit="false"/>
      <protection locked="true" hidden="false"/>
    </xf>
    <xf numFmtId="170" fontId="0" fillId="0" borderId="2"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9">
    <dxf>
      <font>
        <name val="Calibri"/>
        <charset val="1"/>
        <family val="2"/>
        <color rgb="FF006600"/>
        <sz val="11"/>
      </font>
      <fill>
        <patternFill>
          <bgColor rgb="FFCCFFCC"/>
        </patternFill>
      </fill>
    </dxf>
    <dxf>
      <font>
        <name val="Calibri"/>
        <charset val="1"/>
        <family val="2"/>
        <color rgb="FF333333"/>
        <sz val="11"/>
      </font>
      <fill>
        <patternFill>
          <bgColor rgb="FFFFFFCC"/>
        </patternFill>
      </fill>
      <border diagonalUp="false" diagonalDown="false">
        <left style="thin">
          <color rgb="FF808080"/>
        </left>
        <right style="thin">
          <color rgb="FF808080"/>
        </right>
        <top style="thin">
          <color rgb="FF808080"/>
        </top>
        <bottom style="thin">
          <color rgb="FF808080"/>
        </bottom>
        <diagonal/>
      </border>
    </dxf>
    <dxf>
      <font>
        <name val="Calibri"/>
        <charset val="1"/>
        <family val="2"/>
        <color rgb="FF006600"/>
        <sz val="11"/>
      </font>
      <fill>
        <patternFill>
          <bgColor rgb="FFCCFFCC"/>
        </patternFill>
      </fill>
    </dxf>
    <dxf>
      <font>
        <name val="Calibri"/>
        <charset val="1"/>
        <family val="2"/>
        <b val="1"/>
        <color rgb="FF000000"/>
        <sz val="11"/>
      </font>
    </dxf>
    <dxf>
      <font>
        <name val="Calibri"/>
        <charset val="1"/>
        <family val="2"/>
        <color rgb="FF996600"/>
        <sz val="11"/>
      </font>
      <fill>
        <patternFill>
          <bgColor rgb="FFFFFFCC"/>
        </patternFill>
      </fill>
    </dxf>
    <dxf>
      <font>
        <name val="Calibri"/>
        <charset val="1"/>
        <family val="2"/>
        <color rgb="FFCC0000"/>
        <sz val="11"/>
      </font>
    </dxf>
    <dxf>
      <font>
        <name val="Calibri"/>
        <charset val="1"/>
        <family val="2"/>
        <color rgb="FFCC0000"/>
        <sz val="11"/>
      </font>
      <fill>
        <patternFill>
          <bgColor rgb="FFFFCCCC"/>
        </patternFill>
      </fill>
    </dxf>
    <dxf>
      <fill>
        <patternFill patternType="solid">
          <fgColor rgb="00FFFFFF"/>
        </patternFill>
      </fill>
    </dxf>
    <dxf>
      <fill>
        <patternFill patternType="solid">
          <fgColor rgb="FF000000"/>
          <bgColor rgb="FFFFFFFF"/>
        </patternFill>
      </fill>
    </dxf>
  </dxfs>
  <colors>
    <indexedColors>
      <rgbColor rgb="FF000000"/>
      <rgbColor rgb="FFEEEEEE"/>
      <rgbColor rgb="FFCC0000"/>
      <rgbColor rgb="FF00FF00"/>
      <rgbColor rgb="FF0000FF"/>
      <rgbColor rgb="FFFFFF00"/>
      <rgbColor rgb="FFFF00FF"/>
      <rgbColor rgb="FF00FFFF"/>
      <rgbColor rgb="FF800000"/>
      <rgbColor rgb="FF006600"/>
      <rgbColor rgb="FF000080"/>
      <rgbColor rgb="FF996600"/>
      <rgbColor rgb="FF800080"/>
      <rgbColor rgb="FF1E6A39"/>
      <rgbColor rgb="FFB3B3B3"/>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5CE"/>
      <rgbColor rgb="FF99CCFF"/>
      <rgbColor rgb="FFFF99CC"/>
      <rgbColor rgb="FFCC99FF"/>
      <rgbColor rgb="FFFFCCCC"/>
      <rgbColor rgb="FF3366FF"/>
      <rgbColor rgb="FF33CCCC"/>
      <rgbColor rgb="FF99CC00"/>
      <rgbColor rgb="FFFFCC00"/>
      <rgbColor rgb="FFFF9900"/>
      <rgbColor rgb="FFED4C05"/>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Student Quarterly Progress</a:t>
            </a:r>
          </a:p>
        </c:rich>
      </c:tx>
      <c:overlay val="0"/>
      <c:spPr>
        <a:noFill/>
        <a:ln w="0">
          <a:noFill/>
        </a:ln>
      </c:spPr>
    </c:title>
    <c:autoTitleDeleted val="0"/>
    <c:plotArea>
      <c:lineChart>
        <c:grouping val="standard"/>
        <c:varyColors val="0"/>
        <c:ser>
          <c:idx val="0"/>
          <c:order val="0"/>
          <c:tx>
            <c:strRef>
              <c:f>'Sample Dashboard'!$B$6:$B$6</c:f>
              <c:strCache>
                <c:ptCount val="1"/>
                <c:pt idx="0">
                  <c:v>Progress</c:v>
                </c:pt>
              </c:strCache>
            </c:strRef>
          </c:tx>
          <c:spPr>
            <a:solidFill>
              <a:srgbClr val="1e6a39"/>
            </a:solidFill>
            <a:ln w="36720">
              <a:solidFill>
                <a:srgbClr val="1e6a39"/>
              </a:solidFill>
              <a:round/>
            </a:ln>
          </c:spPr>
          <c:marker>
            <c:symbol val="none"/>
          </c:marker>
          <c:dLbls>
            <c:txPr>
              <a:bodyPr wrap="none"/>
              <a:lstStyle/>
              <a:p>
                <a:pPr>
                  <a:defRPr b="0" sz="1000" spc="-1" strike="noStrike">
                    <a:latin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'Sample Dashboard'!$C$4:$M$4</c:f>
              <c:strCache>
                <c:ptCount val="11"/>
                <c:pt idx="0">
                  <c:v>Start</c:v>
                </c:pt>
                <c:pt idx="1">
                  <c:v>W1</c:v>
                </c:pt>
                <c:pt idx="2">
                  <c:v>W2</c:v>
                </c:pt>
                <c:pt idx="3">
                  <c:v>W3</c:v>
                </c:pt>
                <c:pt idx="4">
                  <c:v>W4</c:v>
                </c:pt>
                <c:pt idx="5">
                  <c:v>W5</c:v>
                </c:pt>
                <c:pt idx="6">
                  <c:v>W6</c:v>
                </c:pt>
                <c:pt idx="7">
                  <c:v>W7</c:v>
                </c:pt>
                <c:pt idx="8">
                  <c:v>W8</c:v>
                </c:pt>
                <c:pt idx="9">
                  <c:v>W9</c:v>
                </c:pt>
                <c:pt idx="10">
                  <c:v>W10</c:v>
                </c:pt>
              </c:strCache>
            </c:strRef>
          </c:cat>
          <c:val>
            <c:numRef>
              <c:f>'Sample Dashboard'!$C$6:$M$6</c:f>
              <c:numCache>
                <c:formatCode>General</c:formatCode>
                <c:ptCount val="11"/>
                <c:pt idx="0">
                  <c:v>0</c:v>
                </c:pt>
                <c:pt idx="1">
                  <c:v>11</c:v>
                </c:pt>
                <c:pt idx="2">
                  <c:v>17</c:v>
                </c:pt>
                <c:pt idx="3">
                  <c:v>28</c:v>
                </c:pt>
                <c:pt idx="4">
                  <c:v>39</c:v>
                </c:pt>
                <c:pt idx="5">
                  <c:v>47</c:v>
                </c:pt>
                <c:pt idx="6">
                  <c:v>56</c:v>
                </c:pt>
                <c:pt idx="7">
                  <c:v>69</c:v>
                </c:pt>
                <c:pt idx="8">
                  <c:v>75</c:v>
                </c:pt>
                <c:pt idx="9">
                  <c:v>78</c:v>
                </c:pt>
                <c:pt idx="10">
                  <c:v>94</c:v>
                </c:pt>
              </c:numCache>
            </c:numRef>
          </c:val>
          <c:smooth val="0"/>
        </c:ser>
        <c:ser>
          <c:idx val="1"/>
          <c:order val="1"/>
          <c:tx>
            <c:strRef>
              <c:f>'Sample Dashboard'!$B$5:$B$5</c:f>
              <c:strCache>
                <c:ptCount val="1"/>
                <c:pt idx="0">
                  <c:v>Benchmark</c:v>
                </c:pt>
              </c:strCache>
            </c:strRef>
          </c:tx>
          <c:spPr>
            <a:solidFill>
              <a:srgbClr val="ed4c05"/>
            </a:solidFill>
            <a:ln w="28800">
              <a:solidFill>
                <a:srgbClr val="ed4c05"/>
              </a:solidFill>
              <a:prstDash val="dash"/>
              <a:round/>
            </a:ln>
          </c:spPr>
          <c:marker>
            <c:symbol val="none"/>
          </c:marker>
          <c:dLbls>
            <c:txPr>
              <a:bodyPr wrap="none"/>
              <a:lstStyle/>
              <a:p>
                <a:pPr>
                  <a:defRPr b="0" sz="1000" spc="-1" strike="noStrike">
                    <a:latin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'Sample Dashboard'!$C$4:$M$4</c:f>
              <c:strCache>
                <c:ptCount val="11"/>
                <c:pt idx="0">
                  <c:v>Start</c:v>
                </c:pt>
                <c:pt idx="1">
                  <c:v>W1</c:v>
                </c:pt>
                <c:pt idx="2">
                  <c:v>W2</c:v>
                </c:pt>
                <c:pt idx="3">
                  <c:v>W3</c:v>
                </c:pt>
                <c:pt idx="4">
                  <c:v>W4</c:v>
                </c:pt>
                <c:pt idx="5">
                  <c:v>W5</c:v>
                </c:pt>
                <c:pt idx="6">
                  <c:v>W6</c:v>
                </c:pt>
                <c:pt idx="7">
                  <c:v>W7</c:v>
                </c:pt>
                <c:pt idx="8">
                  <c:v>W8</c:v>
                </c:pt>
                <c:pt idx="9">
                  <c:v>W9</c:v>
                </c:pt>
                <c:pt idx="10">
                  <c:v>W10</c:v>
                </c:pt>
              </c:strCache>
            </c:strRef>
          </c:cat>
          <c:val>
            <c:numRef>
              <c:f>'Sample Dashboard'!$C$5:$M$5</c:f>
              <c:numCache>
                <c:formatCode>General</c:formatCode>
                <c:ptCount val="11"/>
                <c:pt idx="0">
                  <c:v>0</c:v>
                </c:pt>
                <c:pt idx="1">
                  <c:v>10</c:v>
                </c:pt>
                <c:pt idx="2">
                  <c:v>20</c:v>
                </c:pt>
                <c:pt idx="3">
                  <c:v>30</c:v>
                </c:pt>
                <c:pt idx="4">
                  <c:v>40</c:v>
                </c:pt>
                <c:pt idx="5">
                  <c:v>50</c:v>
                </c:pt>
                <c:pt idx="6">
                  <c:v>60</c:v>
                </c:pt>
                <c:pt idx="7">
                  <c:v>70</c:v>
                </c:pt>
                <c:pt idx="8">
                  <c:v>80</c:v>
                </c:pt>
                <c:pt idx="9">
                  <c:v>90</c:v>
                </c:pt>
                <c:pt idx="10">
                  <c:v>100</c:v>
                </c:pt>
              </c:numCache>
            </c:numRef>
          </c:val>
          <c:smooth val="0"/>
        </c:ser>
        <c:ser>
          <c:idx val="2"/>
          <c:order val="2"/>
          <c:spPr>
            <a:solidFill>
              <a:srgbClr val="99ccff"/>
            </a:solidFill>
            <a:ln w="0">
              <a:solidFill>
                <a:srgbClr val="99ccff"/>
              </a:solidFill>
            </a:ln>
          </c:spPr>
          <c:marker>
            <c:symbol val="none"/>
          </c:marker>
          <c:cat>
            <c:strRef>
              <c:f>'Sample Dashboard'!$C$4:$M$4</c:f>
              <c:strCache>
                <c:ptCount val="11"/>
                <c:pt idx="0">
                  <c:v>Start</c:v>
                </c:pt>
                <c:pt idx="1">
                  <c:v>W1</c:v>
                </c:pt>
                <c:pt idx="2">
                  <c:v>W2</c:v>
                </c:pt>
                <c:pt idx="3">
                  <c:v>W3</c:v>
                </c:pt>
                <c:pt idx="4">
                  <c:v>W4</c:v>
                </c:pt>
                <c:pt idx="5">
                  <c:v>W5</c:v>
                </c:pt>
                <c:pt idx="6">
                  <c:v>W6</c:v>
                </c:pt>
                <c:pt idx="7">
                  <c:v>W7</c:v>
                </c:pt>
                <c:pt idx="8">
                  <c:v>W8</c:v>
                </c:pt>
                <c:pt idx="9">
                  <c:v>W9</c:v>
                </c:pt>
                <c:pt idx="10">
                  <c:v>W10</c:v>
                </c:pt>
              </c:strCache>
            </c:strRef>
          </c:cat>
          <c:smooth val="0"/>
        </c:ser>
        <c:hiLowLines>
          <c:spPr>
            <a:ln w="0">
              <a:noFill/>
            </a:ln>
          </c:spPr>
        </c:hiLowLines>
        <c:marker val="0"/>
        <c:axId val="97286701"/>
        <c:axId val="98871670"/>
      </c:lineChart>
      <c:catAx>
        <c:axId val="97286701"/>
        <c:scaling>
          <c:orientation val="minMax"/>
        </c:scaling>
        <c:delete val="0"/>
        <c:axPos val="b"/>
        <c:title>
          <c:tx>
            <c:rich>
              <a:bodyPr rot="0"/>
              <a:lstStyle/>
              <a:p>
                <a:pPr>
                  <a:defRPr b="0" sz="900" spc="-1" strike="noStrike">
                    <a:latin typeface="Arial"/>
                  </a:defRPr>
                </a:pPr>
                <a:r>
                  <a:rPr b="0" sz="900" spc="-1" strike="noStrike">
                    <a:latin typeface="Arial"/>
                  </a:rPr>
                  <a:t>Week of the Quarter</a:t>
                </a:r>
              </a:p>
            </c:rich>
          </c:tx>
          <c:overlay val="0"/>
          <c:spPr>
            <a:noFill/>
            <a:ln w="0">
              <a:noFill/>
            </a:ln>
          </c:spPr>
        </c:title>
        <c:numFmt formatCode="General" sourceLinked="0"/>
        <c:majorTickMark val="out"/>
        <c:minorTickMark val="none"/>
        <c:tickLblPos val="nextTo"/>
        <c:spPr>
          <a:ln w="0">
            <a:solidFill>
              <a:srgbClr val="b3b3b3"/>
            </a:solidFill>
          </a:ln>
        </c:spPr>
        <c:txPr>
          <a:bodyPr/>
          <a:lstStyle/>
          <a:p>
            <a:pPr>
              <a:defRPr b="0" sz="1000" spc="-1" strike="noStrike">
                <a:latin typeface="Arial"/>
              </a:defRPr>
            </a:pPr>
          </a:p>
        </c:txPr>
        <c:crossAx val="98871670"/>
        <c:crosses val="autoZero"/>
        <c:auto val="1"/>
        <c:lblAlgn val="ctr"/>
        <c:lblOffset val="100"/>
        <c:noMultiLvlLbl val="0"/>
      </c:catAx>
      <c:valAx>
        <c:axId val="98871670"/>
        <c:scaling>
          <c:orientation val="minMax"/>
        </c:scaling>
        <c:delete val="0"/>
        <c:axPos val="l"/>
        <c:majorGridlines>
          <c:spPr>
            <a:ln w="0">
              <a:solidFill>
                <a:srgbClr val="b3b3b3"/>
              </a:solidFill>
            </a:ln>
          </c:spPr>
        </c:majorGridlines>
        <c:title>
          <c:tx>
            <c:rich>
              <a:bodyPr rot="-5400000"/>
              <a:lstStyle/>
              <a:p>
                <a:pPr>
                  <a:defRPr b="0" sz="900" spc="-1" strike="noStrike">
                    <a:latin typeface="Arial"/>
                  </a:defRPr>
                </a:pPr>
                <a:r>
                  <a:rPr b="0" sz="900" spc="-1" strike="noStrike">
                    <a:latin typeface="Arial"/>
                  </a:rPr>
                  <a:t>Percent Complete</a:t>
                </a:r>
              </a:p>
            </c:rich>
          </c:tx>
          <c:overlay val="0"/>
          <c:spPr>
            <a:noFill/>
            <a:ln w="0">
              <a:noFill/>
            </a:ln>
          </c:spPr>
        </c:title>
        <c:numFmt formatCode="General" sourceLinked="0"/>
        <c:majorTickMark val="out"/>
        <c:minorTickMark val="none"/>
        <c:tickLblPos val="nextTo"/>
        <c:spPr>
          <a:ln w="0">
            <a:solidFill>
              <a:srgbClr val="b3b3b3"/>
            </a:solidFill>
          </a:ln>
        </c:spPr>
        <c:txPr>
          <a:bodyPr/>
          <a:lstStyle/>
          <a:p>
            <a:pPr>
              <a:defRPr b="0" sz="1000" spc="-1" strike="noStrike">
                <a:latin typeface="Arial"/>
              </a:defRPr>
            </a:pPr>
          </a:p>
        </c:txPr>
        <c:crossAx val="97286701"/>
        <c:crosses val="autoZero"/>
        <c:crossBetween val="midCat"/>
      </c:valAx>
      <c:spPr>
        <a:solidFill>
          <a:srgbClr val="fff5ce"/>
        </a:solidFill>
        <a:ln w="0">
          <a:solidFill>
            <a:srgbClr val="b3b3b3"/>
          </a:solidFill>
        </a:ln>
      </c:spPr>
    </c:plotArea>
    <c:legend>
      <c:legendPos val="r"/>
      <c:overlay val="0"/>
      <c:spPr>
        <a:noFill/>
        <a:ln w="0">
          <a:noFill/>
        </a:ln>
      </c:spPr>
      <c:txPr>
        <a:bodyPr/>
        <a:lstStyle/>
        <a:p>
          <a:pPr>
            <a:defRPr b="0" sz="1000" spc="-1" strike="noStrike">
              <a:latin typeface="Arial"/>
            </a:defRPr>
          </a:pPr>
        </a:p>
      </c:txPr>
    </c:legend>
    <c:plotVisOnly val="1"/>
    <c:dispBlanksAs val="zero"/>
  </c:chart>
  <c:spPr>
    <a:solidFill>
      <a:srgbClr val="eeeeee"/>
    </a:solidFill>
    <a:ln w="0">
      <a:noFill/>
    </a:ln>
  </c:spPr>
</c:chartSpace>
</file>

<file path=xl/drawings/_rels/drawing1.xml.rels><?xml version="1.0" encoding="UTF-8"?>
<Relationships xmlns="http://schemas.openxmlformats.org/package/2006/relationships"><Relationship Id="rId1" Type="http://schemas.openxmlformats.org/officeDocument/2006/relationships/chart" Target="../charts/chart6.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8</xdr:row>
      <xdr:rowOff>136080</xdr:rowOff>
    </xdr:from>
    <xdr:to>
      <xdr:col>12</xdr:col>
      <xdr:colOff>586080</xdr:colOff>
      <xdr:row>30</xdr:row>
      <xdr:rowOff>38880</xdr:rowOff>
    </xdr:to>
    <xdr:graphicFrame>
      <xdr:nvGraphicFramePr>
        <xdr:cNvPr id="0" name=""/>
        <xdr:cNvGraphicFramePr/>
      </xdr:nvGraphicFramePr>
      <xdr:xfrm>
        <a:off x="244440" y="1762920"/>
        <a:ext cx="8139960" cy="37584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GradeRanges" displayName="GradeRanges" ref="B4:C8" headerRowCount="1" totalsRowCount="0" totalsRowShown="0">
  <tableColumns count="2">
    <tableColumn id="1" name="A"/>
    <tableColumn id="2" name="Column2"/>
  </tableColumns>
</table>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1" activeCellId="0" sqref="G11"/>
    </sheetView>
  </sheetViews>
  <sheetFormatPr defaultColWidth="9.14453125" defaultRowHeight="12.8" zeroHeight="false" outlineLevelRow="0" outlineLevelCol="0"/>
  <cols>
    <col collapsed="false" customWidth="true" hidden="false" outlineLevel="0" max="1" min="1" style="1" width="2.75"/>
    <col collapsed="false" customWidth="true" hidden="false" outlineLevel="0" max="2" min="2" style="1" width="6.54"/>
    <col collapsed="false" customWidth="true" hidden="false" outlineLevel="0" max="3" min="3" style="1" width="8.38"/>
    <col collapsed="false" customWidth="true" hidden="false" outlineLevel="0" max="4" min="4" style="1" width="44.77"/>
  </cols>
  <sheetData>
    <row r="1" customFormat="false" ht="17.35" hidden="false" customHeight="false" outlineLevel="0" collapsed="false">
      <c r="A1" s="2" t="s">
        <v>0</v>
      </c>
    </row>
    <row r="2" customFormat="false" ht="13.8" hidden="false" customHeight="false" outlineLevel="0" collapsed="false"/>
    <row r="3" customFormat="false" ht="17.4" hidden="false" customHeight="true" outlineLevel="0" collapsed="false">
      <c r="B3" s="3" t="s">
        <v>1</v>
      </c>
      <c r="C3" s="3"/>
      <c r="D3" s="3"/>
    </row>
    <row r="4" customFormat="false" ht="72.25" hidden="false" customHeight="true" outlineLevel="0" collapsed="false">
      <c r="B4" s="4"/>
      <c r="C4" s="5" t="s">
        <v>2</v>
      </c>
      <c r="D4" s="5"/>
    </row>
    <row r="5" customFormat="false" ht="31.95" hidden="false" customHeight="true" outlineLevel="0" collapsed="false">
      <c r="B5" s="4"/>
      <c r="C5" s="5" t="s">
        <v>3</v>
      </c>
      <c r="D5" s="5"/>
    </row>
    <row r="6" customFormat="false" ht="17.4" hidden="false" customHeight="true" outlineLevel="0" collapsed="false">
      <c r="B6" s="3" t="s">
        <v>4</v>
      </c>
      <c r="C6" s="3"/>
      <c r="D6" s="3"/>
    </row>
    <row r="7" customFormat="false" ht="31.95" hidden="false" customHeight="true" outlineLevel="0" collapsed="false">
      <c r="B7" s="4"/>
      <c r="C7" s="5" t="s">
        <v>5</v>
      </c>
      <c r="D7" s="5"/>
      <c r="E7" s="6"/>
      <c r="F7" s="6"/>
      <c r="G7" s="6"/>
      <c r="H7" s="6"/>
    </row>
    <row r="8" customFormat="false" ht="31.95" hidden="false" customHeight="true" outlineLevel="0" collapsed="false">
      <c r="B8" s="4"/>
      <c r="C8" s="5" t="s">
        <v>6</v>
      </c>
      <c r="D8" s="5"/>
      <c r="E8" s="7"/>
      <c r="F8" s="7"/>
      <c r="G8" s="7"/>
      <c r="H8" s="7"/>
    </row>
    <row r="9" customFormat="false" ht="31.95" hidden="false" customHeight="true" outlineLevel="0" collapsed="false">
      <c r="B9" s="4"/>
      <c r="C9" s="5" t="s">
        <v>7</v>
      </c>
      <c r="D9" s="5"/>
      <c r="E9" s="6"/>
      <c r="F9" s="6"/>
      <c r="G9" s="6"/>
      <c r="H9" s="6"/>
    </row>
    <row r="10" customFormat="false" ht="17.4" hidden="false" customHeight="true" outlineLevel="0" collapsed="false">
      <c r="B10" s="3" t="s">
        <v>8</v>
      </c>
      <c r="C10" s="8"/>
      <c r="D10" s="8"/>
      <c r="E10" s="9"/>
      <c r="F10" s="9"/>
      <c r="G10" s="9"/>
      <c r="H10" s="9"/>
    </row>
    <row r="11" customFormat="false" ht="18.5" hidden="false" customHeight="true" outlineLevel="0" collapsed="false">
      <c r="B11" s="4"/>
      <c r="C11" s="5" t="s">
        <v>9</v>
      </c>
      <c r="D11" s="5" t="s">
        <v>10</v>
      </c>
    </row>
    <row r="12" customFormat="false" ht="31.95" hidden="false" customHeight="true" outlineLevel="0" collapsed="false">
      <c r="B12" s="4"/>
      <c r="C12" s="5" t="s">
        <v>11</v>
      </c>
      <c r="D12" s="5" t="s">
        <v>12</v>
      </c>
    </row>
    <row r="13" customFormat="false" ht="45.35" hidden="false" customHeight="true" outlineLevel="0" collapsed="false">
      <c r="B13" s="4"/>
      <c r="C13" s="5" t="s">
        <v>13</v>
      </c>
      <c r="D13" s="5" t="s">
        <v>14</v>
      </c>
    </row>
    <row r="14" customFormat="false" ht="18.5" hidden="false" customHeight="true" outlineLevel="0" collapsed="false">
      <c r="B14" s="4"/>
      <c r="C14" s="5" t="s">
        <v>15</v>
      </c>
      <c r="D14" s="5" t="s">
        <v>16</v>
      </c>
    </row>
    <row r="15" customFormat="false" ht="31.95" hidden="false" customHeight="true" outlineLevel="0" collapsed="false">
      <c r="B15" s="4"/>
      <c r="C15" s="5" t="s">
        <v>17</v>
      </c>
      <c r="D15" s="5" t="s">
        <v>18</v>
      </c>
    </row>
    <row r="16" customFormat="false" ht="31.95" hidden="false" customHeight="true" outlineLevel="0" collapsed="false">
      <c r="B16" s="4"/>
      <c r="C16" s="5" t="s">
        <v>19</v>
      </c>
      <c r="D16" s="5" t="s">
        <v>20</v>
      </c>
    </row>
    <row r="17" customFormat="false" ht="18.5" hidden="false" customHeight="true" outlineLevel="0" collapsed="false">
      <c r="B17" s="4"/>
      <c r="C17" s="5" t="s">
        <v>21</v>
      </c>
      <c r="D17" s="5" t="s">
        <v>22</v>
      </c>
    </row>
    <row r="18" customFormat="false" ht="18.5" hidden="false" customHeight="true" outlineLevel="0" collapsed="false">
      <c r="B18" s="4"/>
      <c r="C18" s="5" t="s">
        <v>23</v>
      </c>
      <c r="D18" s="5" t="s">
        <v>24</v>
      </c>
    </row>
    <row r="19" customFormat="false" ht="31.95" hidden="false" customHeight="true" outlineLevel="0" collapsed="false">
      <c r="B19" s="4"/>
      <c r="C19" s="5" t="s">
        <v>25</v>
      </c>
      <c r="D19" s="5" t="s">
        <v>26</v>
      </c>
    </row>
    <row r="20" customFormat="false" ht="13.8" hidden="false" customHeight="false" outlineLevel="0" collapsed="false">
      <c r="C20" s="6"/>
      <c r="D20" s="6"/>
    </row>
    <row r="21" customFormat="false" ht="13.8" hidden="false" customHeight="false" outlineLevel="0" collapsed="false">
      <c r="C21" s="6"/>
      <c r="D21" s="6"/>
    </row>
  </sheetData>
  <mergeCells count="7">
    <mergeCell ref="B3:D3"/>
    <mergeCell ref="C4:D4"/>
    <mergeCell ref="C5:D5"/>
    <mergeCell ref="B6:D6"/>
    <mergeCell ref="C7:D7"/>
    <mergeCell ref="C8:D8"/>
    <mergeCell ref="C9:D9"/>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8" activeCellId="0" sqref="F28"/>
    </sheetView>
  </sheetViews>
  <sheetFormatPr defaultColWidth="8.5390625" defaultRowHeight="13.8" zeroHeight="false" outlineLevelRow="0" outlineLevelCol="0"/>
  <cols>
    <col collapsed="false" customWidth="true" hidden="false" outlineLevel="0" max="1" min="1" style="1" width="1.1"/>
    <col collapsed="false" customWidth="true" hidden="false" outlineLevel="0" max="2" min="2" style="1" width="5.62"/>
    <col collapsed="false" customWidth="true" hidden="false" outlineLevel="0" max="3" min="3" style="1" width="6.39"/>
    <col collapsed="false" customWidth="true" hidden="false" outlineLevel="0" max="4" min="4" style="1" width="8.6"/>
    <col collapsed="false" customWidth="true" hidden="false" outlineLevel="0" max="5" min="5" style="1" width="9.7"/>
    <col collapsed="false" customWidth="false" hidden="false" outlineLevel="0" max="6" min="6" style="1" width="8.49"/>
    <col collapsed="false" customWidth="true" hidden="false" outlineLevel="0" max="7" min="7" style="1" width="5.07"/>
    <col collapsed="false" customWidth="true" hidden="false" outlineLevel="0" max="16" min="8" style="1" width="3.6"/>
    <col collapsed="false" customWidth="true" hidden="false" outlineLevel="0" max="17" min="17" style="1" width="4.11"/>
    <col collapsed="false" customWidth="true" hidden="false" outlineLevel="0" max="18" min="18" style="1" width="5.62"/>
    <col collapsed="false" customWidth="true" hidden="false" outlineLevel="0" max="19" min="19" style="1" width="4.63"/>
    <col collapsed="false" customWidth="true" hidden="false" outlineLevel="0" max="20" min="20" style="0" width="6.61"/>
  </cols>
  <sheetData>
    <row r="1" customFormat="false" ht="19.7" hidden="false" customHeight="false" outlineLevel="0" collapsed="false">
      <c r="A1" s="10" t="s">
        <v>27</v>
      </c>
      <c r="B1" s="0"/>
      <c r="C1" s="10"/>
      <c r="I1" s="11"/>
      <c r="K1" s="11"/>
      <c r="L1" s="11"/>
      <c r="M1" s="11"/>
      <c r="N1" s="11"/>
      <c r="O1" s="11"/>
      <c r="P1" s="11"/>
      <c r="Q1" s="12" t="n">
        <f aca="true">TODAY()</f>
        <v>45015</v>
      </c>
      <c r="R1" s="12"/>
      <c r="S1" s="12"/>
      <c r="T1" s="12"/>
      <c r="V1" s="13"/>
    </row>
    <row r="2" customFormat="false" ht="19.7" hidden="false" customHeight="false" outlineLevel="0" collapsed="false">
      <c r="B2" s="14" t="s">
        <v>28</v>
      </c>
      <c r="C2" s="10"/>
      <c r="I2" s="11"/>
      <c r="K2" s="11"/>
      <c r="L2" s="11"/>
      <c r="M2" s="11"/>
      <c r="N2" s="11"/>
      <c r="O2" s="11"/>
      <c r="P2" s="11"/>
      <c r="Q2" s="15" t="s">
        <v>29</v>
      </c>
      <c r="R2" s="15"/>
      <c r="S2" s="15"/>
      <c r="T2" s="15"/>
      <c r="V2" s="13"/>
    </row>
    <row r="3" customFormat="false" ht="13.8" hidden="false" customHeight="false" outlineLevel="0" collapsed="false">
      <c r="H3" s="16"/>
      <c r="I3" s="17"/>
      <c r="J3" s="17"/>
      <c r="K3" s="17"/>
      <c r="L3" s="17"/>
      <c r="M3" s="17"/>
      <c r="N3" s="17"/>
      <c r="O3" s="17"/>
      <c r="P3" s="17"/>
      <c r="Q3" s="17"/>
    </row>
    <row r="4" customFormat="false" ht="18" hidden="false" customHeight="true" outlineLevel="0" collapsed="false">
      <c r="B4" s="18" t="s">
        <v>9</v>
      </c>
      <c r="C4" s="18" t="s">
        <v>11</v>
      </c>
      <c r="D4" s="19" t="s">
        <v>30</v>
      </c>
      <c r="E4" s="19" t="s">
        <v>31</v>
      </c>
      <c r="F4" s="19" t="s">
        <v>15</v>
      </c>
      <c r="G4" s="18" t="s">
        <v>32</v>
      </c>
      <c r="H4" s="20" t="s">
        <v>33</v>
      </c>
      <c r="I4" s="20" t="s">
        <v>34</v>
      </c>
      <c r="J4" s="20" t="s">
        <v>35</v>
      </c>
      <c r="K4" s="20" t="s">
        <v>36</v>
      </c>
      <c r="L4" s="20" t="s">
        <v>37</v>
      </c>
      <c r="M4" s="20" t="s">
        <v>38</v>
      </c>
      <c r="N4" s="20" t="s">
        <v>39</v>
      </c>
      <c r="O4" s="20" t="s">
        <v>40</v>
      </c>
      <c r="P4" s="20" t="s">
        <v>41</v>
      </c>
      <c r="Q4" s="20" t="s">
        <v>42</v>
      </c>
      <c r="R4" s="20" t="s">
        <v>43</v>
      </c>
      <c r="S4" s="18" t="s">
        <v>23</v>
      </c>
      <c r="T4" s="18" t="s">
        <v>25</v>
      </c>
    </row>
    <row r="5" customFormat="false" ht="32.8" hidden="false" customHeight="false" outlineLevel="0" collapsed="false">
      <c r="B5" s="21" t="str">
        <f aca="false">IF(C5 &lt; 80, "F",IF(C5&gt;89, IF(C5&gt;92,"A","A-"),IF(C5&gt;82,"B","B-")))</f>
        <v>A</v>
      </c>
      <c r="C5" s="22" t="n">
        <f aca="false">ROUND(R5*100/G5,0)</f>
        <v>100</v>
      </c>
      <c r="D5" s="23" t="s">
        <v>44</v>
      </c>
      <c r="E5" s="23" t="s">
        <v>45</v>
      </c>
      <c r="F5" s="23" t="s">
        <v>46</v>
      </c>
      <c r="G5" s="24" t="n">
        <v>12</v>
      </c>
      <c r="H5" s="24" t="n">
        <v>1</v>
      </c>
      <c r="I5" s="24" t="n">
        <v>2</v>
      </c>
      <c r="J5" s="24" t="n">
        <v>1</v>
      </c>
      <c r="K5" s="24" t="n">
        <v>3</v>
      </c>
      <c r="L5" s="24" t="n">
        <v>5</v>
      </c>
      <c r="M5" s="24" t="n">
        <v>0</v>
      </c>
      <c r="N5" s="24" t="n">
        <v>0</v>
      </c>
      <c r="O5" s="24" t="n">
        <v>0</v>
      </c>
      <c r="P5" s="24" t="n">
        <v>0</v>
      </c>
      <c r="Q5" s="24" t="n">
        <v>0</v>
      </c>
      <c r="R5" s="24" t="n">
        <f aca="false">SUM(H5:Q5)</f>
        <v>12</v>
      </c>
      <c r="S5" s="24" t="n">
        <f aca="false">IF(G5-R5&gt;0, G5-R5, 0)</f>
        <v>0</v>
      </c>
      <c r="T5" s="25" t="str">
        <f aca="false">IF(S5&lt;1, "DONE"," " )</f>
        <v>DONE</v>
      </c>
    </row>
    <row r="6" customFormat="false" ht="14.9" hidden="false" customHeight="false" outlineLevel="0" collapsed="false">
      <c r="B6" s="26" t="str">
        <f aca="false">IF(C6 &lt; 80, "F",IF(C6&gt;89, IF(C6&gt;92,"A","A-"),IF(C6&gt;82,"B","B-")))</f>
        <v>A</v>
      </c>
      <c r="C6" s="27" t="n">
        <f aca="false">ROUND(R6*100/G6,0)</f>
        <v>100</v>
      </c>
      <c r="D6" s="28" t="s">
        <v>47</v>
      </c>
      <c r="E6" s="28" t="s">
        <v>48</v>
      </c>
      <c r="F6" s="28" t="s">
        <v>49</v>
      </c>
      <c r="G6" s="29" t="n">
        <v>10</v>
      </c>
      <c r="H6" s="29" t="n">
        <v>0</v>
      </c>
      <c r="I6" s="29" t="n">
        <v>0</v>
      </c>
      <c r="J6" s="29" t="n">
        <v>0</v>
      </c>
      <c r="K6" s="29" t="n">
        <v>1</v>
      </c>
      <c r="L6" s="29" t="n">
        <v>0</v>
      </c>
      <c r="M6" s="29" t="n">
        <v>0</v>
      </c>
      <c r="N6" s="29" t="n">
        <v>0</v>
      </c>
      <c r="O6" s="29" t="n">
        <v>0</v>
      </c>
      <c r="P6" s="29" t="n">
        <v>0</v>
      </c>
      <c r="Q6" s="29" t="n">
        <v>0</v>
      </c>
      <c r="R6" s="29" t="n">
        <f aca="false">SUM(H6:Q6)</f>
        <v>1</v>
      </c>
      <c r="S6" s="29" t="n">
        <f aca="false">IF(G6-R6&gt;0, G6-R6, 0)</f>
        <v>0</v>
      </c>
      <c r="T6" s="30" t="str">
        <f aca="false">IF(S6&lt;1, "DONE"," " )</f>
        <v>DONE</v>
      </c>
    </row>
    <row r="7" customFormat="false" ht="14.9" hidden="false" customHeight="false" outlineLevel="0" collapsed="false">
      <c r="B7" s="26" t="str">
        <f aca="false">IF(C7 &lt; 80, "F",IF(C7&gt;89, IF(C7&gt;92,"A","A-"),IF(C7&gt;82,"B","B-")))</f>
        <v>A</v>
      </c>
      <c r="C7" s="27" t="n">
        <f aca="false">ROUND(R7*100/G7,0)</f>
        <v>100</v>
      </c>
      <c r="D7" s="28" t="s">
        <v>50</v>
      </c>
      <c r="E7" s="28" t="s">
        <v>51</v>
      </c>
      <c r="F7" s="28" t="s">
        <v>52</v>
      </c>
      <c r="G7" s="29" t="n">
        <v>10</v>
      </c>
      <c r="H7" s="29" t="n">
        <v>0</v>
      </c>
      <c r="I7" s="29" t="n">
        <v>1</v>
      </c>
      <c r="J7" s="29" t="n">
        <v>1</v>
      </c>
      <c r="K7" s="29" t="n">
        <v>1</v>
      </c>
      <c r="L7" s="29" t="n">
        <v>1</v>
      </c>
      <c r="M7" s="29" t="n">
        <v>1</v>
      </c>
      <c r="N7" s="29" t="n">
        <v>0</v>
      </c>
      <c r="O7" s="29" t="n">
        <v>0</v>
      </c>
      <c r="P7" s="29" t="n">
        <v>0</v>
      </c>
      <c r="Q7" s="29" t="n">
        <v>0</v>
      </c>
      <c r="R7" s="29" t="n">
        <f aca="false">SUM(H7:Q7)</f>
        <v>5</v>
      </c>
      <c r="S7" s="29" t="n">
        <f aca="false">IF(G7-R7&gt;0, G7-R7, 0)</f>
        <v>0</v>
      </c>
      <c r="T7" s="30" t="str">
        <f aca="false">IF(S7&lt;1, "DONE"," " )</f>
        <v>DONE</v>
      </c>
    </row>
    <row r="8" customFormat="false" ht="14.9" hidden="false" customHeight="false" outlineLevel="0" collapsed="false">
      <c r="B8" s="26" t="str">
        <f aca="false">IF(C8 &lt; 80, "F",IF(C8&gt;89, IF(C8&gt;92,"A","A-"),IF(C8&gt;82,"B","B-")))</f>
        <v>A</v>
      </c>
      <c r="C8" s="27" t="n">
        <f aca="false">ROUND(R8*100/G8,0)</f>
        <v>100</v>
      </c>
      <c r="D8" s="28" t="s">
        <v>50</v>
      </c>
      <c r="E8" s="28" t="s">
        <v>53</v>
      </c>
      <c r="F8" s="28" t="s">
        <v>54</v>
      </c>
      <c r="G8" s="29" t="n">
        <v>10</v>
      </c>
      <c r="H8" s="29" t="n">
        <v>0</v>
      </c>
      <c r="I8" s="29" t="n">
        <v>1</v>
      </c>
      <c r="J8" s="29" t="n">
        <v>1</v>
      </c>
      <c r="K8" s="29" t="n">
        <v>1</v>
      </c>
      <c r="L8" s="29" t="n">
        <v>1</v>
      </c>
      <c r="M8" s="29" t="n">
        <v>1</v>
      </c>
      <c r="N8" s="29" t="n">
        <v>0</v>
      </c>
      <c r="O8" s="29" t="n">
        <v>0</v>
      </c>
      <c r="P8" s="29" t="n">
        <v>0</v>
      </c>
      <c r="Q8" s="29" t="n">
        <v>0</v>
      </c>
      <c r="R8" s="29" t="n">
        <f aca="false">SUM(H8:Q8)</f>
        <v>5</v>
      </c>
      <c r="S8" s="29" t="n">
        <f aca="false">IF(G8-R8&gt;0, G8-R8, 0)</f>
        <v>0</v>
      </c>
      <c r="T8" s="30" t="str">
        <f aca="false">IF(S8&lt;1, "DONE"," " )</f>
        <v>DONE</v>
      </c>
    </row>
    <row r="9" customFormat="false" ht="14.9" hidden="false" customHeight="false" outlineLevel="0" collapsed="false">
      <c r="B9" s="26" t="str">
        <f aca="false">IF(C9 &lt; 80, "F",IF(C9&gt;89, IF(C9&gt;92,"A","A-"),IF(C9&gt;82,"B","B-")))</f>
        <v>A</v>
      </c>
      <c r="C9" s="27" t="n">
        <f aca="false">ROUND(R9*100/G9,0)</f>
        <v>100</v>
      </c>
      <c r="D9" s="28" t="s">
        <v>50</v>
      </c>
      <c r="E9" s="28" t="s">
        <v>55</v>
      </c>
      <c r="F9" s="28" t="s">
        <v>52</v>
      </c>
      <c r="G9" s="29" t="n">
        <v>20</v>
      </c>
      <c r="H9" s="29" t="n">
        <v>0</v>
      </c>
      <c r="I9" s="29" t="n">
        <v>0</v>
      </c>
      <c r="J9" s="29" t="n">
        <v>2</v>
      </c>
      <c r="K9" s="29" t="n">
        <v>1</v>
      </c>
      <c r="L9" s="29" t="n">
        <v>1</v>
      </c>
      <c r="M9" s="29" t="n">
        <v>1</v>
      </c>
      <c r="N9" s="29" t="n">
        <v>0</v>
      </c>
      <c r="O9" s="29" t="n">
        <v>0</v>
      </c>
      <c r="P9" s="29" t="n">
        <v>0</v>
      </c>
      <c r="Q9" s="29" t="n">
        <v>0</v>
      </c>
      <c r="R9" s="29" t="n">
        <f aca="false">SUM(H9:Q9)</f>
        <v>5</v>
      </c>
      <c r="S9" s="29" t="n">
        <f aca="false">IF(G9-R9&gt;0, G9-R9, 0)</f>
        <v>0</v>
      </c>
      <c r="T9" s="30" t="str">
        <f aca="false">IF(S9&lt;1, "DONE"," " )</f>
        <v>DONE</v>
      </c>
    </row>
    <row r="10" customFormat="false" ht="14.9" hidden="false" customHeight="false" outlineLevel="0" collapsed="false">
      <c r="B10" s="26" t="str">
        <f aca="false">IF(C10 &lt; 80, "F",IF(C10&gt;89, IF(C10&gt;92,"A","A-"),IF(C10&gt;82,"B","B-")))</f>
        <v>A</v>
      </c>
      <c r="C10" s="27" t="n">
        <f aca="false">ROUND(R10*100/G10,0)</f>
        <v>100</v>
      </c>
      <c r="D10" s="28" t="s">
        <v>56</v>
      </c>
      <c r="E10" s="28" t="s">
        <v>57</v>
      </c>
      <c r="F10" s="28" t="s">
        <v>58</v>
      </c>
      <c r="G10" s="29" t="n">
        <v>10</v>
      </c>
      <c r="H10" s="29" t="n">
        <v>1</v>
      </c>
      <c r="I10" s="29" t="n">
        <v>1</v>
      </c>
      <c r="J10" s="29" t="n">
        <v>0</v>
      </c>
      <c r="K10" s="29" t="n">
        <v>1</v>
      </c>
      <c r="L10" s="29" t="n">
        <v>1</v>
      </c>
      <c r="M10" s="29" t="n">
        <v>1</v>
      </c>
      <c r="N10" s="29" t="n">
        <v>2</v>
      </c>
      <c r="O10" s="29" t="n">
        <v>0</v>
      </c>
      <c r="P10" s="29" t="n">
        <v>0</v>
      </c>
      <c r="Q10" s="29" t="n">
        <v>0</v>
      </c>
      <c r="R10" s="29" t="n">
        <f aca="false">SUM(H10:Q10)</f>
        <v>8</v>
      </c>
      <c r="S10" s="29" t="n">
        <f aca="false">IF(G10-R10&gt;0, G10-R10, 0)</f>
        <v>0</v>
      </c>
      <c r="T10" s="30" t="str">
        <f aca="false">IF(S10&lt;1, "DONE"," " )</f>
        <v>DONE</v>
      </c>
    </row>
    <row r="11" customFormat="false" ht="14.9" hidden="false" customHeight="false" outlineLevel="0" collapsed="false">
      <c r="B11" s="26" t="str">
        <f aca="false">IF(C11 &lt; 80, "F",IF(C11&gt;89, IF(C11&gt;92,"A","A-"),IF(C11&gt;82,"B","B-")))</f>
        <v>A</v>
      </c>
      <c r="C11" s="27" t="n">
        <f aca="false">ROUND(R11*100/G11,0)</f>
        <v>100</v>
      </c>
      <c r="D11" s="28" t="s">
        <v>44</v>
      </c>
      <c r="E11" s="28" t="s">
        <v>57</v>
      </c>
      <c r="F11" s="28" t="s">
        <v>58</v>
      </c>
      <c r="G11" s="29" t="n">
        <v>10</v>
      </c>
      <c r="H11" s="29" t="n">
        <v>1</v>
      </c>
      <c r="I11" s="29" t="n">
        <v>0</v>
      </c>
      <c r="J11" s="29" t="n">
        <v>2</v>
      </c>
      <c r="K11" s="29" t="n">
        <v>0</v>
      </c>
      <c r="L11" s="29" t="n">
        <v>1</v>
      </c>
      <c r="M11" s="29" t="n">
        <v>1</v>
      </c>
      <c r="N11" s="29" t="n">
        <v>1</v>
      </c>
      <c r="O11" s="29" t="n">
        <v>3</v>
      </c>
      <c r="P11" s="29" t="n">
        <v>0</v>
      </c>
      <c r="Q11" s="29" t="n">
        <v>0</v>
      </c>
      <c r="R11" s="29" t="n">
        <f aca="false">SUM(H11:Q11)</f>
        <v>10</v>
      </c>
      <c r="S11" s="29" t="n">
        <f aca="false">IF(G11-R11&gt;0, G11-R11, 0)</f>
        <v>0</v>
      </c>
      <c r="T11" s="30" t="str">
        <f aca="false">IF(S11&lt;1, "DONE"," " )</f>
        <v>DONE</v>
      </c>
    </row>
    <row r="12" customFormat="false" ht="14.9" hidden="false" customHeight="false" outlineLevel="0" collapsed="false">
      <c r="B12" s="26" t="str">
        <f aca="false">IF(C12 &lt; 80, "F",IF(C12&gt;89, IF(C12&gt;92,"A","A-"),IF(C12&gt;82,"B","B-")))</f>
        <v>A</v>
      </c>
      <c r="C12" s="27" t="n">
        <f aca="false">ROUND(R12*100/G12,0)</f>
        <v>100</v>
      </c>
      <c r="D12" s="28" t="s">
        <v>59</v>
      </c>
      <c r="E12" s="28" t="s">
        <v>60</v>
      </c>
      <c r="F12" s="28" t="s">
        <v>61</v>
      </c>
      <c r="G12" s="29" t="n">
        <v>9</v>
      </c>
      <c r="H12" s="29" t="n">
        <v>2</v>
      </c>
      <c r="I12" s="29" t="n">
        <v>0</v>
      </c>
      <c r="J12" s="29" t="n">
        <v>1</v>
      </c>
      <c r="K12" s="29" t="n">
        <v>1</v>
      </c>
      <c r="L12" s="29" t="n">
        <v>0</v>
      </c>
      <c r="M12" s="29" t="n">
        <v>0</v>
      </c>
      <c r="N12" s="29" t="n">
        <v>1</v>
      </c>
      <c r="O12" s="29" t="n">
        <v>0</v>
      </c>
      <c r="P12" s="29" t="n">
        <v>4</v>
      </c>
      <c r="Q12" s="29" t="n">
        <v>0</v>
      </c>
      <c r="R12" s="29" t="n">
        <f aca="false">SUM(H12:Q12)</f>
        <v>9</v>
      </c>
      <c r="S12" s="29" t="n">
        <f aca="false">IF(G12-R12&gt;0, G12-R12, 0)</f>
        <v>0</v>
      </c>
      <c r="T12" s="30" t="str">
        <f aca="false">IF(S12&lt;1, "DONE"," " )</f>
        <v>DONE</v>
      </c>
    </row>
    <row r="13" customFormat="false" ht="14.9" hidden="false" customHeight="false" outlineLevel="0" collapsed="false">
      <c r="B13" s="26" t="str">
        <f aca="false">IF(C13 &lt; 80, "F",IF(C13&gt;89, IF(C13&gt;92,"A","A-"),IF(C13&gt;82,"B","B-")))</f>
        <v>A</v>
      </c>
      <c r="C13" s="27" t="n">
        <f aca="false">ROUND(R13*100/G13,0)</f>
        <v>100</v>
      </c>
      <c r="D13" s="28" t="s">
        <v>62</v>
      </c>
      <c r="E13" s="28" t="s">
        <v>63</v>
      </c>
      <c r="F13" s="28" t="s">
        <v>64</v>
      </c>
      <c r="G13" s="29" t="n">
        <v>9</v>
      </c>
      <c r="H13" s="29" t="n">
        <v>1</v>
      </c>
      <c r="I13" s="29" t="n">
        <v>1</v>
      </c>
      <c r="J13" s="29" t="n">
        <v>1</v>
      </c>
      <c r="K13" s="29" t="n">
        <v>2</v>
      </c>
      <c r="L13" s="29" t="n">
        <v>0</v>
      </c>
      <c r="M13" s="29" t="n">
        <v>0</v>
      </c>
      <c r="N13" s="29" t="n">
        <v>1</v>
      </c>
      <c r="O13" s="29" t="n">
        <v>1</v>
      </c>
      <c r="P13" s="29" t="n">
        <v>0</v>
      </c>
      <c r="Q13" s="29" t="n">
        <v>2</v>
      </c>
      <c r="R13" s="29" t="n">
        <f aca="false">SUM(H13:Q13)</f>
        <v>9</v>
      </c>
      <c r="S13" s="29" t="n">
        <f aca="false">IF(G13-R13&gt;0, G13-R13, 0)</f>
        <v>0</v>
      </c>
      <c r="T13" s="30" t="str">
        <f aca="false">IF(S13&lt;1, "DONE"," " )</f>
        <v>DONE</v>
      </c>
    </row>
    <row r="14" customFormat="false" ht="14.9" hidden="false" customHeight="false" outlineLevel="0" collapsed="false">
      <c r="B14" s="26" t="str">
        <f aca="false">IF(C14 &lt; 80, "F",IF(C14&gt;89, IF(C14&gt;92,"A","A-"),IF(C14&gt;82,"B","B-")))</f>
        <v>A</v>
      </c>
      <c r="C14" s="27" t="n">
        <f aca="false">ROUND(R14*100/G14,0)</f>
        <v>100</v>
      </c>
      <c r="D14" s="28" t="s">
        <v>65</v>
      </c>
      <c r="E14" s="28" t="s">
        <v>66</v>
      </c>
      <c r="F14" s="28" t="s">
        <v>67</v>
      </c>
      <c r="G14" s="29" t="n">
        <v>27</v>
      </c>
      <c r="H14" s="29" t="n">
        <v>3</v>
      </c>
      <c r="I14" s="29" t="n">
        <v>3</v>
      </c>
      <c r="J14" s="29" t="n">
        <v>3</v>
      </c>
      <c r="K14" s="29" t="n">
        <v>3</v>
      </c>
      <c r="L14" s="29" t="n">
        <v>3</v>
      </c>
      <c r="M14" s="29" t="n">
        <v>3</v>
      </c>
      <c r="N14" s="29" t="n">
        <v>3</v>
      </c>
      <c r="O14" s="29" t="n">
        <v>1</v>
      </c>
      <c r="P14" s="29" t="n">
        <v>1</v>
      </c>
      <c r="Q14" s="29" t="n">
        <v>4</v>
      </c>
      <c r="R14" s="29" t="n">
        <f aca="false">SUM(H14:Q14)</f>
        <v>27</v>
      </c>
      <c r="S14" s="29" t="n">
        <f aca="false">IF(G14-R14&gt;0, G14-R14, 0)</f>
        <v>0</v>
      </c>
      <c r="T14" s="30" t="str">
        <f aca="false">IF(S14&lt;1, "DONE"," " )</f>
        <v>DONE</v>
      </c>
    </row>
    <row r="15" customFormat="false" ht="14.9" hidden="false" customHeight="false" outlineLevel="0" collapsed="false">
      <c r="B15" s="26" t="str">
        <f aca="false">IF(C15 &lt; 80, "F",IF(C15&gt;89, IF(C15&gt;92,"A","A-"),IF(C15&gt;82,"B","B-")))</f>
        <v>A</v>
      </c>
      <c r="C15" s="27" t="n">
        <f aca="false">ROUND(R15*100/G15,0)</f>
        <v>100</v>
      </c>
      <c r="D15" s="28" t="s">
        <v>68</v>
      </c>
      <c r="E15" s="28" t="s">
        <v>69</v>
      </c>
      <c r="F15" s="28" t="s">
        <v>70</v>
      </c>
      <c r="G15" s="29" t="n">
        <v>9</v>
      </c>
      <c r="H15" s="29" t="n">
        <v>1</v>
      </c>
      <c r="I15" s="29" t="n">
        <v>1</v>
      </c>
      <c r="J15" s="29" t="n">
        <v>1</v>
      </c>
      <c r="K15" s="29" t="n">
        <v>1</v>
      </c>
      <c r="L15" s="29" t="n">
        <v>1</v>
      </c>
      <c r="M15" s="29" t="n">
        <v>1</v>
      </c>
      <c r="N15" s="29" t="n">
        <v>1</v>
      </c>
      <c r="O15" s="29" t="n">
        <v>1</v>
      </c>
      <c r="P15" s="29" t="n">
        <v>0</v>
      </c>
      <c r="Q15" s="29" t="n">
        <v>1</v>
      </c>
      <c r="R15" s="29" t="n">
        <f aca="false">SUM(H15:Q15)</f>
        <v>9</v>
      </c>
      <c r="S15" s="29" t="n">
        <f aca="false">IF(G15-R15&gt;0, G15-R15, 0)</f>
        <v>0</v>
      </c>
      <c r="T15" s="30" t="str">
        <f aca="false">IF(S15&lt;1, "DONE"," " )</f>
        <v>DONE</v>
      </c>
    </row>
    <row r="16" customFormat="false" ht="14.9" hidden="false" customHeight="false" outlineLevel="0" collapsed="false">
      <c r="B16" s="26" t="str">
        <f aca="false">IF(C16 &lt; 80, "F",IF(C16&gt;89, IF(C16&gt;92,"A","A-"),IF(C16&gt;82,"B","B-")))</f>
        <v>A</v>
      </c>
      <c r="C16" s="27" t="n">
        <f aca="false">ROUND(R16*100/G16,0)</f>
        <v>100</v>
      </c>
      <c r="D16" s="28" t="s">
        <v>71</v>
      </c>
      <c r="E16" s="28" t="s">
        <v>72</v>
      </c>
      <c r="F16" s="28" t="s">
        <v>64</v>
      </c>
      <c r="G16" s="29" t="n">
        <v>9</v>
      </c>
      <c r="H16" s="29" t="n">
        <v>0</v>
      </c>
      <c r="I16" s="29" t="n">
        <v>0</v>
      </c>
      <c r="J16" s="29" t="n">
        <v>0</v>
      </c>
      <c r="K16" s="29" t="n">
        <v>0</v>
      </c>
      <c r="L16" s="29" t="n">
        <v>0</v>
      </c>
      <c r="M16" s="29" t="n">
        <v>1</v>
      </c>
      <c r="N16" s="29" t="n">
        <v>0</v>
      </c>
      <c r="O16" s="29" t="n">
        <v>0</v>
      </c>
      <c r="P16" s="29" t="n">
        <v>0</v>
      </c>
      <c r="Q16" s="29" t="n">
        <v>6</v>
      </c>
      <c r="R16" s="29" t="n">
        <f aca="false">SUM(H16:Q16)</f>
        <v>7</v>
      </c>
      <c r="S16" s="29" t="n">
        <f aca="false">IF(G16-R16&gt;0, G16-R16, 0)</f>
        <v>0</v>
      </c>
      <c r="T16" s="30" t="str">
        <f aca="false">IF(S16&lt;1, "DONE"," " )</f>
        <v>DONE</v>
      </c>
    </row>
    <row r="17" customFormat="false" ht="14.9" hidden="false" customHeight="false" outlineLevel="0" collapsed="false">
      <c r="B17" s="26" t="str">
        <f aca="false">IF(C17 &lt; 80, "F",IF(C17&gt;89, IF(C17&gt;92,"A","A-"),IF(C17&gt;82,"B","B-")))</f>
        <v>A</v>
      </c>
      <c r="C17" s="27" t="n">
        <f aca="false">ROUND(R17*100/G17,0)</f>
        <v>100</v>
      </c>
      <c r="D17" s="28" t="s">
        <v>68</v>
      </c>
      <c r="E17" s="28" t="s">
        <v>73</v>
      </c>
      <c r="F17" s="28" t="s">
        <v>74</v>
      </c>
      <c r="G17" s="29" t="n">
        <v>9</v>
      </c>
      <c r="H17" s="29" t="n">
        <v>0</v>
      </c>
      <c r="I17" s="29" t="n">
        <v>0</v>
      </c>
      <c r="J17" s="29" t="n">
        <v>0</v>
      </c>
      <c r="K17" s="29" t="n">
        <v>0</v>
      </c>
      <c r="L17" s="29" t="n">
        <v>0</v>
      </c>
      <c r="M17" s="29" t="n">
        <v>0</v>
      </c>
      <c r="N17" s="29" t="n">
        <v>0</v>
      </c>
      <c r="O17" s="29" t="n">
        <v>0</v>
      </c>
      <c r="P17" s="29" t="n">
        <v>0</v>
      </c>
      <c r="Q17" s="29" t="n">
        <v>3</v>
      </c>
      <c r="R17" s="29" t="n">
        <f aca="false">SUM(H17:Q17)</f>
        <v>3</v>
      </c>
      <c r="S17" s="29" t="n">
        <f aca="false">IF(G17-R17&gt;0, G17-R17, 0)</f>
        <v>0</v>
      </c>
      <c r="T17" s="30" t="str">
        <f aca="false">IF(S17&lt;1, "DONE"," " )</f>
        <v>DONE</v>
      </c>
    </row>
    <row r="18" customFormat="false" ht="22.35" hidden="false" customHeight="false" outlineLevel="0" collapsed="false">
      <c r="B18" s="26" t="str">
        <f aca="false">IF(C18 &lt; 80, "F",IF(C18&gt;89, IF(C18&gt;92,"A","A-"),IF(C18&gt;82,"B","B-")))</f>
        <v>A</v>
      </c>
      <c r="C18" s="27" t="n">
        <f aca="false">ROUND(R18*100/G18,0)</f>
        <v>100</v>
      </c>
      <c r="D18" s="28" t="s">
        <v>68</v>
      </c>
      <c r="E18" s="28" t="s">
        <v>75</v>
      </c>
      <c r="F18" s="28" t="s">
        <v>76</v>
      </c>
      <c r="G18" s="29" t="n">
        <v>9</v>
      </c>
      <c r="H18" s="29" t="n">
        <v>1</v>
      </c>
      <c r="I18" s="29" t="n">
        <v>1</v>
      </c>
      <c r="J18" s="29" t="n">
        <v>0</v>
      </c>
      <c r="K18" s="29" t="n">
        <v>0</v>
      </c>
      <c r="L18" s="29" t="n">
        <v>0</v>
      </c>
      <c r="M18" s="29" t="n">
        <v>0</v>
      </c>
      <c r="N18" s="29" t="n">
        <v>0</v>
      </c>
      <c r="O18" s="29" t="n">
        <v>0</v>
      </c>
      <c r="P18" s="29" t="n">
        <v>0</v>
      </c>
      <c r="Q18" s="29" t="n">
        <v>7</v>
      </c>
      <c r="R18" s="29" t="n">
        <f aca="false">SUM(H18:Q18)</f>
        <v>9</v>
      </c>
      <c r="S18" s="29" t="n">
        <f aca="false">IF(G18-R18&gt;0, G18-R18, 0)</f>
        <v>0</v>
      </c>
      <c r="T18" s="30" t="str">
        <f aca="false">IF(S18&lt;1, "DONE"," " )</f>
        <v>DONE</v>
      </c>
    </row>
    <row r="19" customFormat="false" ht="22.35" hidden="false" customHeight="false" outlineLevel="0" collapsed="false">
      <c r="B19" s="26" t="str">
        <f aca="false">IF(C19 &lt; 80, "F",IF(C19&gt;89, IF(C19&gt;92,"A","A-"),IF(C19&gt;82,"B","B-")))</f>
        <v>B</v>
      </c>
      <c r="C19" s="27" t="n">
        <f aca="false">ROUND(R19*100/G19,0)</f>
        <v>89</v>
      </c>
      <c r="D19" s="28" t="s">
        <v>77</v>
      </c>
      <c r="E19" s="28" t="s">
        <v>78</v>
      </c>
      <c r="F19" s="28" t="s">
        <v>79</v>
      </c>
      <c r="G19" s="29" t="n">
        <v>9</v>
      </c>
      <c r="H19" s="29" t="n">
        <v>1</v>
      </c>
      <c r="I19" s="29" t="n">
        <v>1</v>
      </c>
      <c r="J19" s="29" t="n">
        <v>1</v>
      </c>
      <c r="K19" s="29" t="n">
        <v>1</v>
      </c>
      <c r="L19" s="29" t="n">
        <v>0</v>
      </c>
      <c r="M19" s="29" t="n">
        <v>1</v>
      </c>
      <c r="N19" s="29" t="n">
        <v>0</v>
      </c>
      <c r="O19" s="29" t="n">
        <v>3</v>
      </c>
      <c r="P19" s="29" t="n">
        <v>0</v>
      </c>
      <c r="Q19" s="29" t="n">
        <v>0</v>
      </c>
      <c r="R19" s="29" t="n">
        <f aca="false">SUM(H19:Q19)</f>
        <v>8</v>
      </c>
      <c r="S19" s="29" t="n">
        <f aca="false">IF(G19-R19&gt;0, G19-R19, 0)</f>
        <v>1</v>
      </c>
      <c r="T19" s="30" t="str">
        <f aca="false">IF(S19&lt;1, "DONE"," " )</f>
        <v> </v>
      </c>
    </row>
    <row r="20" customFormat="false" ht="14.9" hidden="false" customHeight="false" outlineLevel="0" collapsed="false">
      <c r="B20" s="26" t="str">
        <f aca="false">IF(C20 &lt; 80, "F",IF(C20&gt;89, IF(C20&gt;92,"A","A-"),IF(C20&gt;82,"B","B-")))</f>
        <v>B</v>
      </c>
      <c r="C20" s="27" t="n">
        <f aca="false">ROUND(R20*100/G20,0)</f>
        <v>89</v>
      </c>
      <c r="D20" s="28" t="s">
        <v>68</v>
      </c>
      <c r="E20" s="28" t="s">
        <v>80</v>
      </c>
      <c r="F20" s="28" t="s">
        <v>81</v>
      </c>
      <c r="G20" s="29" t="n">
        <v>9</v>
      </c>
      <c r="H20" s="29" t="n">
        <v>0</v>
      </c>
      <c r="I20" s="29" t="n">
        <v>1</v>
      </c>
      <c r="J20" s="29" t="n">
        <v>1</v>
      </c>
      <c r="K20" s="29" t="n">
        <v>1</v>
      </c>
      <c r="L20" s="29" t="n">
        <v>1</v>
      </c>
      <c r="M20" s="29" t="n">
        <v>1</v>
      </c>
      <c r="N20" s="29" t="n">
        <v>1</v>
      </c>
      <c r="O20" s="29" t="n">
        <v>0</v>
      </c>
      <c r="P20" s="29" t="n">
        <v>0</v>
      </c>
      <c r="Q20" s="29" t="n">
        <v>2</v>
      </c>
      <c r="R20" s="29" t="n">
        <f aca="false">SUM(H20:Q20)</f>
        <v>8</v>
      </c>
      <c r="S20" s="29" t="n">
        <f aca="false">IF(G20-R20&gt;0, G20-R20, 0)</f>
        <v>1</v>
      </c>
      <c r="T20" s="30" t="str">
        <f aca="false">IF(S20&lt;1, "DONE"," " )</f>
        <v> </v>
      </c>
    </row>
    <row r="21" customFormat="false" ht="14.9" hidden="false" customHeight="false" outlineLevel="0" collapsed="false">
      <c r="B21" s="26" t="str">
        <f aca="false">IF(C21 &lt; 80, "F",IF(C21&gt;89, IF(C21&gt;92,"A","A-"),IF(C21&gt;82,"B","B-")))</f>
        <v>B</v>
      </c>
      <c r="C21" s="27" t="n">
        <f aca="false">ROUND(R21*100/G21,0)</f>
        <v>88</v>
      </c>
      <c r="D21" s="28" t="s">
        <v>82</v>
      </c>
      <c r="E21" s="28" t="s">
        <v>83</v>
      </c>
      <c r="F21" s="28" t="s">
        <v>84</v>
      </c>
      <c r="G21" s="29" t="n">
        <v>18</v>
      </c>
      <c r="H21" s="29" t="n">
        <v>3</v>
      </c>
      <c r="I21" s="29" t="n">
        <v>0</v>
      </c>
      <c r="J21" s="29" t="n">
        <v>2</v>
      </c>
      <c r="K21" s="29" t="n">
        <v>0</v>
      </c>
      <c r="L21" s="29" t="n">
        <v>0</v>
      </c>
      <c r="M21" s="29" t="n">
        <v>5</v>
      </c>
      <c r="N21" s="29" t="n">
        <v>1</v>
      </c>
      <c r="O21" s="29" t="n">
        <v>2</v>
      </c>
      <c r="P21" s="29" t="n">
        <v>0</v>
      </c>
      <c r="Q21" s="29" t="n">
        <v>2</v>
      </c>
      <c r="R21" s="29" t="n">
        <f aca="false">SUM(H21:Q21)</f>
        <v>15</v>
      </c>
      <c r="S21" s="29" t="n">
        <f aca="false">IF(G21-R21&gt;0, G21-R21, 0)</f>
        <v>2</v>
      </c>
      <c r="T21" s="30" t="str">
        <f aca="false">IF(S21&lt;1, "DONE"," " )</f>
        <v> </v>
      </c>
    </row>
    <row r="22" customFormat="false" ht="14.9" hidden="false" customHeight="false" outlineLevel="0" collapsed="false">
      <c r="B22" s="26" t="str">
        <f aca="false">IF(C22 &lt; 80, "F",IF(C22&gt;89, IF(C22&gt;92,"A","A-"),IF(C22&gt;82,"B","B-")))</f>
        <v>F</v>
      </c>
      <c r="C22" s="27" t="n">
        <f aca="false">ROUND(R22*100/G22,0)</f>
        <v>56</v>
      </c>
      <c r="D22" s="28" t="s">
        <v>68</v>
      </c>
      <c r="E22" s="28" t="s">
        <v>85</v>
      </c>
      <c r="F22" s="28" t="s">
        <v>86</v>
      </c>
      <c r="G22" s="29" t="n">
        <v>9</v>
      </c>
      <c r="H22" s="29" t="n">
        <v>1</v>
      </c>
      <c r="I22" s="29" t="n">
        <v>0</v>
      </c>
      <c r="J22" s="29" t="n">
        <v>3</v>
      </c>
      <c r="K22" s="29" t="n">
        <v>0</v>
      </c>
      <c r="L22" s="29" t="n">
        <v>0</v>
      </c>
      <c r="M22" s="29" t="n">
        <v>0</v>
      </c>
      <c r="N22" s="29" t="n">
        <v>0</v>
      </c>
      <c r="O22" s="29" t="n">
        <v>0</v>
      </c>
      <c r="P22" s="29" t="n">
        <v>0</v>
      </c>
      <c r="Q22" s="29" t="n">
        <v>1</v>
      </c>
      <c r="R22" s="29" t="n">
        <f aca="false">SUM(H22:Q22)</f>
        <v>5</v>
      </c>
      <c r="S22" s="29" t="n">
        <f aca="false">IF(G22-R22&gt;0, G22-R22, 0)</f>
        <v>4</v>
      </c>
      <c r="T22" s="30" t="str">
        <f aca="false">IF(S22&lt;1, "DONE"," " )</f>
        <v> </v>
      </c>
    </row>
    <row r="23" customFormat="false" ht="22.35" hidden="false" customHeight="false" outlineLevel="0" collapsed="false">
      <c r="B23" s="31" t="str">
        <f aca="false">IF(C23 &lt; 80, "F",IF(C23&gt;89, IF(C23&gt;92,"A","A-"),IF(C23&gt;82,"B","B-")))</f>
        <v>F</v>
      </c>
      <c r="C23" s="32" t="n">
        <f aca="false">ROUND(R23*100/G23,0)</f>
        <v>64</v>
      </c>
      <c r="D23" s="33" t="s">
        <v>56</v>
      </c>
      <c r="E23" s="33" t="s">
        <v>87</v>
      </c>
      <c r="F23" s="33" t="s">
        <v>88</v>
      </c>
      <c r="G23" s="34" t="n">
        <v>11</v>
      </c>
      <c r="H23" s="34" t="n">
        <v>2</v>
      </c>
      <c r="I23" s="34" t="n">
        <v>0</v>
      </c>
      <c r="J23" s="34" t="n">
        <v>1</v>
      </c>
      <c r="K23" s="34" t="n">
        <v>2</v>
      </c>
      <c r="L23" s="34" t="n">
        <v>0</v>
      </c>
      <c r="M23" s="34" t="n">
        <v>0</v>
      </c>
      <c r="N23" s="34" t="n">
        <v>0</v>
      </c>
      <c r="O23" s="34" t="n">
        <v>0</v>
      </c>
      <c r="P23" s="34" t="n">
        <v>0</v>
      </c>
      <c r="Q23" s="34" t="n">
        <v>2</v>
      </c>
      <c r="R23" s="34" t="n">
        <f aca="false">SUM(H23:Q23)</f>
        <v>7</v>
      </c>
      <c r="S23" s="34" t="n">
        <f aca="false">IF(G23-R23&gt;0, G23-R23, 0)</f>
        <v>4</v>
      </c>
      <c r="T23" s="35" t="str">
        <f aca="false">IF(S23&lt;1, "DONE"," " )</f>
        <v> </v>
      </c>
    </row>
    <row r="24" customFormat="false" ht="14.9" hidden="false" customHeight="false" outlineLevel="0" collapsed="false">
      <c r="B24" s="36"/>
      <c r="C24" s="37" t="n">
        <f aca="false">ROUND(R24*100/G24,0)</f>
        <v>94</v>
      </c>
      <c r="D24" s="38" t="s">
        <v>89</v>
      </c>
      <c r="E24" s="38"/>
      <c r="F24" s="39"/>
      <c r="G24" s="39" t="n">
        <f aca="false">SUM(G5:G23)</f>
        <v>190</v>
      </c>
      <c r="H24" s="39" t="n">
        <f aca="false">SUM(H5:H23)</f>
        <v>20</v>
      </c>
      <c r="I24" s="39" t="n">
        <f aca="false">SUM(I5:I23)</f>
        <v>13</v>
      </c>
      <c r="J24" s="39" t="n">
        <f aca="false">SUM(J5:J23)</f>
        <v>21</v>
      </c>
      <c r="K24" s="39" t="n">
        <f aca="false">SUM(K5:K23)</f>
        <v>20</v>
      </c>
      <c r="L24" s="39" t="n">
        <f aca="false">SUM(L5:L23)</f>
        <v>15</v>
      </c>
      <c r="M24" s="39" t="n">
        <f aca="false">SUM(M5:M23)</f>
        <v>17</v>
      </c>
      <c r="N24" s="39" t="n">
        <f aca="false">SUM(N5:N23)</f>
        <v>25</v>
      </c>
      <c r="O24" s="39" t="n">
        <f aca="false">SUM(O5:O23)</f>
        <v>12</v>
      </c>
      <c r="P24" s="39" t="n">
        <f aca="false">SUM(P5:P23)</f>
        <v>5</v>
      </c>
      <c r="Q24" s="39" t="n">
        <f aca="false">SUM(Q5:Q23)</f>
        <v>30</v>
      </c>
      <c r="R24" s="39" t="n">
        <f aca="false">SUM(H24:Q24)</f>
        <v>178</v>
      </c>
      <c r="S24" s="40" t="n">
        <f aca="false">G24 - R24</f>
        <v>12</v>
      </c>
      <c r="T24" s="36"/>
    </row>
    <row r="25" customFormat="false" ht="13.8" hidden="false" customHeight="false" outlineLevel="0" collapsed="false">
      <c r="F25" s="41"/>
      <c r="G25" s="42"/>
      <c r="R25" s="42"/>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Q1:T1"/>
    <mergeCell ref="Q2:T2"/>
  </mergeCells>
  <conditionalFormatting sqref="C5:C24">
    <cfRule type="cellIs" priority="2" operator="greaterThan" aboveAverage="0" equalAverage="0" bottom="0" percent="0" rank="0" text="" dxfId="0">
      <formula>93</formula>
    </cfRule>
    <cfRule type="cellIs" priority="3" operator="between" aboveAverage="0" equalAverage="0" bottom="0" percent="0" rank="0" text="" dxfId="1">
      <formula>89.5</formula>
      <formula>93.5</formula>
    </cfRule>
  </conditionalFormatting>
  <conditionalFormatting sqref="C5:C24">
    <cfRule type="cellIs" priority="4" operator="between" aboveAverage="0" equalAverage="0" bottom="0" percent="0" rank="0" text="" dxfId="2">
      <formula>89.5</formula>
      <formula>93.5</formula>
    </cfRule>
    <cfRule type="cellIs" priority="5" operator="equal" aboveAverage="0" equalAverage="0" bottom="0" percent="0" rank="0" text="" dxfId="3">
      <formula>0</formula>
    </cfRule>
  </conditionalFormatting>
  <conditionalFormatting sqref="C5:C24">
    <cfRule type="cellIs" priority="6" operator="between" aboveAverage="0" equalAverage="0" bottom="0" percent="0" rank="0" text="" dxfId="4">
      <formula>83.5</formula>
      <formula>89.5</formula>
    </cfRule>
    <cfRule type="cellIs" priority="7" operator="between" aboveAverage="0" equalAverage="0" bottom="0" percent="0" rank="0" text="" dxfId="5">
      <formula>79.5</formula>
      <formula>83.5</formula>
    </cfRule>
  </conditionalFormatting>
  <conditionalFormatting sqref="C5:C24">
    <cfRule type="cellIs" priority="8" operator="lessThan" aboveAverage="0" equalAverage="0" bottom="0" percent="0" rank="0" text="" dxfId="6">
      <formula>79.5</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ColWidth="9.14453125" defaultRowHeight="13.8" zeroHeight="false" outlineLevelRow="0" outlineLevelCol="0"/>
  <cols>
    <col collapsed="false" customWidth="true" hidden="false" outlineLevel="0" max="1" min="1" style="0" width="2.75"/>
    <col collapsed="false" customWidth="true" hidden="false" outlineLevel="0" max="2" min="2" style="0" width="7.83"/>
    <col collapsed="false" customWidth="true" hidden="false" outlineLevel="0" max="3" min="3" style="43" width="7.71"/>
    <col collapsed="false" customWidth="true" hidden="false" outlineLevel="0" max="13" min="4" style="0" width="7.71"/>
  </cols>
  <sheetData>
    <row r="1" customFormat="false" ht="19.7" hidden="false" customHeight="false" outlineLevel="0" collapsed="false">
      <c r="A1" s="10" t="s">
        <v>90</v>
      </c>
      <c r="I1" s="44" t="n">
        <f aca="true">TODAY()</f>
        <v>45015</v>
      </c>
      <c r="J1" s="44"/>
      <c r="K1" s="44"/>
      <c r="L1" s="44"/>
      <c r="M1" s="44"/>
    </row>
    <row r="2" customFormat="false" ht="19.7" hidden="false" customHeight="false" outlineLevel="0" collapsed="false">
      <c r="A2" s="10"/>
      <c r="B2" s="0" t="str">
        <f aca="false">'Sample Student Checklist'!$B$2</f>
        <v>12th Grade, 1st Quarter</v>
      </c>
      <c r="I2" s="45"/>
    </row>
    <row r="3" customFormat="false" ht="19.7" hidden="false" customHeight="false" outlineLevel="0" collapsed="false">
      <c r="A3" s="10"/>
      <c r="C3" s="46" t="s">
        <v>91</v>
      </c>
      <c r="D3" s="46"/>
      <c r="E3" s="46"/>
      <c r="F3" s="46"/>
      <c r="G3" s="46"/>
      <c r="H3" s="46"/>
      <c r="I3" s="46"/>
      <c r="J3" s="46"/>
      <c r="K3" s="46"/>
      <c r="L3" s="46"/>
      <c r="M3" s="46"/>
    </row>
    <row r="4" customFormat="false" ht="13.8" hidden="false" customHeight="false" outlineLevel="0" collapsed="false">
      <c r="B4" s="47"/>
      <c r="C4" s="48" t="s">
        <v>92</v>
      </c>
      <c r="D4" s="49" t="str">
        <f aca="false">'Sample Student Checklist'!H$4</f>
        <v>W1</v>
      </c>
      <c r="E4" s="49" t="str">
        <f aca="false">'Sample Student Checklist'!I$4</f>
        <v>W2</v>
      </c>
      <c r="F4" s="49" t="str">
        <f aca="false">'Sample Student Checklist'!J$4</f>
        <v>W3</v>
      </c>
      <c r="G4" s="49" t="str">
        <f aca="false">'Sample Student Checklist'!K$4</f>
        <v>W4</v>
      </c>
      <c r="H4" s="49" t="str">
        <f aca="false">'Sample Student Checklist'!L$4</f>
        <v>W5</v>
      </c>
      <c r="I4" s="49" t="str">
        <f aca="false">'Sample Student Checklist'!M$4</f>
        <v>W6</v>
      </c>
      <c r="J4" s="49" t="str">
        <f aca="false">'Sample Student Checklist'!N$4</f>
        <v>W7</v>
      </c>
      <c r="K4" s="49" t="str">
        <f aca="false">'Sample Student Checklist'!O$4</f>
        <v>W8</v>
      </c>
      <c r="L4" s="49" t="str">
        <f aca="false">'Sample Student Checklist'!P$4</f>
        <v>W9</v>
      </c>
      <c r="M4" s="50" t="str">
        <f aca="false">'Sample Student Checklist'!Q$4</f>
        <v>W10</v>
      </c>
    </row>
    <row r="5" customFormat="false" ht="13.8" hidden="false" customHeight="false" outlineLevel="0" collapsed="false">
      <c r="B5" s="51" t="s">
        <v>93</v>
      </c>
      <c r="C5" s="52" t="n">
        <v>0</v>
      </c>
      <c r="D5" s="53" t="n">
        <f aca="false">ROUND(1*100/10,0)</f>
        <v>10</v>
      </c>
      <c r="E5" s="53" t="n">
        <f aca="false">ROUND(2*100/10,0)</f>
        <v>20</v>
      </c>
      <c r="F5" s="53" t="n">
        <f aca="false">ROUND(3*100/10,0)</f>
        <v>30</v>
      </c>
      <c r="G5" s="53" t="n">
        <f aca="false">ROUND(4*100/10,0)</f>
        <v>40</v>
      </c>
      <c r="H5" s="53" t="n">
        <f aca="false">ROUND(5*100/10,0)</f>
        <v>50</v>
      </c>
      <c r="I5" s="53" t="n">
        <f aca="false">ROUND(6*100/10,0)</f>
        <v>60</v>
      </c>
      <c r="J5" s="53" t="n">
        <f aca="false">ROUND(7*100/10,0)</f>
        <v>70</v>
      </c>
      <c r="K5" s="53" t="n">
        <f aca="false">ROUND(8*100/10,0)</f>
        <v>80</v>
      </c>
      <c r="L5" s="53" t="n">
        <f aca="false">ROUND(9*100/10,0)</f>
        <v>90</v>
      </c>
      <c r="M5" s="53" t="n">
        <f aca="false">ROUND(10*100/10,0)</f>
        <v>100</v>
      </c>
    </row>
    <row r="6" customFormat="false" ht="13.8" hidden="false" customHeight="false" outlineLevel="0" collapsed="false">
      <c r="B6" s="51" t="s">
        <v>94</v>
      </c>
      <c r="C6" s="54" t="n">
        <v>0</v>
      </c>
      <c r="D6" s="55" t="n">
        <f aca="false">ROUND(SUM('Sample Student Checklist'!$H24:H24)/'Sample Student Checklist'!$G$24, 2) * 100</f>
        <v>11</v>
      </c>
      <c r="E6" s="55" t="n">
        <f aca="false">ROUND(SUM('Sample Student Checklist'!$H24:I24)/'Sample Student Checklist'!$G$24, 2) * 100</f>
        <v>17</v>
      </c>
      <c r="F6" s="55" t="n">
        <f aca="false">ROUND(SUM('Sample Student Checklist'!$H24:J24)/'Sample Student Checklist'!$G$24, 2) * 100</f>
        <v>28</v>
      </c>
      <c r="G6" s="55" t="n">
        <f aca="false">ROUND(SUM('Sample Student Checklist'!$H24:K24)/'Sample Student Checklist'!$G$24, 2) * 100</f>
        <v>39</v>
      </c>
      <c r="H6" s="55" t="n">
        <f aca="false">ROUND(SUM('Sample Student Checklist'!$H24:L24)/'Sample Student Checklist'!$G$24, 2) * 100</f>
        <v>47</v>
      </c>
      <c r="I6" s="55" t="n">
        <f aca="false">ROUND(SUM('Sample Student Checklist'!$H24:M24)/'Sample Student Checklist'!$G$24, 2) * 100</f>
        <v>56</v>
      </c>
      <c r="J6" s="55" t="n">
        <f aca="false">ROUND(SUM('Sample Student Checklist'!$H24:N24)/'Sample Student Checklist'!$G$24, 2) * 100</f>
        <v>69</v>
      </c>
      <c r="K6" s="55" t="n">
        <f aca="false">ROUND(SUM('Sample Student Checklist'!$H24:O24)/'Sample Student Checklist'!$G$24, 2) * 100</f>
        <v>75</v>
      </c>
      <c r="L6" s="55" t="n">
        <f aca="false">ROUND(SUM('Sample Student Checklist'!$H24:P24)/'Sample Student Checklist'!$G$24, 2) * 100</f>
        <v>78</v>
      </c>
      <c r="M6" s="55" t="n">
        <f aca="false">ROUND(SUM('Sample Student Checklist'!$H24:Q24)/'Sample Student Checklist'!$G$24, 2) * 100</f>
        <v>94</v>
      </c>
    </row>
  </sheetData>
  <mergeCells count="2">
    <mergeCell ref="I1:M1"/>
    <mergeCell ref="C3:M3"/>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landscape"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4" activeCellId="0" sqref="G14"/>
    </sheetView>
  </sheetViews>
  <sheetFormatPr defaultColWidth="9.14453125" defaultRowHeight="13.8" zeroHeight="false" outlineLevelRow="0" outlineLevelCol="0"/>
  <cols>
    <col collapsed="false" customWidth="true" hidden="false" outlineLevel="0" max="1" min="1" style="0" width="5.4"/>
    <col collapsed="false" customWidth="false" hidden="false" outlineLevel="0" max="6" min="3" style="56" width="9.14"/>
  </cols>
  <sheetData>
    <row r="1" customFormat="false" ht="17.35" hidden="false" customHeight="false" outlineLevel="0" collapsed="false">
      <c r="A1" s="2" t="s">
        <v>95</v>
      </c>
    </row>
    <row r="2" customFormat="false" ht="17.35" hidden="false" customHeight="false" outlineLevel="0" collapsed="false">
      <c r="A2" s="2"/>
    </row>
    <row r="3" customFormat="false" ht="28.35" hidden="false" customHeight="false" outlineLevel="0" collapsed="false">
      <c r="B3" s="57" t="s">
        <v>96</v>
      </c>
      <c r="C3" s="57" t="s">
        <v>97</v>
      </c>
      <c r="D3" s="57" t="s">
        <v>98</v>
      </c>
      <c r="E3" s="57" t="s">
        <v>99</v>
      </c>
      <c r="F3" s="1"/>
    </row>
    <row r="4" customFormat="false" ht="13.8" hidden="false" customHeight="false" outlineLevel="0" collapsed="false">
      <c r="B4" s="29" t="s">
        <v>100</v>
      </c>
      <c r="C4" s="58" t="n">
        <v>93</v>
      </c>
      <c r="D4" s="58" t="n">
        <v>100</v>
      </c>
      <c r="E4" s="58" t="str">
        <f aca="false">CONCATENATE(TEXT($C4,"00"),"-",TEXT($D4,"00"))</f>
        <v>93-100</v>
      </c>
      <c r="F4" s="1"/>
    </row>
    <row r="5" customFormat="false" ht="13.8" hidden="false" customHeight="false" outlineLevel="0" collapsed="false">
      <c r="B5" s="29" t="s">
        <v>101</v>
      </c>
      <c r="C5" s="58" t="n">
        <v>90</v>
      </c>
      <c r="D5" s="58" t="n">
        <v>92</v>
      </c>
      <c r="E5" s="58" t="str">
        <f aca="false">CONCATENATE(TEXT($C5,"00"), "-", TEXT($D5,"00"))</f>
        <v>90-92</v>
      </c>
      <c r="F5" s="1"/>
    </row>
    <row r="6" customFormat="false" ht="13.8" hidden="false" customHeight="false" outlineLevel="0" collapsed="false">
      <c r="B6" s="29" t="s">
        <v>102</v>
      </c>
      <c r="C6" s="58" t="n">
        <v>83</v>
      </c>
      <c r="D6" s="58" t="n">
        <v>89</v>
      </c>
      <c r="E6" s="58" t="str">
        <f aca="false">CONCATENATE(TEXT($C6,"00"),"-",TEXT($D6,"00"))</f>
        <v>83-89</v>
      </c>
      <c r="F6" s="1"/>
    </row>
    <row r="7" customFormat="false" ht="13.8" hidden="false" customHeight="false" outlineLevel="0" collapsed="false">
      <c r="B7" s="29" t="s">
        <v>103</v>
      </c>
      <c r="C7" s="58" t="n">
        <v>80</v>
      </c>
      <c r="D7" s="58" t="n">
        <v>82</v>
      </c>
      <c r="E7" s="58" t="str">
        <f aca="false">CONCATENATE(TEXT($C7,"00"),"-",TEXT($D7,"00"))</f>
        <v>80-82</v>
      </c>
      <c r="F7" s="1"/>
    </row>
    <row r="8" customFormat="false" ht="13.8" hidden="false" customHeight="false" outlineLevel="0" collapsed="false">
      <c r="B8" s="29" t="s">
        <v>104</v>
      </c>
      <c r="C8" s="58" t="n">
        <v>0</v>
      </c>
      <c r="D8" s="58" t="n">
        <v>79</v>
      </c>
      <c r="E8" s="58" t="str">
        <f aca="false">CONCATENATE(TEXT($C8,"00"),"-",TEXT($D8,"00"))</f>
        <v>00-79</v>
      </c>
      <c r="F8" s="1"/>
    </row>
    <row r="10" customFormat="false" ht="55.7" hidden="false" customHeight="true" outlineLevel="0" collapsed="false">
      <c r="B10" s="59" t="s">
        <v>105</v>
      </c>
      <c r="C10" s="59"/>
      <c r="D10" s="59"/>
      <c r="E10" s="59"/>
      <c r="F10" s="59"/>
    </row>
  </sheetData>
  <mergeCells count="1">
    <mergeCell ref="B10:F10"/>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&amp;C&amp;"Arial,Regular"&amp;10&amp;Kffffff&amp;A</oddHeader>
    <oddFooter>&amp;C&amp;"Arial,Regular"&amp;10&amp;KffffffPage &amp;P</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374</TotalTime>
  <Application>LibreOffice/7.5.1.2$Linux_X86_64 LibreOffice_project/81bce3cd17f5e01886721863a4fa0d99f91033a6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2017-08-10T12:12:57Z</dcterms:created>
  <dc:creator>jenny</dc:creator>
  <dc:description/>
  <dc:language>en-US</dc:language>
  <cp:lastModifiedBy/>
  <dcterms:modified xsi:type="dcterms:W3CDTF">2023-03-30T13:59:17Z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file>