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icat\test\computer\"/>
    </mc:Choice>
  </mc:AlternateContent>
  <xr:revisionPtr revIDLastSave="0" documentId="13_ncr:1_{F37A1461-6E56-45FB-B1CB-52BA845EE672}" xr6:coauthVersionLast="45" xr6:coauthVersionMax="45" xr10:uidLastSave="{00000000-0000-0000-0000-000000000000}"/>
  <bookViews>
    <workbookView xWindow="-23148" yWindow="-108" windowWidth="23256" windowHeight="12576" xr2:uid="{1418749F-2AA5-4C1C-83AE-C79A05734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" i="1"/>
  <c r="F6" i="1"/>
</calcChain>
</file>

<file path=xl/sharedStrings.xml><?xml version="1.0" encoding="utf-8"?>
<sst xmlns="http://schemas.openxmlformats.org/spreadsheetml/2006/main" count="67" uniqueCount="64">
  <si>
    <t>4x</t>
  </si>
  <si>
    <t>register</t>
  </si>
  <si>
    <t>dus voor 2 onderdelen</t>
  </si>
  <si>
    <t>ALU</t>
  </si>
  <si>
    <t>RED LED</t>
  </si>
  <si>
    <t>PIN HEADER</t>
  </si>
  <si>
    <t>Resitor 5K</t>
  </si>
  <si>
    <t>74LS283</t>
  </si>
  <si>
    <t>74LS08</t>
  </si>
  <si>
    <t>74LS02</t>
  </si>
  <si>
    <t>74LS00</t>
  </si>
  <si>
    <t>74LS244</t>
  </si>
  <si>
    <t>Capacitor 0.1uF</t>
  </si>
  <si>
    <t>Bit shifter</t>
  </si>
  <si>
    <t>74LS194</t>
  </si>
  <si>
    <t>Bitwise Operator</t>
  </si>
  <si>
    <t>74LS04</t>
  </si>
  <si>
    <t>74LS153</t>
  </si>
  <si>
    <t>74LS32</t>
  </si>
  <si>
    <t>74LS86</t>
  </si>
  <si>
    <t>SW_PUSH</t>
  </si>
  <si>
    <t>74LS375</t>
  </si>
  <si>
    <t>Buttons</t>
  </si>
  <si>
    <t>CU</t>
  </si>
  <si>
    <t>74LS163</t>
  </si>
  <si>
    <t xml:space="preserve">SST39SF010A-70-4C-PHE </t>
  </si>
  <si>
    <t>Header jumpers</t>
  </si>
  <si>
    <t>Display</t>
  </si>
  <si>
    <t>NHD-C12864LZ-FSW-FBW-3V3</t>
  </si>
  <si>
    <t>CD40109BE</t>
  </si>
  <si>
    <t>LP2950-3.0_TO92 of MCP1702-3002E/TO    TODO nog beslitssen</t>
  </si>
  <si>
    <t xml:space="preserve">Capacitor 1uF  MKP4-250 ? of mks probeer allebij </t>
  </si>
  <si>
    <t>Memory</t>
  </si>
  <si>
    <t>74LS245</t>
  </si>
  <si>
    <t>AT28C256-15PU</t>
  </si>
  <si>
    <t>SOCKETS  AT28C256-15PU</t>
  </si>
  <si>
    <t>Mem programmer</t>
  </si>
  <si>
    <t>Resitor 220</t>
  </si>
  <si>
    <t>74LS139</t>
  </si>
  <si>
    <t>74LS377</t>
  </si>
  <si>
    <t>Program counter</t>
  </si>
  <si>
    <t>Resistor 50K</t>
  </si>
  <si>
    <t>Register</t>
  </si>
  <si>
    <t>Register Extra</t>
  </si>
  <si>
    <t>Reg extra:</t>
  </si>
  <si>
    <t>Control LEDS (BLUE)</t>
  </si>
  <si>
    <t>CLK LED (GREEN)</t>
  </si>
  <si>
    <t>FLAG LEDS (ORANGE)</t>
  </si>
  <si>
    <t>COUNTER LED (BLUE)</t>
  </si>
  <si>
    <t>TOT=</t>
  </si>
  <si>
    <t>Shop unit cost</t>
  </si>
  <si>
    <t>reichelt</t>
  </si>
  <si>
    <t>mouser</t>
  </si>
  <si>
    <t>LS</t>
  </si>
  <si>
    <t>HCT</t>
  </si>
  <si>
    <t>conrad</t>
  </si>
  <si>
    <t>SOCKET SST39SF010A-70-4C-PHE   pin 32: w: 15:24</t>
  </si>
  <si>
    <t>https://www.reichelt.nl/ic-socket-32-polig-super-plat-gedraaid-verguld-gs-32p-p8223.html?&amp;trstct=pos_4&amp;nbc=1</t>
  </si>
  <si>
    <t>YELLOW LED</t>
  </si>
  <si>
    <t>white</t>
  </si>
  <si>
    <t>0,03 (per 8)</t>
  </si>
  <si>
    <t>kiwi</t>
  </si>
  <si>
    <t>Long pinheader arduino Stapel Header, normale pin headers</t>
  </si>
  <si>
    <t>74LS386 MOET waarschijnlijk 136 zijn, prijzen daarvoor, denk eigenlijk 86, dus 8 x de 86 bestelt, update schematic 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</si>
</sst>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nl/ic-socket-32-polig-super-plat-gedraaid-verguld-gs-32p-p8223.html?&amp;trstct=pos_4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80C-D968-44BF-BC0C-14D243916E37}">
  <dimension ref="A1:AA46"/>
  <sheetViews>
    <sheetView tabSelected="1" topLeftCell="A37" workbookViewId="0">
      <pane xSplit="1" topLeftCell="B1" activePane="topRight" state="frozen"/>
      <selection pane="topRight" activeCell="C56" sqref="C56"/>
    </sheetView>
  </sheetViews>
  <sheetFormatPr defaultRowHeight="15" x14ac:dyDescent="0.25"/>
  <cols>
    <col min="1" max="1" width="57" bestFit="1" customWidth="1"/>
    <col min="10" max="10" width="11.28515625" customWidth="1"/>
  </cols>
  <sheetData>
    <row r="1" spans="1:27" x14ac:dyDescent="0.25">
      <c r="B1" t="s">
        <v>0</v>
      </c>
      <c r="C1" t="s">
        <v>1</v>
      </c>
      <c r="D1" t="s">
        <v>2</v>
      </c>
    </row>
    <row r="2" spans="1:27" x14ac:dyDescent="0.25">
      <c r="K2" t="s">
        <v>44</v>
      </c>
      <c r="L2">
        <v>1</v>
      </c>
      <c r="S2" t="s">
        <v>53</v>
      </c>
      <c r="Y2" t="s">
        <v>54</v>
      </c>
    </row>
    <row r="3" spans="1:27" x14ac:dyDescent="0.25">
      <c r="B3" t="s">
        <v>3</v>
      </c>
      <c r="C3" t="s">
        <v>13</v>
      </c>
      <c r="D3" t="s">
        <v>15</v>
      </c>
      <c r="E3" t="s">
        <v>22</v>
      </c>
      <c r="F3" t="s">
        <v>23</v>
      </c>
      <c r="G3" t="s">
        <v>27</v>
      </c>
      <c r="H3" t="s">
        <v>32</v>
      </c>
      <c r="I3" t="s">
        <v>36</v>
      </c>
      <c r="J3" t="s">
        <v>40</v>
      </c>
      <c r="K3" t="s">
        <v>42</v>
      </c>
      <c r="L3" t="s">
        <v>43</v>
      </c>
      <c r="Q3" t="s">
        <v>49</v>
      </c>
      <c r="R3" t="s">
        <v>50</v>
      </c>
      <c r="S3" t="s">
        <v>51</v>
      </c>
      <c r="T3" t="s">
        <v>52</v>
      </c>
      <c r="U3" t="s">
        <v>55</v>
      </c>
      <c r="V3" t="s">
        <v>61</v>
      </c>
      <c r="Y3" t="s">
        <v>51</v>
      </c>
      <c r="Z3" t="s">
        <v>52</v>
      </c>
      <c r="AA3" t="s">
        <v>55</v>
      </c>
    </row>
    <row r="4" spans="1:27" x14ac:dyDescent="0.25">
      <c r="A4" s="3" t="s">
        <v>12</v>
      </c>
      <c r="B4">
        <v>4</v>
      </c>
      <c r="C4">
        <v>3</v>
      </c>
      <c r="D4">
        <v>10</v>
      </c>
      <c r="E4">
        <v>2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  <c r="L4">
        <f>K4*$L$2</f>
        <v>2</v>
      </c>
      <c r="Q4">
        <f>SUM(B4:P4)</f>
        <v>39</v>
      </c>
    </row>
    <row r="5" spans="1:27" x14ac:dyDescent="0.25">
      <c r="A5" s="3" t="s">
        <v>4</v>
      </c>
      <c r="B5">
        <v>16</v>
      </c>
      <c r="C5">
        <v>16</v>
      </c>
      <c r="D5">
        <v>16</v>
      </c>
      <c r="E5">
        <v>5</v>
      </c>
      <c r="F5">
        <v>60</v>
      </c>
      <c r="H5">
        <v>16</v>
      </c>
      <c r="I5">
        <v>2</v>
      </c>
      <c r="J5">
        <v>16</v>
      </c>
      <c r="K5">
        <v>16</v>
      </c>
      <c r="L5">
        <f t="shared" ref="L5:L40" si="0">K5*$L$2</f>
        <v>16</v>
      </c>
      <c r="Q5">
        <f t="shared" ref="Q5:Q44" si="1">SUM(B5:P5)</f>
        <v>179</v>
      </c>
      <c r="S5">
        <v>9.0999999999999998E-2</v>
      </c>
    </row>
    <row r="6" spans="1:27" x14ac:dyDescent="0.25">
      <c r="A6" s="3" t="s">
        <v>5</v>
      </c>
      <c r="B6">
        <v>42</v>
      </c>
      <c r="C6">
        <v>24</v>
      </c>
      <c r="D6">
        <v>23</v>
      </c>
      <c r="E6">
        <v>22</v>
      </c>
      <c r="F6">
        <f>4 + 6 * 8 + 3 + 2 * 2 *4 + 2 * 2 + 2*2*8</f>
        <v>107</v>
      </c>
      <c r="G6">
        <v>26</v>
      </c>
      <c r="H6">
        <v>38</v>
      </c>
      <c r="J6">
        <v>24</v>
      </c>
      <c r="K6">
        <v>22</v>
      </c>
      <c r="L6">
        <f t="shared" si="0"/>
        <v>22</v>
      </c>
      <c r="Q6">
        <f t="shared" si="1"/>
        <v>350</v>
      </c>
      <c r="S6" t="s">
        <v>60</v>
      </c>
    </row>
    <row r="7" spans="1:27" x14ac:dyDescent="0.25">
      <c r="A7" s="3" t="s">
        <v>6</v>
      </c>
      <c r="B7">
        <v>16</v>
      </c>
      <c r="C7">
        <v>16</v>
      </c>
      <c r="D7">
        <v>16</v>
      </c>
      <c r="E7">
        <v>10</v>
      </c>
      <c r="F7">
        <v>83</v>
      </c>
      <c r="H7">
        <v>16</v>
      </c>
      <c r="J7">
        <v>16</v>
      </c>
      <c r="K7">
        <v>16</v>
      </c>
      <c r="L7">
        <f t="shared" si="0"/>
        <v>16</v>
      </c>
      <c r="Q7">
        <f t="shared" si="1"/>
        <v>205</v>
      </c>
    </row>
    <row r="8" spans="1:27" x14ac:dyDescent="0.25">
      <c r="A8" t="s">
        <v>20</v>
      </c>
      <c r="E8">
        <v>5</v>
      </c>
      <c r="F8">
        <v>1</v>
      </c>
      <c r="L8">
        <f t="shared" si="0"/>
        <v>0</v>
      </c>
      <c r="Q8">
        <f t="shared" si="1"/>
        <v>6</v>
      </c>
    </row>
    <row r="9" spans="1:27" x14ac:dyDescent="0.25">
      <c r="A9" s="3" t="s">
        <v>31</v>
      </c>
      <c r="G9">
        <v>9</v>
      </c>
      <c r="L9">
        <f t="shared" si="0"/>
        <v>0</v>
      </c>
      <c r="Q9">
        <f t="shared" si="1"/>
        <v>9</v>
      </c>
    </row>
    <row r="10" spans="1:27" x14ac:dyDescent="0.25">
      <c r="A10" t="s">
        <v>37</v>
      </c>
      <c r="I10">
        <v>2</v>
      </c>
      <c r="L10">
        <f t="shared" si="0"/>
        <v>0</v>
      </c>
      <c r="Q10">
        <f t="shared" si="1"/>
        <v>2</v>
      </c>
    </row>
    <row r="11" spans="1:27" x14ac:dyDescent="0.25">
      <c r="A11" t="s">
        <v>62</v>
      </c>
      <c r="I11">
        <v>34</v>
      </c>
      <c r="L11">
        <f t="shared" si="0"/>
        <v>0</v>
      </c>
      <c r="Q11">
        <f t="shared" si="1"/>
        <v>34</v>
      </c>
      <c r="V11">
        <v>2.5</v>
      </c>
    </row>
    <row r="12" spans="1:27" x14ac:dyDescent="0.25">
      <c r="A12" s="3" t="s">
        <v>41</v>
      </c>
      <c r="J12">
        <v>1</v>
      </c>
      <c r="L12">
        <f t="shared" si="0"/>
        <v>0</v>
      </c>
      <c r="Q12">
        <f t="shared" si="1"/>
        <v>1</v>
      </c>
    </row>
    <row r="13" spans="1:27" x14ac:dyDescent="0.25">
      <c r="L13">
        <f t="shared" si="0"/>
        <v>0</v>
      </c>
      <c r="Q13">
        <f t="shared" si="1"/>
        <v>0</v>
      </c>
    </row>
    <row r="14" spans="1:27" x14ac:dyDescent="0.25">
      <c r="A14" s="3" t="s">
        <v>10</v>
      </c>
      <c r="B14">
        <v>1</v>
      </c>
      <c r="L14">
        <f t="shared" si="0"/>
        <v>0</v>
      </c>
      <c r="Q14">
        <f t="shared" si="1"/>
        <v>1</v>
      </c>
      <c r="S14">
        <v>1.01</v>
      </c>
      <c r="T14">
        <v>0.54</v>
      </c>
      <c r="Y14">
        <v>0.34</v>
      </c>
      <c r="Z14" s="2">
        <v>0.40699999999999997</v>
      </c>
    </row>
    <row r="15" spans="1:27" x14ac:dyDescent="0.25">
      <c r="A15" s="3" t="s">
        <v>9</v>
      </c>
      <c r="B15">
        <v>2</v>
      </c>
      <c r="L15">
        <f t="shared" si="0"/>
        <v>0</v>
      </c>
      <c r="Q15">
        <f t="shared" si="1"/>
        <v>2</v>
      </c>
      <c r="S15">
        <v>0.62</v>
      </c>
      <c r="T15">
        <v>0.55100000000000005</v>
      </c>
      <c r="Y15">
        <v>0.3</v>
      </c>
      <c r="Z15">
        <v>0.40699999999999997</v>
      </c>
    </row>
    <row r="16" spans="1:27" x14ac:dyDescent="0.25">
      <c r="A16" s="4" t="s">
        <v>16</v>
      </c>
      <c r="D16">
        <v>3</v>
      </c>
      <c r="E16">
        <v>1</v>
      </c>
      <c r="F16">
        <v>1</v>
      </c>
      <c r="H16">
        <v>1</v>
      </c>
      <c r="L16">
        <f t="shared" si="0"/>
        <v>0</v>
      </c>
      <c r="Q16">
        <f t="shared" si="1"/>
        <v>6</v>
      </c>
      <c r="S16">
        <v>0.68</v>
      </c>
      <c r="T16">
        <v>0.61799999999999999</v>
      </c>
      <c r="Y16">
        <v>0.24</v>
      </c>
      <c r="Z16">
        <v>0.40699999999999997</v>
      </c>
    </row>
    <row r="17" spans="1:27" x14ac:dyDescent="0.25">
      <c r="A17" s="4" t="s">
        <v>8</v>
      </c>
      <c r="B17">
        <v>2</v>
      </c>
      <c r="D17">
        <v>4</v>
      </c>
      <c r="F17">
        <v>1</v>
      </c>
      <c r="L17">
        <f t="shared" si="0"/>
        <v>0</v>
      </c>
      <c r="Q17">
        <f t="shared" si="1"/>
        <v>7</v>
      </c>
      <c r="S17">
        <v>0.7</v>
      </c>
      <c r="T17">
        <v>0.55900000000000005</v>
      </c>
      <c r="Y17">
        <v>0.22</v>
      </c>
      <c r="Z17">
        <v>0.40699999999999997</v>
      </c>
    </row>
    <row r="18" spans="1:27" x14ac:dyDescent="0.25">
      <c r="A18" s="3" t="s">
        <v>38</v>
      </c>
      <c r="I18">
        <v>1</v>
      </c>
      <c r="L18">
        <f t="shared" si="0"/>
        <v>0</v>
      </c>
      <c r="Q18">
        <f t="shared" si="1"/>
        <v>1</v>
      </c>
      <c r="S18">
        <v>0.82</v>
      </c>
      <c r="T18">
        <v>0.71099999999999997</v>
      </c>
      <c r="Y18">
        <v>0.53</v>
      </c>
      <c r="Z18">
        <v>0.38100000000000001</v>
      </c>
    </row>
    <row r="19" spans="1:27" x14ac:dyDescent="0.25">
      <c r="A19" s="4" t="s">
        <v>17</v>
      </c>
      <c r="D19">
        <v>8</v>
      </c>
      <c r="L19">
        <f t="shared" si="0"/>
        <v>0</v>
      </c>
      <c r="Q19">
        <f t="shared" si="1"/>
        <v>8</v>
      </c>
      <c r="S19">
        <v>0.26</v>
      </c>
      <c r="T19">
        <v>0.76200000000000001</v>
      </c>
      <c r="Y19">
        <v>0.23</v>
      </c>
      <c r="Z19">
        <v>0.55900000000000005</v>
      </c>
    </row>
    <row r="20" spans="1:27" x14ac:dyDescent="0.25">
      <c r="A20" s="5" t="s">
        <v>24</v>
      </c>
      <c r="F20">
        <v>1</v>
      </c>
      <c r="J20">
        <v>4</v>
      </c>
      <c r="L20">
        <f t="shared" si="0"/>
        <v>0</v>
      </c>
      <c r="Q20">
        <f t="shared" si="1"/>
        <v>5</v>
      </c>
      <c r="S20">
        <v>0.44</v>
      </c>
      <c r="T20">
        <v>0.66900000000000004</v>
      </c>
      <c r="Y20">
        <v>0.28000000000000003</v>
      </c>
      <c r="Z20">
        <v>0.5</v>
      </c>
    </row>
    <row r="21" spans="1:27" x14ac:dyDescent="0.25">
      <c r="A21" s="5" t="s">
        <v>14</v>
      </c>
      <c r="C21">
        <v>4</v>
      </c>
      <c r="L21">
        <f t="shared" si="0"/>
        <v>0</v>
      </c>
      <c r="Q21">
        <f t="shared" si="1"/>
        <v>4</v>
      </c>
      <c r="S21">
        <v>0.8</v>
      </c>
      <c r="T21">
        <v>1.32</v>
      </c>
      <c r="Z21">
        <v>0.70299999999999996</v>
      </c>
    </row>
    <row r="22" spans="1:27" x14ac:dyDescent="0.25">
      <c r="A22" s="4" t="s">
        <v>11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J22">
        <v>2</v>
      </c>
      <c r="K22">
        <v>2</v>
      </c>
      <c r="L22">
        <f t="shared" si="0"/>
        <v>2</v>
      </c>
      <c r="Q22">
        <f t="shared" si="1"/>
        <v>18</v>
      </c>
      <c r="S22">
        <v>0.79</v>
      </c>
      <c r="T22">
        <v>0.76200000000000001</v>
      </c>
      <c r="Y22">
        <v>0.37</v>
      </c>
      <c r="Z22">
        <v>0.49099999999999999</v>
      </c>
    </row>
    <row r="23" spans="1:27" x14ac:dyDescent="0.25">
      <c r="A23" s="3" t="s">
        <v>33</v>
      </c>
      <c r="H23">
        <v>2</v>
      </c>
      <c r="I23">
        <v>1</v>
      </c>
      <c r="L23">
        <f t="shared" si="0"/>
        <v>0</v>
      </c>
      <c r="Q23">
        <f t="shared" si="1"/>
        <v>3</v>
      </c>
      <c r="S23">
        <v>0.82</v>
      </c>
      <c r="Y23">
        <v>0.45</v>
      </c>
    </row>
    <row r="24" spans="1:27" x14ac:dyDescent="0.25">
      <c r="A24" s="4" t="s">
        <v>7</v>
      </c>
      <c r="B24">
        <v>4</v>
      </c>
      <c r="L24">
        <f t="shared" si="0"/>
        <v>0</v>
      </c>
      <c r="Q24">
        <f t="shared" si="1"/>
        <v>4</v>
      </c>
      <c r="AA24">
        <v>0.76</v>
      </c>
    </row>
    <row r="25" spans="1:27" s="3" customFormat="1" x14ac:dyDescent="0.25">
      <c r="A25" s="3" t="s">
        <v>18</v>
      </c>
      <c r="D25" s="3">
        <v>4</v>
      </c>
      <c r="L25" s="3">
        <f t="shared" si="0"/>
        <v>0</v>
      </c>
      <c r="Q25" s="3">
        <f t="shared" si="1"/>
        <v>4</v>
      </c>
      <c r="S25" s="3">
        <v>0.57999999999999996</v>
      </c>
      <c r="T25" s="3">
        <v>0.51700000000000002</v>
      </c>
      <c r="Y25" s="3">
        <v>0.55000000000000004</v>
      </c>
      <c r="Z25" s="3">
        <v>0.40699999999999997</v>
      </c>
    </row>
    <row r="26" spans="1:27" x14ac:dyDescent="0.25">
      <c r="A26" s="3" t="s">
        <v>21</v>
      </c>
      <c r="E26">
        <v>2</v>
      </c>
      <c r="L26">
        <f t="shared" si="0"/>
        <v>0</v>
      </c>
      <c r="Q26">
        <f t="shared" si="1"/>
        <v>2</v>
      </c>
      <c r="S26">
        <v>0.32</v>
      </c>
      <c r="T26">
        <v>0.97399999999999998</v>
      </c>
    </row>
    <row r="27" spans="1:27" s="6" customFormat="1" x14ac:dyDescent="0.25">
      <c r="A27" s="3" t="s">
        <v>39</v>
      </c>
      <c r="I27" s="6">
        <v>3</v>
      </c>
      <c r="K27" s="6">
        <v>2</v>
      </c>
      <c r="L27" s="6">
        <f t="shared" si="0"/>
        <v>2</v>
      </c>
      <c r="Q27" s="6">
        <f t="shared" si="1"/>
        <v>7</v>
      </c>
      <c r="T27" s="6">
        <v>0.76200000000000001</v>
      </c>
      <c r="Y27" s="6">
        <v>0.39</v>
      </c>
      <c r="Z27" s="6">
        <v>0.55900000000000005</v>
      </c>
    </row>
    <row r="28" spans="1:27" x14ac:dyDescent="0.25">
      <c r="A28" s="3" t="s">
        <v>63</v>
      </c>
      <c r="B28">
        <v>4</v>
      </c>
      <c r="L28">
        <f t="shared" si="0"/>
        <v>0</v>
      </c>
      <c r="Q28">
        <f t="shared" si="1"/>
        <v>4</v>
      </c>
      <c r="T28">
        <v>0.72799999999999998</v>
      </c>
      <c r="Z28">
        <v>0.65200000000000002</v>
      </c>
    </row>
    <row r="29" spans="1:27" x14ac:dyDescent="0.25">
      <c r="A29" s="3" t="s">
        <v>19</v>
      </c>
      <c r="D29">
        <v>4</v>
      </c>
      <c r="L29">
        <f t="shared" si="0"/>
        <v>0</v>
      </c>
      <c r="Q29">
        <f t="shared" si="1"/>
        <v>4</v>
      </c>
      <c r="S29">
        <v>0.7</v>
      </c>
      <c r="T29">
        <v>0.51700000000000002</v>
      </c>
      <c r="Z29">
        <v>0.58399999999999996</v>
      </c>
    </row>
    <row r="30" spans="1:27" x14ac:dyDescent="0.25">
      <c r="L30">
        <f t="shared" si="0"/>
        <v>0</v>
      </c>
      <c r="Q30">
        <f t="shared" si="1"/>
        <v>0</v>
      </c>
    </row>
    <row r="31" spans="1:27" x14ac:dyDescent="0.25">
      <c r="L31">
        <f t="shared" si="0"/>
        <v>0</v>
      </c>
      <c r="Q31">
        <f t="shared" si="1"/>
        <v>0</v>
      </c>
    </row>
    <row r="32" spans="1:27" x14ac:dyDescent="0.25">
      <c r="L32">
        <f t="shared" si="0"/>
        <v>0</v>
      </c>
      <c r="Q32">
        <f t="shared" si="1"/>
        <v>0</v>
      </c>
    </row>
    <row r="33" spans="1:25" x14ac:dyDescent="0.25">
      <c r="A33" s="3" t="s">
        <v>26</v>
      </c>
      <c r="F33">
        <v>8</v>
      </c>
      <c r="L33">
        <f t="shared" si="0"/>
        <v>0</v>
      </c>
      <c r="Q33">
        <f t="shared" si="1"/>
        <v>8</v>
      </c>
      <c r="S33">
        <v>0.02</v>
      </c>
    </row>
    <row r="34" spans="1:25" x14ac:dyDescent="0.25">
      <c r="A34" s="5" t="s">
        <v>25</v>
      </c>
      <c r="F34">
        <v>6</v>
      </c>
      <c r="L34">
        <f t="shared" si="0"/>
        <v>0</v>
      </c>
      <c r="Q34">
        <f t="shared" si="1"/>
        <v>6</v>
      </c>
      <c r="S34">
        <v>1.68</v>
      </c>
      <c r="T34">
        <v>1.05</v>
      </c>
      <c r="U34">
        <v>1.94</v>
      </c>
    </row>
    <row r="35" spans="1:25" x14ac:dyDescent="0.25">
      <c r="A35" s="3" t="s">
        <v>56</v>
      </c>
      <c r="F35">
        <v>6</v>
      </c>
      <c r="I35">
        <v>1</v>
      </c>
      <c r="L35">
        <f t="shared" si="0"/>
        <v>0</v>
      </c>
      <c r="Q35">
        <f t="shared" si="1"/>
        <v>7</v>
      </c>
      <c r="S35">
        <v>0.54</v>
      </c>
      <c r="T35">
        <v>1.3</v>
      </c>
      <c r="Y35" s="1" t="s">
        <v>57</v>
      </c>
    </row>
    <row r="36" spans="1:25" x14ac:dyDescent="0.25">
      <c r="A36" s="3" t="s">
        <v>28</v>
      </c>
      <c r="G36">
        <v>1</v>
      </c>
      <c r="L36">
        <f t="shared" si="0"/>
        <v>0</v>
      </c>
      <c r="Q36">
        <f t="shared" si="1"/>
        <v>1</v>
      </c>
      <c r="T36">
        <v>13.91</v>
      </c>
    </row>
    <row r="37" spans="1:25" x14ac:dyDescent="0.25">
      <c r="A37" s="3" t="s">
        <v>29</v>
      </c>
      <c r="G37">
        <v>4</v>
      </c>
      <c r="L37">
        <f t="shared" si="0"/>
        <v>0</v>
      </c>
      <c r="Q37">
        <f t="shared" si="1"/>
        <v>4</v>
      </c>
      <c r="T37">
        <v>0.747</v>
      </c>
    </row>
    <row r="38" spans="1:25" x14ac:dyDescent="0.25">
      <c r="A38" s="3" t="s">
        <v>30</v>
      </c>
      <c r="G38">
        <v>1</v>
      </c>
      <c r="L38">
        <f t="shared" si="0"/>
        <v>0</v>
      </c>
      <c r="Q38">
        <f t="shared" si="1"/>
        <v>1</v>
      </c>
    </row>
    <row r="39" spans="1:25" x14ac:dyDescent="0.25">
      <c r="A39" s="3" t="s">
        <v>34</v>
      </c>
      <c r="H39">
        <v>2</v>
      </c>
      <c r="L39">
        <f t="shared" si="0"/>
        <v>0</v>
      </c>
      <c r="Q39">
        <f t="shared" si="1"/>
        <v>2</v>
      </c>
      <c r="S39">
        <v>10.69</v>
      </c>
      <c r="T39">
        <v>7.52</v>
      </c>
    </row>
    <row r="40" spans="1:25" x14ac:dyDescent="0.25">
      <c r="A40" s="3" t="s">
        <v>35</v>
      </c>
      <c r="H40">
        <v>2</v>
      </c>
      <c r="I40">
        <v>1</v>
      </c>
      <c r="L40">
        <f t="shared" si="0"/>
        <v>0</v>
      </c>
      <c r="Q40">
        <f t="shared" si="1"/>
        <v>3</v>
      </c>
      <c r="S40">
        <v>0.47</v>
      </c>
      <c r="T40">
        <v>0.39</v>
      </c>
    </row>
    <row r="41" spans="1:25" x14ac:dyDescent="0.25">
      <c r="A41" s="3" t="s">
        <v>45</v>
      </c>
      <c r="F41">
        <v>48</v>
      </c>
      <c r="Q41">
        <f t="shared" si="1"/>
        <v>48</v>
      </c>
      <c r="S41">
        <v>0.28000000000000003</v>
      </c>
    </row>
    <row r="42" spans="1:25" x14ac:dyDescent="0.25">
      <c r="A42" s="3" t="s">
        <v>46</v>
      </c>
      <c r="F42">
        <v>1</v>
      </c>
      <c r="Q42">
        <f t="shared" si="1"/>
        <v>1</v>
      </c>
      <c r="S42">
        <v>0.17299999999999999</v>
      </c>
    </row>
    <row r="43" spans="1:25" x14ac:dyDescent="0.25">
      <c r="A43" s="3" t="s">
        <v>48</v>
      </c>
      <c r="F43">
        <v>4</v>
      </c>
      <c r="Q43">
        <f t="shared" si="1"/>
        <v>4</v>
      </c>
      <c r="S43">
        <v>0.28000000000000003</v>
      </c>
    </row>
    <row r="44" spans="1:25" x14ac:dyDescent="0.25">
      <c r="A44" t="s">
        <v>47</v>
      </c>
      <c r="F44">
        <v>4</v>
      </c>
      <c r="Q44">
        <f t="shared" si="1"/>
        <v>4</v>
      </c>
    </row>
    <row r="45" spans="1:25" x14ac:dyDescent="0.25">
      <c r="A45" t="s">
        <v>58</v>
      </c>
      <c r="S45">
        <v>0.14199999999999999</v>
      </c>
    </row>
    <row r="46" spans="1:25" x14ac:dyDescent="0.25">
      <c r="A46" t="s">
        <v>59</v>
      </c>
      <c r="S46">
        <v>0.24</v>
      </c>
    </row>
  </sheetData>
  <sortState xmlns:xlrd2="http://schemas.microsoft.com/office/spreadsheetml/2017/richdata2" ref="A14:I29">
    <sortCondition ref="A14"/>
  </sortState>
  <hyperlinks>
    <hyperlink ref="Y35" r:id="rId1" xr:uid="{FD046D3C-B35B-4A79-8CDD-9460FF04D42B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2020-08-26T13:22:34Z</dcterms:created>
  <dcterms:modified xsi:type="dcterms:W3CDTF">2021-01-24T14:27:44Z</dcterms:modified>
</cp:coreProperties>
</file>