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Vakken\Projecten 2\p2ops-g10\opdracht03\documentatie\"/>
    </mc:Choice>
  </mc:AlternateContent>
  <xr:revisionPtr revIDLastSave="0" documentId="13_ncr:1_{6FB86883-A5CD-4CB5-AD95-444B1A95B64D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4" l="1"/>
  <c r="F40" i="4"/>
  <c r="F38" i="4"/>
  <c r="F17" i="4" l="1"/>
  <c r="F12" i="4" l="1"/>
  <c r="F11" i="4"/>
  <c r="F44" i="4" l="1"/>
  <c r="F43" i="4"/>
  <c r="F22" i="4" l="1"/>
  <c r="F30" i="4" l="1"/>
  <c r="F32" i="4"/>
  <c r="F37" i="4"/>
  <c r="F41" i="4"/>
  <c r="F42" i="4"/>
  <c r="F33" i="4"/>
  <c r="F34" i="4"/>
  <c r="F35" i="4"/>
  <c r="F36" i="4"/>
  <c r="F31" i="4"/>
  <c r="F9" i="4"/>
  <c r="F10" i="4"/>
  <c r="F13" i="4"/>
  <c r="F14" i="4"/>
  <c r="F15" i="4"/>
  <c r="F16" i="4"/>
  <c r="F54" i="4"/>
  <c r="F53" i="4" l="1"/>
  <c r="F52" i="4"/>
  <c r="F55" i="4" l="1"/>
</calcChain>
</file>

<file path=xl/sharedStrings.xml><?xml version="1.0" encoding="utf-8"?>
<sst xmlns="http://schemas.openxmlformats.org/spreadsheetml/2006/main" count="65" uniqueCount="51">
  <si>
    <t>Offerte</t>
  </si>
  <si>
    <t>Offertenummer</t>
  </si>
  <si>
    <t>Offertedatum</t>
  </si>
  <si>
    <t>Uw referentie</t>
  </si>
  <si>
    <t>BTW</t>
  </si>
  <si>
    <t>Subtotaal</t>
  </si>
  <si>
    <t>BTW bedrag 6%</t>
  </si>
  <si>
    <t>Eindtotaal</t>
  </si>
  <si>
    <t>BTW bedrag 21%</t>
  </si>
  <si>
    <t>Vervaldatum</t>
  </si>
  <si>
    <t>Beschrijving</t>
  </si>
  <si>
    <t>Eenheidsprijs</t>
  </si>
  <si>
    <t>Aantal</t>
  </si>
  <si>
    <t>Hashpee</t>
  </si>
  <si>
    <t>Netwerkapparatuur</t>
  </si>
  <si>
    <t>Voor akkoord: datum en handtekening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</si>
  <si>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</si>
  <si>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</si>
  <si>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</si>
  <si>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</si>
  <si>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</si>
  <si>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</si>
  <si>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</si>
  <si>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</si>
  <si>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</si>
  <si>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</si>
  <si>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</si>
  <si>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</si>
  <si>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</si>
  <si>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Installatie</t>
  </si>
  <si>
    <t>Aantal uren</t>
  </si>
  <si>
    <t>Prijs per uur</t>
  </si>
  <si>
    <t>Opdrachtgever</t>
  </si>
  <si>
    <t>Totaal zonder BTW</t>
  </si>
  <si>
    <t>Hardware</t>
  </si>
  <si>
    <t>Elite Screens M92XWH (16:9) 212 x 140 - Projectiescherm</t>
  </si>
  <si>
    <t>HDMI kabel 1 meter</t>
  </si>
  <si>
    <t>HDMI kabel 5 meter</t>
  </si>
  <si>
    <t>Netgear CM500-1AZNAS DOCSIS 3.0 Modem</t>
  </si>
  <si>
    <t>Equip 625421 - Netwerkkabel 2 m Cat6 U/UTP</t>
  </si>
  <si>
    <t>Vastgoedgroep 36</t>
  </si>
  <si>
    <t>CXWF42</t>
  </si>
  <si>
    <t>VoIP huur toestel - 1 jaar</t>
  </si>
  <si>
    <t>HP OfficeJet Pro 7740 All-in-One A3 Printer</t>
  </si>
  <si>
    <t>Installatie &amp; Opleiding</t>
  </si>
  <si>
    <t>VoIP Telenet FreePhone Business abonnement per gebruiker - 1 jaar</t>
  </si>
  <si>
    <t>Newstar NM-C440 TV Beugel</t>
  </si>
  <si>
    <t>Finlux FL4022 - Full HD TV</t>
  </si>
  <si>
    <t>Samsung Gear 360 Camera</t>
  </si>
  <si>
    <t>Licenties</t>
  </si>
  <si>
    <t>Omnicasa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</si>
</sst>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7" xfId="0" applyNumberFormat="1" applyFont="1" applyBorder="1" applyAlignment="1">
      <alignment vertical="center"/>
    </xf>
    <xf numFmtId="164" fontId="3" fillId="0" borderId="1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164" fontId="3" fillId="0" borderId="6" xfId="0" applyNumberFormat="1" applyFont="1" applyBorder="1" applyAlignment="1">
      <alignment horizontal="left" vertical="center"/>
    </xf>
    <xf numFmtId="0" fontId="3" fillId="0" borderId="0" xfId="0" applyFont="1"/>
    <xf numFmtId="0" fontId="7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7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164" fontId="5" fillId="2" borderId="11" xfId="0" applyNumberFormat="1" applyFont="1" applyFill="1" applyBorder="1" applyAlignment="1">
      <alignment horizontal="left" vertical="center"/>
    </xf>
    <xf numFmtId="9" fontId="5" fillId="2" borderId="11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view="pageLayout" topLeftCell="A35" zoomScaleNormal="100" workbookViewId="0">
      <selection activeCell="A48" sqref="A48:B48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9</v>
      </c>
      <c r="D3" s="78" t="s">
        <v>32</v>
      </c>
      <c r="E3" s="79"/>
      <c r="F3" s="21" t="s">
        <v>3</v>
      </c>
    </row>
    <row r="4" spans="1:6" ht="14.35" x14ac:dyDescent="0.35">
      <c r="A4" s="35">
        <v>1002</v>
      </c>
      <c r="B4" s="36">
        <v>43575</v>
      </c>
      <c r="C4" s="37">
        <v>43605</v>
      </c>
      <c r="D4" s="80" t="s">
        <v>40</v>
      </c>
      <c r="E4" s="81"/>
      <c r="F4" s="38" t="s">
        <v>41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65" t="s">
        <v>14</v>
      </c>
      <c r="B6" s="65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74" t="s">
        <v>10</v>
      </c>
      <c r="B8" s="74"/>
      <c r="C8" s="21" t="s">
        <v>12</v>
      </c>
      <c r="D8" s="21" t="s">
        <v>11</v>
      </c>
      <c r="E8" s="21" t="s">
        <v>4</v>
      </c>
      <c r="F8" s="21" t="s">
        <v>5</v>
      </c>
    </row>
    <row r="9" spans="1:6" ht="37.5" customHeight="1" x14ac:dyDescent="0.35">
      <c r="A9" s="63" t="s">
        <v>22</v>
      </c>
      <c r="B9" s="64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63" t="s">
        <v>23</v>
      </c>
      <c r="B10" s="64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63" t="s">
        <v>24</v>
      </c>
      <c r="B11" s="64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58" customFormat="1" ht="37.5" customHeight="1" x14ac:dyDescent="0.35">
      <c r="A12" s="63" t="s">
        <v>38</v>
      </c>
      <c r="B12" s="64"/>
      <c r="C12" s="5">
        <v>1</v>
      </c>
      <c r="D12" s="6">
        <v>40.9</v>
      </c>
      <c r="E12" s="7">
        <v>0.21</v>
      </c>
      <c r="F12" s="8">
        <f>SUM(C12*D12)</f>
        <v>40.9</v>
      </c>
    </row>
    <row r="13" spans="1:6" ht="37.5" customHeight="1" x14ac:dyDescent="0.35">
      <c r="A13" s="63" t="s">
        <v>28</v>
      </c>
      <c r="B13" s="64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63" t="s">
        <v>25</v>
      </c>
      <c r="B14" s="64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63" t="s">
        <v>26</v>
      </c>
      <c r="B15" s="64"/>
      <c r="C15" s="5">
        <v>2</v>
      </c>
      <c r="D15" s="6">
        <v>1.42</v>
      </c>
      <c r="E15" s="7">
        <v>0.21</v>
      </c>
      <c r="F15" s="8">
        <f t="shared" si="0"/>
        <v>2.84</v>
      </c>
    </row>
    <row r="16" spans="1:6" ht="37.5" customHeight="1" x14ac:dyDescent="0.35">
      <c r="A16" s="63" t="s">
        <v>39</v>
      </c>
      <c r="B16" s="64"/>
      <c r="C16" s="5">
        <v>1</v>
      </c>
      <c r="D16" s="6">
        <v>1.98</v>
      </c>
      <c r="E16" s="7">
        <v>0.21</v>
      </c>
      <c r="F16" s="8">
        <f>SUM(C16*D16)</f>
        <v>1.98</v>
      </c>
    </row>
    <row r="17" spans="1:9" s="59" customFormat="1" ht="37.5" customHeight="1" x14ac:dyDescent="0.35">
      <c r="A17" s="67" t="s">
        <v>27</v>
      </c>
      <c r="B17" s="68"/>
      <c r="C17" s="31">
        <v>3</v>
      </c>
      <c r="D17" s="32">
        <v>5.04</v>
      </c>
      <c r="E17" s="48">
        <v>0.21</v>
      </c>
      <c r="F17" s="60">
        <f>SUM(C17*D17)</f>
        <v>15.120000000000001</v>
      </c>
      <c r="G17" s="43"/>
    </row>
    <row r="18" spans="1:9" s="27" customFormat="1" ht="15" customHeight="1" x14ac:dyDescent="0.35">
      <c r="A18" s="29"/>
      <c r="B18" s="29"/>
      <c r="C18" s="30"/>
      <c r="D18" s="12"/>
      <c r="E18" s="13"/>
      <c r="F18" s="25"/>
    </row>
    <row r="19" spans="1:9" s="27" customFormat="1" ht="15" customHeight="1" x14ac:dyDescent="0.55000000000000004">
      <c r="A19" s="65" t="s">
        <v>29</v>
      </c>
      <c r="B19" s="65"/>
      <c r="C19" s="30"/>
      <c r="D19" s="12"/>
      <c r="E19" s="13"/>
      <c r="F19" s="25"/>
    </row>
    <row r="20" spans="1:9" ht="1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4.7" customHeight="1" x14ac:dyDescent="0.35">
      <c r="A21" s="74" t="s">
        <v>10</v>
      </c>
      <c r="B21" s="74"/>
      <c r="C21" s="41" t="s">
        <v>30</v>
      </c>
      <c r="D21" s="41" t="s">
        <v>31</v>
      </c>
      <c r="E21" s="41" t="s">
        <v>4</v>
      </c>
      <c r="F21" s="41" t="s">
        <v>5</v>
      </c>
    </row>
    <row r="22" spans="1:9" ht="37.5" customHeight="1" x14ac:dyDescent="0.35">
      <c r="A22" s="72" t="s">
        <v>44</v>
      </c>
      <c r="B22" s="73"/>
      <c r="C22" s="52">
        <v>40</v>
      </c>
      <c r="D22" s="53">
        <v>62</v>
      </c>
      <c r="E22" s="54">
        <v>0.21</v>
      </c>
      <c r="F22" s="55">
        <f>SUM(C22*D22)</f>
        <v>2480</v>
      </c>
    </row>
    <row r="23" spans="1:9" ht="37.5" customHeight="1" x14ac:dyDescent="0.35">
      <c r="A23" s="63"/>
      <c r="B23" s="64"/>
      <c r="C23" s="50"/>
      <c r="D23" s="49"/>
      <c r="E23" s="7"/>
      <c r="F23" s="51"/>
    </row>
    <row r="24" spans="1:9" ht="37.5" customHeight="1" x14ac:dyDescent="0.35">
      <c r="A24" s="67"/>
      <c r="B24" s="83"/>
      <c r="C24" s="57"/>
      <c r="D24" s="44"/>
      <c r="E24" s="33"/>
      <c r="F24" s="56"/>
    </row>
    <row r="25" spans="1:9" ht="37.5" customHeight="1" x14ac:dyDescent="0.35">
      <c r="A25" s="82"/>
      <c r="B25" s="82"/>
      <c r="C25" s="24"/>
      <c r="D25" s="12"/>
      <c r="E25" s="13"/>
      <c r="F25" s="25"/>
    </row>
    <row r="26" spans="1:9" ht="37.5" customHeight="1" x14ac:dyDescent="0.35">
      <c r="A26" s="23"/>
      <c r="B26" s="23"/>
      <c r="C26" s="24"/>
      <c r="D26" s="12"/>
      <c r="E26" s="13"/>
      <c r="F26" s="25"/>
    </row>
    <row r="27" spans="1:9" ht="18" customHeight="1" x14ac:dyDescent="0.35">
      <c r="A27" s="69" t="s">
        <v>34</v>
      </c>
      <c r="B27" s="69"/>
      <c r="C27" s="69"/>
      <c r="D27" s="12"/>
      <c r="E27" s="13"/>
      <c r="F27" s="25"/>
    </row>
    <row r="28" spans="1:9" ht="18" customHeight="1" x14ac:dyDescent="0.35">
      <c r="A28" s="26"/>
      <c r="B28" s="26"/>
      <c r="C28" s="24"/>
      <c r="D28" s="12"/>
      <c r="E28" s="13"/>
      <c r="F28" s="25"/>
    </row>
    <row r="29" spans="1:9" ht="15" customHeight="1" x14ac:dyDescent="0.35">
      <c r="A29" s="74" t="s">
        <v>10</v>
      </c>
      <c r="B29" s="74"/>
      <c r="C29" s="21" t="s">
        <v>12</v>
      </c>
      <c r="D29" s="21" t="s">
        <v>11</v>
      </c>
      <c r="E29" s="21" t="s">
        <v>4</v>
      </c>
      <c r="F29" s="21" t="s">
        <v>5</v>
      </c>
    </row>
    <row r="30" spans="1:9" ht="37.5" customHeight="1" x14ac:dyDescent="0.35">
      <c r="A30" s="63" t="s">
        <v>19</v>
      </c>
      <c r="B30" s="64"/>
      <c r="C30" s="5">
        <v>2</v>
      </c>
      <c r="D30" s="6">
        <v>650</v>
      </c>
      <c r="E30" s="7">
        <v>0.21</v>
      </c>
      <c r="F30" s="8">
        <f>SUM(C30*D30)</f>
        <v>1300</v>
      </c>
    </row>
    <row r="31" spans="1:9" ht="37.5" customHeight="1" x14ac:dyDescent="0.35">
      <c r="A31" s="63" t="s">
        <v>16</v>
      </c>
      <c r="B31" s="64"/>
      <c r="C31" s="5">
        <v>2</v>
      </c>
      <c r="D31" s="6">
        <v>129</v>
      </c>
      <c r="E31" s="7">
        <v>0.21</v>
      </c>
      <c r="F31" s="8">
        <f>SUM(C31*D31)</f>
        <v>258</v>
      </c>
    </row>
    <row r="32" spans="1:9" ht="37.5" customHeight="1" x14ac:dyDescent="0.35">
      <c r="A32" s="63" t="s">
        <v>17</v>
      </c>
      <c r="B32" s="64"/>
      <c r="C32" s="5">
        <v>2</v>
      </c>
      <c r="D32" s="6">
        <v>12.9</v>
      </c>
      <c r="E32" s="7">
        <v>0.21</v>
      </c>
      <c r="F32" s="8">
        <f>SUM(C32*D32)</f>
        <v>25.8</v>
      </c>
    </row>
    <row r="33" spans="1:6" ht="37.5" customHeight="1" x14ac:dyDescent="0.35">
      <c r="A33" s="63" t="s">
        <v>18</v>
      </c>
      <c r="B33" s="64"/>
      <c r="C33" s="5">
        <v>2</v>
      </c>
      <c r="D33" s="6">
        <v>9.9</v>
      </c>
      <c r="E33" s="7">
        <v>0.21</v>
      </c>
      <c r="F33" s="8">
        <f t="shared" ref="F33:F42" si="1">SUM(C33*D33)</f>
        <v>19.8</v>
      </c>
    </row>
    <row r="34" spans="1:6" ht="37.5" customHeight="1" x14ac:dyDescent="0.35">
      <c r="A34" s="63" t="s">
        <v>43</v>
      </c>
      <c r="B34" s="64"/>
      <c r="C34" s="5">
        <v>1</v>
      </c>
      <c r="D34" s="6">
        <v>169</v>
      </c>
      <c r="E34" s="7">
        <v>0.21</v>
      </c>
      <c r="F34" s="8">
        <f t="shared" si="1"/>
        <v>169</v>
      </c>
    </row>
    <row r="35" spans="1:6" ht="37.5" customHeight="1" x14ac:dyDescent="0.35">
      <c r="A35" s="63" t="s">
        <v>20</v>
      </c>
      <c r="B35" s="64"/>
      <c r="C35" s="5">
        <v>1</v>
      </c>
      <c r="D35" s="6">
        <v>375</v>
      </c>
      <c r="E35" s="7">
        <v>0.21</v>
      </c>
      <c r="F35" s="8">
        <f t="shared" si="1"/>
        <v>375</v>
      </c>
    </row>
    <row r="36" spans="1:6" ht="37.5" customHeight="1" x14ac:dyDescent="0.35">
      <c r="A36" s="63" t="s">
        <v>35</v>
      </c>
      <c r="B36" s="64"/>
      <c r="C36" s="5">
        <v>1</v>
      </c>
      <c r="D36" s="6">
        <v>119</v>
      </c>
      <c r="E36" s="7">
        <v>0.21</v>
      </c>
      <c r="F36" s="8">
        <f t="shared" si="1"/>
        <v>119</v>
      </c>
    </row>
    <row r="37" spans="1:6" ht="37.5" customHeight="1" x14ac:dyDescent="0.35">
      <c r="A37" s="63" t="s">
        <v>21</v>
      </c>
      <c r="B37" s="64"/>
      <c r="C37" s="5">
        <v>1</v>
      </c>
      <c r="D37" s="6">
        <v>65</v>
      </c>
      <c r="E37" s="7">
        <v>0.21</v>
      </c>
      <c r="F37" s="8">
        <f t="shared" si="1"/>
        <v>65</v>
      </c>
    </row>
    <row r="38" spans="1:6" s="61" customFormat="1" ht="37.5" customHeight="1" x14ac:dyDescent="0.35">
      <c r="A38" s="63" t="s">
        <v>47</v>
      </c>
      <c r="B38" s="64"/>
      <c r="C38" s="5">
        <v>1</v>
      </c>
      <c r="D38" s="6">
        <v>165.3</v>
      </c>
      <c r="E38" s="7">
        <v>0.21</v>
      </c>
      <c r="F38" s="8">
        <f t="shared" si="1"/>
        <v>165.3</v>
      </c>
    </row>
    <row r="39" spans="1:6" s="61" customFormat="1" ht="37.5" customHeight="1" x14ac:dyDescent="0.35">
      <c r="A39" s="63" t="s">
        <v>48</v>
      </c>
      <c r="B39" s="64"/>
      <c r="C39" s="5">
        <v>1</v>
      </c>
      <c r="D39" s="6">
        <v>100.4</v>
      </c>
      <c r="E39" s="7">
        <v>0.21</v>
      </c>
      <c r="F39" s="8">
        <f t="shared" si="1"/>
        <v>100.4</v>
      </c>
    </row>
    <row r="40" spans="1:6" s="61" customFormat="1" ht="37.5" customHeight="1" x14ac:dyDescent="0.35">
      <c r="A40" s="63" t="s">
        <v>46</v>
      </c>
      <c r="B40" s="64"/>
      <c r="C40" s="5">
        <v>1</v>
      </c>
      <c r="D40" s="6">
        <v>82.6</v>
      </c>
      <c r="E40" s="7">
        <v>0.21</v>
      </c>
      <c r="F40" s="8">
        <f t="shared" si="1"/>
        <v>82.6</v>
      </c>
    </row>
    <row r="41" spans="1:6" ht="37.5" customHeight="1" x14ac:dyDescent="0.35">
      <c r="A41" s="63" t="s">
        <v>45</v>
      </c>
      <c r="B41" s="64"/>
      <c r="C41" s="5">
        <v>2</v>
      </c>
      <c r="D41" s="6">
        <v>198</v>
      </c>
      <c r="E41" s="7">
        <v>0.21</v>
      </c>
      <c r="F41" s="8">
        <f t="shared" si="1"/>
        <v>396</v>
      </c>
    </row>
    <row r="42" spans="1:6" ht="37.5" customHeight="1" x14ac:dyDescent="0.35">
      <c r="A42" s="63" t="s">
        <v>42</v>
      </c>
      <c r="B42" s="64"/>
      <c r="C42" s="5">
        <v>2</v>
      </c>
      <c r="D42" s="6">
        <v>49.5</v>
      </c>
      <c r="E42" s="7">
        <v>0.21</v>
      </c>
      <c r="F42" s="8">
        <f t="shared" si="1"/>
        <v>99</v>
      </c>
    </row>
    <row r="43" spans="1:6" s="42" customFormat="1" ht="37.5" customHeight="1" x14ac:dyDescent="0.35">
      <c r="A43" s="63" t="s">
        <v>36</v>
      </c>
      <c r="B43" s="66"/>
      <c r="C43" s="5">
        <v>2</v>
      </c>
      <c r="D43" s="6">
        <v>7.4</v>
      </c>
      <c r="E43" s="47">
        <v>0.21</v>
      </c>
      <c r="F43" s="8">
        <f>SUM(C43*D43)</f>
        <v>14.8</v>
      </c>
    </row>
    <row r="44" spans="1:6" s="42" customFormat="1" ht="37.5" customHeight="1" x14ac:dyDescent="0.35">
      <c r="A44" s="67" t="s">
        <v>37</v>
      </c>
      <c r="B44" s="68"/>
      <c r="C44" s="31">
        <v>1</v>
      </c>
      <c r="D44" s="32">
        <v>2.4500000000000002</v>
      </c>
      <c r="E44" s="48">
        <v>0.21</v>
      </c>
      <c r="F44" s="34">
        <f>SUM(C44*D44)</f>
        <v>2.4500000000000002</v>
      </c>
    </row>
    <row r="45" spans="1:6" s="27" customFormat="1" ht="13.35" customHeight="1" x14ac:dyDescent="0.35">
      <c r="F45" s="25"/>
    </row>
    <row r="46" spans="1:6" s="28" customFormat="1" ht="15.35" customHeight="1" x14ac:dyDescent="0.35">
      <c r="A46" s="69" t="s">
        <v>49</v>
      </c>
      <c r="B46" s="69"/>
      <c r="C46" s="30"/>
      <c r="D46" s="12"/>
      <c r="E46" s="13"/>
      <c r="F46" s="25"/>
    </row>
    <row r="47" spans="1:6" s="61" customFormat="1" ht="15.35" customHeight="1" x14ac:dyDescent="0.35">
      <c r="A47" s="62"/>
      <c r="B47" s="62"/>
      <c r="C47" s="30"/>
      <c r="D47" s="12"/>
      <c r="E47" s="13"/>
      <c r="F47" s="25"/>
    </row>
    <row r="48" spans="1:6" ht="13.7" customHeight="1" x14ac:dyDescent="0.35">
      <c r="A48" s="84" t="s">
        <v>10</v>
      </c>
      <c r="B48" s="88"/>
      <c r="C48" s="87" t="s">
        <v>12</v>
      </c>
      <c r="D48" s="85" t="s">
        <v>11</v>
      </c>
      <c r="E48" s="86" t="s">
        <v>4</v>
      </c>
      <c r="F48" s="85" t="s">
        <v>5</v>
      </c>
    </row>
    <row r="49" spans="1:6" ht="37.35" customHeight="1" x14ac:dyDescent="0.35">
      <c r="A49" s="67" t="s">
        <v>50</v>
      </c>
      <c r="B49" s="83"/>
      <c r="C49" s="57">
        <v>2</v>
      </c>
      <c r="D49" s="44">
        <v>0</v>
      </c>
      <c r="E49" s="33">
        <v>0.21</v>
      </c>
      <c r="F49" s="56">
        <v>0</v>
      </c>
    </row>
    <row r="50" spans="1:6" ht="14" customHeight="1" x14ac:dyDescent="0.35">
      <c r="A50" s="4"/>
      <c r="B50" s="4"/>
      <c r="C50" s="4"/>
      <c r="D50" s="4"/>
      <c r="E50" s="4"/>
      <c r="F50" s="4"/>
    </row>
    <row r="51" spans="1:6" s="27" customFormat="1" ht="14" customHeight="1" x14ac:dyDescent="0.35">
      <c r="A51" s="4"/>
      <c r="B51" s="4"/>
      <c r="C51" s="4"/>
      <c r="D51" s="4"/>
      <c r="E51" s="4"/>
      <c r="F51" s="4"/>
    </row>
    <row r="52" spans="1:6" ht="18" customHeight="1" x14ac:dyDescent="0.35">
      <c r="D52" s="75" t="s">
        <v>33</v>
      </c>
      <c r="E52" s="76"/>
      <c r="F52" s="45">
        <f>SUM(F9:F50)</f>
        <v>6159.9100000000008</v>
      </c>
    </row>
    <row r="53" spans="1:6" ht="18" customHeight="1" x14ac:dyDescent="0.35">
      <c r="D53" s="75" t="s">
        <v>8</v>
      </c>
      <c r="E53" s="76"/>
      <c r="F53" s="45">
        <f>SUMIF(E9:E49,"=21%",F9:F49)/100*21</f>
        <v>1293.5811000000001</v>
      </c>
    </row>
    <row r="54" spans="1:6" ht="18" customHeight="1" thickBot="1" x14ac:dyDescent="0.4">
      <c r="D54" s="75" t="s">
        <v>6</v>
      </c>
      <c r="E54" s="76"/>
      <c r="F54" s="45">
        <f>SUMIF(E9:E49,"=6%",F9:F49)/100*6</f>
        <v>0</v>
      </c>
    </row>
    <row r="55" spans="1:6" ht="18" customHeight="1" thickTop="1" thickBot="1" x14ac:dyDescent="0.4">
      <c r="D55" s="70" t="s">
        <v>7</v>
      </c>
      <c r="E55" s="71"/>
      <c r="F55" s="46">
        <f>SUM(F52+F53+F54)</f>
        <v>7453.4911000000011</v>
      </c>
    </row>
    <row r="56" spans="1:6" ht="11.7" thickTop="1" x14ac:dyDescent="0.35">
      <c r="D56" s="10"/>
      <c r="E56" s="9"/>
    </row>
    <row r="58" spans="1:6" ht="11.7" x14ac:dyDescent="0.4">
      <c r="A58" s="77" t="s">
        <v>15</v>
      </c>
      <c r="B58" s="77"/>
      <c r="C58" s="77"/>
      <c r="E58" s="11"/>
    </row>
    <row r="60" spans="1:6" x14ac:dyDescent="0.35">
      <c r="A60" s="2" t="s">
        <v>13</v>
      </c>
      <c r="D60" s="2" t="s">
        <v>40</v>
      </c>
    </row>
    <row r="63" spans="1:6" x14ac:dyDescent="0.35">
      <c r="A63" s="4"/>
      <c r="D63" s="17"/>
    </row>
    <row r="65" spans="1:6" x14ac:dyDescent="0.35">
      <c r="A65" s="4"/>
      <c r="B65" s="4"/>
      <c r="D65" s="4"/>
      <c r="E65" s="4"/>
      <c r="F65" s="4"/>
    </row>
    <row r="66" spans="1:6" x14ac:dyDescent="0.35">
      <c r="A66" s="39"/>
      <c r="B66" s="4"/>
      <c r="C66" s="4"/>
      <c r="D66" s="4"/>
    </row>
    <row r="67" spans="1:6" x14ac:dyDescent="0.35">
      <c r="A67" s="40"/>
      <c r="B67" s="40"/>
      <c r="D67" s="40"/>
      <c r="E67" s="40"/>
    </row>
  </sheetData>
  <mergeCells count="44">
    <mergeCell ref="A46:B46"/>
    <mergeCell ref="A58:C58"/>
    <mergeCell ref="D3:E3"/>
    <mergeCell ref="D4:E4"/>
    <mergeCell ref="A9:B9"/>
    <mergeCell ref="A10:B10"/>
    <mergeCell ref="A11:B11"/>
    <mergeCell ref="A25:B25"/>
    <mergeCell ref="A6:B6"/>
    <mergeCell ref="A8:B8"/>
    <mergeCell ref="A48:B48"/>
    <mergeCell ref="A49:B49"/>
    <mergeCell ref="D52:E52"/>
    <mergeCell ref="A24:B24"/>
    <mergeCell ref="A29:B29"/>
    <mergeCell ref="A30:B30"/>
    <mergeCell ref="D54:E54"/>
    <mergeCell ref="D55:E55"/>
    <mergeCell ref="A13:B13"/>
    <mergeCell ref="A14:B14"/>
    <mergeCell ref="A22:B22"/>
    <mergeCell ref="A21:B21"/>
    <mergeCell ref="A23:B23"/>
    <mergeCell ref="A32:B32"/>
    <mergeCell ref="A33:B33"/>
    <mergeCell ref="A34:B34"/>
    <mergeCell ref="A35:B35"/>
    <mergeCell ref="A36:B36"/>
    <mergeCell ref="A15:B15"/>
    <mergeCell ref="A16:B16"/>
    <mergeCell ref="D53:E53"/>
    <mergeCell ref="A40:B40"/>
    <mergeCell ref="A38:B38"/>
    <mergeCell ref="A12:B12"/>
    <mergeCell ref="A19:B19"/>
    <mergeCell ref="A31:B31"/>
    <mergeCell ref="A43:B43"/>
    <mergeCell ref="A44:B44"/>
    <mergeCell ref="A37:B37"/>
    <mergeCell ref="A41:B41"/>
    <mergeCell ref="A42:B42"/>
    <mergeCell ref="A27:C27"/>
    <mergeCell ref="A17:B17"/>
    <mergeCell ref="A39:B39"/>
  </mergeCells>
  <pageMargins left="0.70866141732283472" right="0.15748031496062992" top="1.75" bottom="0.74803149606299213" header="0.15748031496062992" footer="0.18"/>
  <pageSetup paperSize="9" scale="62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1" manualBreakCount="1">
    <brk id="25" max="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2019-05-10T09:41:29Z</cp:lastPrinted>
  <dcterms:created xsi:type="dcterms:W3CDTF">2008-09-24T10:07:57Z</dcterms:created>
  <dcterms:modified xsi:type="dcterms:W3CDTF">2019-05-10T09:42:12Z</dcterms:modified>
</cp:coreProperties>
</file>