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0b01583be641b15/Hogeschool/Klas 2/prfep/"/>
    </mc:Choice>
  </mc:AlternateContent>
  <xr:revisionPtr revIDLastSave="23" documentId="13_ncr:1_{32FFEC4D-1F29-417E-8FD4-1E3FFE28F664}" xr6:coauthVersionLast="47" xr6:coauthVersionMax="47" xr10:uidLastSave="{97EBA80C-2F38-4AEC-B8A5-6B4BEE494448}"/>
  <bookViews>
    <workbookView xWindow="28680" yWindow="-120" windowWidth="29040" windowHeight="15720" activeTab="1" xr2:uid="{00000000-000D-0000-FFFF-FFFF00000000}"/>
  </bookViews>
  <sheets>
    <sheet name="overzichtspagina" sheetId="10" r:id="rId1"/>
    <sheet name="1-Propedeuse BM-U" sheetId="4" r:id="rId2"/>
    <sheet name="2- Prop BKMER" sheetId="5" r:id="rId3"/>
    <sheet name="3-Prop BDK U" sheetId="1" r:id="rId4"/>
    <sheet name="4-Hoofdfase BM-U" sheetId="3" r:id="rId5"/>
    <sheet name="5-Hoofdfase BKMER" sheetId="6" r:id="rId6"/>
    <sheet name="6-Hoofdfase BDK U" sheetId="2" r:id="rId7"/>
    <sheet name="7-Minor " sheetId="7" r:id="rId8"/>
    <sheet name="8- Conversie over opleidingen " sheetId="8" r:id="rId9"/>
    <sheet name="9-Geen studenten meer" sheetId="9" r:id="rId10"/>
  </sheets>
  <definedNames>
    <definedName name="_xlnm._FilterDatabase" localSheetId="1" hidden="1">'1-Propedeuse BM-U'!$A$4:$P$59</definedName>
    <definedName name="_xlnm._FilterDatabase" localSheetId="2" hidden="1">'2- Prop BKMER'!$A$4:$CE$4</definedName>
    <definedName name="_xlnm._FilterDatabase" localSheetId="4" hidden="1">'4-Hoofdfase BM-U'!$A$5:$S$59</definedName>
    <definedName name="_xlnm._FilterDatabase" localSheetId="5" hidden="1">'5-Hoofdfase BKMER'!$A$4:$AT$75</definedName>
    <definedName name="_xlnm._FilterDatabase" localSheetId="6" hidden="1">'6-Hoofdfase BDK U'!$A$4:$AA$43</definedName>
    <definedName name="_xlnm._FilterDatabase" localSheetId="9" hidden="1">'9-Geen studenten meer'!$A$4:$AT$72</definedName>
    <definedName name="_xlnm.Print_Area" localSheetId="2">'2- Prop BKMER'!$A$1:$P$68</definedName>
    <definedName name="_xlnm.Print_Area" localSheetId="4">'4-Hoofdfase BM-U'!$A$1:$S$55</definedName>
    <definedName name="_xlnm.Print_Area" localSheetId="5">'5-Hoofdfase BKMER'!$A$1:$Q$73</definedName>
    <definedName name="_xlnm.Print_Area" localSheetId="6">'6-Hoofdfase BDK U'!$A$1:$Q$43</definedName>
    <definedName name="_xlnm.Print_Area" localSheetId="7">'7-Minor '!$A$1:$Q$51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6" l="1"/>
  <c r="G19" i="6"/>
  <c r="N18" i="6"/>
  <c r="G18" i="6"/>
  <c r="N13" i="6" l="1"/>
  <c r="G13" i="6"/>
  <c r="N12" i="6"/>
  <c r="G12" i="6"/>
  <c r="N11" i="6"/>
  <c r="G11" i="6"/>
  <c r="N13" i="3"/>
  <c r="N17" i="6"/>
  <c r="N16" i="6"/>
  <c r="N14" i="6"/>
  <c r="G14" i="6"/>
  <c r="N67" i="6"/>
  <c r="N24" i="6"/>
  <c r="N23" i="6"/>
  <c r="N32" i="6"/>
  <c r="N31" i="6"/>
  <c r="N20" i="6"/>
  <c r="N8" i="2"/>
  <c r="N7" i="2"/>
  <c r="N6" i="2"/>
  <c r="N5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6" i="2"/>
  <c r="N37" i="2"/>
  <c r="N38" i="2"/>
  <c r="N39" i="2"/>
  <c r="N40" i="2"/>
  <c r="N41" i="2"/>
  <c r="N42" i="2"/>
  <c r="N43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6" i="2"/>
  <c r="G7" i="2"/>
  <c r="G8" i="2"/>
  <c r="G5" i="2"/>
  <c r="G69" i="9" l="1"/>
  <c r="N69" i="9"/>
  <c r="G70" i="9"/>
  <c r="G71" i="9"/>
  <c r="N71" i="9"/>
  <c r="G72" i="9"/>
  <c r="N72" i="9"/>
  <c r="G66" i="9"/>
  <c r="N66" i="9"/>
  <c r="G67" i="9"/>
  <c r="N67" i="9"/>
  <c r="G68" i="9"/>
  <c r="N68" i="9"/>
  <c r="N65" i="9"/>
  <c r="G65" i="9"/>
  <c r="G64" i="9"/>
  <c r="G63" i="9"/>
  <c r="N62" i="9"/>
  <c r="G62" i="9"/>
  <c r="G61" i="9"/>
  <c r="N60" i="9"/>
  <c r="G60" i="9"/>
  <c r="G59" i="9"/>
  <c r="G58" i="9"/>
  <c r="N57" i="9"/>
  <c r="G57" i="9"/>
  <c r="G56" i="9"/>
  <c r="G55" i="9"/>
  <c r="N54" i="9"/>
  <c r="G54" i="9"/>
  <c r="N53" i="9"/>
  <c r="G53" i="9"/>
  <c r="N52" i="9"/>
  <c r="G52" i="9"/>
  <c r="N51" i="9"/>
  <c r="G51" i="9"/>
  <c r="G50" i="9"/>
  <c r="N49" i="9"/>
  <c r="G49" i="9"/>
  <c r="N48" i="9"/>
  <c r="G48" i="9"/>
  <c r="N46" i="9"/>
  <c r="G46" i="9"/>
  <c r="N45" i="9"/>
  <c r="G45" i="9"/>
  <c r="N44" i="9"/>
  <c r="G44" i="9"/>
  <c r="N43" i="9"/>
  <c r="G43" i="9"/>
  <c r="G42" i="9"/>
  <c r="G41" i="9"/>
  <c r="G40" i="9"/>
  <c r="N39" i="9"/>
  <c r="N36" i="9"/>
  <c r="N35" i="9"/>
  <c r="N34" i="9"/>
  <c r="G32" i="9"/>
  <c r="G31" i="9"/>
  <c r="N30" i="9"/>
  <c r="G30" i="9"/>
  <c r="N29" i="9"/>
  <c r="G29" i="9"/>
  <c r="N28" i="9"/>
  <c r="G28" i="9"/>
  <c r="N27" i="9"/>
  <c r="G27" i="9"/>
  <c r="N26" i="9"/>
  <c r="G26" i="9"/>
  <c r="N25" i="9"/>
  <c r="G25" i="9"/>
  <c r="N24" i="9"/>
  <c r="G24" i="9"/>
  <c r="G23" i="9"/>
  <c r="G22" i="9"/>
  <c r="G21" i="9"/>
  <c r="N20" i="9"/>
  <c r="G20" i="9"/>
  <c r="N19" i="9"/>
  <c r="G19" i="9"/>
  <c r="N18" i="9"/>
  <c r="G18" i="9"/>
  <c r="N17" i="9"/>
  <c r="G17" i="9"/>
  <c r="G16" i="9"/>
  <c r="G15" i="9"/>
  <c r="G14" i="9"/>
  <c r="G13" i="9"/>
  <c r="G12" i="9"/>
  <c r="G11" i="9"/>
  <c r="N10" i="9"/>
  <c r="G10" i="9"/>
  <c r="N9" i="9"/>
  <c r="G9" i="9"/>
  <c r="G8" i="9"/>
  <c r="G7" i="9"/>
  <c r="G6" i="9"/>
  <c r="G5" i="9"/>
  <c r="N8" i="3" l="1"/>
  <c r="N9" i="3"/>
  <c r="N10" i="3"/>
  <c r="N11" i="3"/>
  <c r="N14" i="3"/>
  <c r="N15" i="3"/>
  <c r="N16" i="3"/>
  <c r="N17" i="3"/>
  <c r="N18" i="3"/>
  <c r="N41" i="3"/>
  <c r="N42" i="3"/>
  <c r="N18" i="7" l="1"/>
  <c r="N17" i="7"/>
  <c r="G18" i="7"/>
  <c r="G17" i="7"/>
  <c r="N50" i="3" l="1"/>
  <c r="G50" i="3"/>
  <c r="N15" i="6"/>
  <c r="N65" i="6" l="1"/>
  <c r="M51" i="4" l="1"/>
  <c r="M50" i="4"/>
  <c r="M39" i="4"/>
  <c r="M40" i="4"/>
  <c r="M31" i="4"/>
  <c r="M30" i="4"/>
  <c r="M29" i="4"/>
  <c r="M25" i="4"/>
  <c r="N36" i="6" l="1"/>
  <c r="N35" i="6"/>
  <c r="G40" i="7" l="1"/>
  <c r="G39" i="7"/>
  <c r="G38" i="7"/>
  <c r="B38" i="7"/>
  <c r="B37" i="7"/>
  <c r="B36" i="7"/>
  <c r="B35" i="7"/>
  <c r="G34" i="7"/>
  <c r="G33" i="7"/>
  <c r="G32" i="7"/>
  <c r="G31" i="7"/>
  <c r="G30" i="7"/>
  <c r="G29" i="7"/>
  <c r="G28" i="7"/>
  <c r="G27" i="7"/>
  <c r="G26" i="7"/>
  <c r="G25" i="7"/>
  <c r="N21" i="7"/>
  <c r="G21" i="7"/>
  <c r="G23" i="7"/>
  <c r="N22" i="7"/>
  <c r="G22" i="7"/>
  <c r="N20" i="7"/>
  <c r="G20" i="7"/>
  <c r="N19" i="7"/>
  <c r="G19" i="7"/>
  <c r="N16" i="7"/>
  <c r="G16" i="7"/>
  <c r="N15" i="7"/>
  <c r="G15" i="7"/>
  <c r="N14" i="7"/>
  <c r="G14" i="7"/>
  <c r="N13" i="7"/>
  <c r="G13" i="7"/>
  <c r="G24" i="7"/>
  <c r="N72" i="6"/>
  <c r="G72" i="6"/>
  <c r="N71" i="6"/>
  <c r="G71" i="6"/>
  <c r="N70" i="6"/>
  <c r="G70" i="6"/>
  <c r="N69" i="6"/>
  <c r="G69" i="6"/>
  <c r="N68" i="6"/>
  <c r="G68" i="6"/>
  <c r="G67" i="6"/>
  <c r="N64" i="6"/>
  <c r="N10" i="6"/>
  <c r="G10" i="6"/>
  <c r="N9" i="6"/>
  <c r="G9" i="6"/>
  <c r="N8" i="6"/>
  <c r="G8" i="6"/>
  <c r="G57" i="6"/>
  <c r="G56" i="6"/>
  <c r="G55" i="6"/>
  <c r="G54" i="6"/>
  <c r="G53" i="6"/>
  <c r="G52" i="6"/>
  <c r="G51" i="6"/>
  <c r="N50" i="6"/>
  <c r="G50" i="6"/>
  <c r="N49" i="6"/>
  <c r="G49" i="6"/>
  <c r="G48" i="6"/>
  <c r="G47" i="6"/>
  <c r="N46" i="6"/>
  <c r="G46" i="6"/>
  <c r="N45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N30" i="6"/>
  <c r="G30" i="6"/>
  <c r="N29" i="6"/>
  <c r="G29" i="6"/>
  <c r="G28" i="6"/>
  <c r="G27" i="6"/>
  <c r="G26" i="6"/>
  <c r="G25" i="6"/>
  <c r="G24" i="6"/>
  <c r="G23" i="6"/>
  <c r="G22" i="6"/>
  <c r="G21" i="6"/>
  <c r="G20" i="6"/>
  <c r="G17" i="6"/>
  <c r="G16" i="6"/>
  <c r="G15" i="6"/>
  <c r="N68" i="5"/>
  <c r="G68" i="5"/>
  <c r="N67" i="5"/>
  <c r="G67" i="5"/>
  <c r="N66" i="5"/>
  <c r="G66" i="5"/>
  <c r="G65" i="5"/>
  <c r="N64" i="5"/>
  <c r="G64" i="5"/>
  <c r="N63" i="5"/>
  <c r="G63" i="5"/>
  <c r="N62" i="5"/>
  <c r="G62" i="5"/>
  <c r="G61" i="5"/>
  <c r="N60" i="5"/>
  <c r="G60" i="5"/>
  <c r="N59" i="5"/>
  <c r="G59" i="5"/>
  <c r="N58" i="5"/>
  <c r="G58" i="5"/>
  <c r="N57" i="5"/>
  <c r="G57" i="5"/>
  <c r="G56" i="5"/>
  <c r="N55" i="5"/>
  <c r="G55" i="5"/>
  <c r="G54" i="5"/>
  <c r="G53" i="5"/>
  <c r="N52" i="5"/>
  <c r="G52" i="5"/>
  <c r="G51" i="5"/>
  <c r="G50" i="5"/>
  <c r="G49" i="5"/>
  <c r="G48" i="5"/>
  <c r="G47" i="5"/>
  <c r="G46" i="5"/>
  <c r="N45" i="5"/>
  <c r="G45" i="5"/>
  <c r="G44" i="5"/>
  <c r="N43" i="5"/>
  <c r="G43" i="5"/>
  <c r="G42" i="5"/>
  <c r="N41" i="5"/>
  <c r="G41" i="5"/>
  <c r="G40" i="5"/>
  <c r="G39" i="5"/>
  <c r="N38" i="5"/>
  <c r="G38" i="5"/>
  <c r="G37" i="5"/>
  <c r="N36" i="5"/>
  <c r="G36" i="5"/>
  <c r="G35" i="5"/>
  <c r="N34" i="5"/>
  <c r="G34" i="5"/>
  <c r="N33" i="5"/>
  <c r="G33" i="5"/>
  <c r="G32" i="5"/>
  <c r="N31" i="5"/>
  <c r="G31" i="5"/>
  <c r="N26" i="5"/>
  <c r="G26" i="5"/>
  <c r="G25" i="5"/>
  <c r="N24" i="5"/>
  <c r="G24" i="5"/>
  <c r="G23" i="5"/>
  <c r="N22" i="5"/>
  <c r="G22" i="5"/>
  <c r="N21" i="5"/>
  <c r="G21" i="5"/>
  <c r="N20" i="5"/>
  <c r="G20" i="5"/>
  <c r="N19" i="5"/>
  <c r="G19" i="5"/>
  <c r="N18" i="5"/>
  <c r="G18" i="5"/>
  <c r="N17" i="5"/>
  <c r="G17" i="5"/>
  <c r="G16" i="5"/>
  <c r="N15" i="5"/>
  <c r="G15" i="5"/>
  <c r="N14" i="5"/>
  <c r="G14" i="5"/>
  <c r="N13" i="5"/>
  <c r="G13" i="5"/>
  <c r="G12" i="5"/>
  <c r="N11" i="5"/>
  <c r="G11" i="5"/>
  <c r="N10" i="5"/>
  <c r="G10" i="5"/>
  <c r="N9" i="5"/>
  <c r="G9" i="5"/>
  <c r="G8" i="5"/>
  <c r="N7" i="5"/>
  <c r="G7" i="5"/>
  <c r="G6" i="5"/>
  <c r="N5" i="5"/>
  <c r="G5" i="5"/>
  <c r="F59" i="4"/>
  <c r="M58" i="4"/>
  <c r="F58" i="4"/>
  <c r="M57" i="4"/>
  <c r="F57" i="4"/>
  <c r="M56" i="4"/>
  <c r="F56" i="4"/>
  <c r="F55" i="4"/>
  <c r="F54" i="4"/>
  <c r="F53" i="4"/>
  <c r="M52" i="4"/>
  <c r="F52" i="4"/>
  <c r="F51" i="4"/>
  <c r="F50" i="4"/>
  <c r="M49" i="4"/>
  <c r="F49" i="4"/>
  <c r="M48" i="4"/>
  <c r="F48" i="4"/>
  <c r="F47" i="4"/>
  <c r="F46" i="4"/>
  <c r="M45" i="4"/>
  <c r="F45" i="4"/>
  <c r="M44" i="4"/>
  <c r="F44" i="4"/>
  <c r="F43" i="4"/>
  <c r="M42" i="4"/>
  <c r="F42" i="4"/>
  <c r="M41" i="4"/>
  <c r="F41" i="4"/>
  <c r="F40" i="4"/>
  <c r="F39" i="4"/>
  <c r="M38" i="4"/>
  <c r="F38" i="4"/>
  <c r="M37" i="4"/>
  <c r="F37" i="4"/>
  <c r="F36" i="4"/>
  <c r="M35" i="4"/>
  <c r="F35" i="4"/>
  <c r="M34" i="4"/>
  <c r="F34" i="4"/>
  <c r="M33" i="4"/>
  <c r="F33" i="4"/>
  <c r="F32" i="4"/>
  <c r="F31" i="4"/>
  <c r="F30" i="4"/>
  <c r="F29" i="4"/>
  <c r="F28" i="4"/>
  <c r="F27" i="4"/>
  <c r="F26" i="4"/>
  <c r="F25" i="4"/>
  <c r="M21" i="4"/>
  <c r="F21" i="4"/>
  <c r="M20" i="4"/>
  <c r="F20" i="4"/>
  <c r="M19" i="4"/>
  <c r="F19" i="4"/>
  <c r="M18" i="4"/>
  <c r="F18" i="4"/>
  <c r="M17" i="4"/>
  <c r="F17" i="4"/>
  <c r="M16" i="4"/>
  <c r="F16" i="4"/>
  <c r="M15" i="4"/>
  <c r="F15" i="4"/>
  <c r="M14" i="4"/>
  <c r="F14" i="4"/>
  <c r="M13" i="4"/>
  <c r="F13" i="4"/>
  <c r="M12" i="4"/>
  <c r="F12" i="4"/>
  <c r="M11" i="4"/>
  <c r="F11" i="4"/>
  <c r="M10" i="4"/>
  <c r="F10" i="4"/>
  <c r="M9" i="4"/>
  <c r="F9" i="4"/>
  <c r="M8" i="4"/>
  <c r="F8" i="4"/>
  <c r="M7" i="4"/>
  <c r="F7" i="4"/>
  <c r="M6" i="4"/>
  <c r="F6" i="4"/>
  <c r="M5" i="4"/>
  <c r="F5" i="4"/>
  <c r="G55" i="3"/>
  <c r="G54" i="3"/>
  <c r="N53" i="3"/>
  <c r="G53" i="3"/>
  <c r="G52" i="3"/>
  <c r="G51" i="3"/>
  <c r="G45" i="3"/>
  <c r="G44" i="3"/>
  <c r="G43" i="3"/>
  <c r="G42" i="3"/>
  <c r="G41" i="3"/>
  <c r="G40" i="3"/>
  <c r="G39" i="3"/>
  <c r="G34" i="3"/>
  <c r="G33" i="3"/>
  <c r="G32" i="3"/>
  <c r="G31" i="3"/>
  <c r="G30" i="3"/>
  <c r="G29" i="3"/>
  <c r="G28" i="3"/>
  <c r="G27" i="3"/>
  <c r="G26" i="3"/>
  <c r="G25" i="3"/>
  <c r="G18" i="3"/>
  <c r="G22" i="3"/>
  <c r="G21" i="3"/>
  <c r="G20" i="3"/>
  <c r="G19" i="3"/>
  <c r="G17" i="3"/>
  <c r="G16" i="3"/>
  <c r="G15" i="3"/>
  <c r="G14" i="3"/>
  <c r="G13" i="3"/>
  <c r="G11" i="3"/>
  <c r="G10" i="3"/>
  <c r="G9" i="3"/>
  <c r="G8" i="3"/>
</calcChain>
</file>

<file path=xl/sharedStrings.xml><?xml version="1.0" encoding="utf-8"?>
<sst xmlns="http://schemas.openxmlformats.org/spreadsheetml/2006/main" count="4213" uniqueCount="858">
  <si>
    <t>Versie update</t>
  </si>
  <si>
    <t>Bezem &amp; Conversie Propedeuse BM Utrecht studiejaar 2021-2022</t>
  </si>
  <si>
    <t>Oude Cursus</t>
  </si>
  <si>
    <t>Cursusnaam</t>
  </si>
  <si>
    <t>EC-cursus</t>
  </si>
  <si>
    <t>Toets &amp; Toetsvorm</t>
  </si>
  <si>
    <t>Weging %</t>
  </si>
  <si>
    <t>EC-Toets</t>
  </si>
  <si>
    <t>Conversie</t>
  </si>
  <si>
    <t>nieuwe code 2021-2022</t>
  </si>
  <si>
    <t>Naam</t>
  </si>
  <si>
    <t>EC-toets</t>
  </si>
  <si>
    <t>Periode</t>
  </si>
  <si>
    <t>Coördinator Nu</t>
  </si>
  <si>
    <t>MBBM-P-BUP1-17</t>
  </si>
  <si>
    <t>Businessplan Principles 1</t>
  </si>
  <si>
    <t>TOETS1 - MC tentamen Principles</t>
  </si>
  <si>
    <t>MBBU-P-MAVE-18</t>
  </si>
  <si>
    <t>Marktverkenning</t>
  </si>
  <si>
    <t>5</t>
  </si>
  <si>
    <t xml:space="preserve">TOETS1 - MC tentamen </t>
  </si>
  <si>
    <t>100</t>
  </si>
  <si>
    <t>A,B,C</t>
  </si>
  <si>
    <t>müserref.celik@hu.nl</t>
  </si>
  <si>
    <t>MBBM-P-PP-17</t>
  </si>
  <si>
    <t>Persoonlijke professionalisering</t>
  </si>
  <si>
    <t>TOETS1 - Tentamen Communicatieve Vaardigheden</t>
  </si>
  <si>
    <t>MBBU-P-PRVA-20</t>
  </si>
  <si>
    <t>Professionele vaardigheden A</t>
  </si>
  <si>
    <t>TOETS1 - Tentamen Spelling &amp; Grammatica</t>
  </si>
  <si>
    <t>laurien.morsink@hu.nl</t>
  </si>
  <si>
    <t>TOETS2 - Assessment Professionalisering</t>
  </si>
  <si>
    <t>MBBU-P-PRVB-18</t>
  </si>
  <si>
    <t>Professionele vaardigheden B</t>
  </si>
  <si>
    <t>TOETS2 - verslag / dossier Loopbaanleren</t>
  </si>
  <si>
    <t>B,C,D</t>
  </si>
  <si>
    <t>MBBM-P-BUP2-17</t>
  </si>
  <si>
    <t>Businessplan Principles 2</t>
  </si>
  <si>
    <t>TOETS1 - MC tentamen Principles 2</t>
  </si>
  <si>
    <t>MBBU-P-ORIN-18</t>
  </si>
  <si>
    <t>Organisatieinrichting</t>
  </si>
  <si>
    <t>liesbeth.antuma@hu.nl</t>
  </si>
  <si>
    <t>MBBM-P-BUSK-17</t>
  </si>
  <si>
    <t>Businesssplan skills</t>
  </si>
  <si>
    <t>TOETS2 - Tentamen Communicatieve vaardigheden</t>
  </si>
  <si>
    <t>MBBU-P-ENG1-18</t>
  </si>
  <si>
    <t>Engels</t>
  </si>
  <si>
    <t>TOETS1 - MC tentamen</t>
  </si>
  <si>
    <t>C,D,E</t>
  </si>
  <si>
    <t>TOETS1 - Verslag Onderzoeksvaardigheden</t>
  </si>
  <si>
    <t>Professionel vaardigheden A</t>
  </si>
  <si>
    <t>TOETS2 - Verslag Onderzoeksvaardigheden</t>
  </si>
  <si>
    <t>50</t>
  </si>
  <si>
    <t>MBBM-P-ABP1-17</t>
  </si>
  <si>
    <t>Adviesbureau principles 1</t>
  </si>
  <si>
    <t>TOETS1 - MC Tentamen Adviesbureau Principles 1</t>
  </si>
  <si>
    <t>MBBU-P-KETEN-18</t>
  </si>
  <si>
    <t>Ketenanalyse</t>
  </si>
  <si>
    <t xml:space="preserve">TOETS1 - MC Tentamen </t>
  </si>
  <si>
    <t>pascal.sluiter@hu.nl</t>
  </si>
  <si>
    <t>MBBM-P-ABP2-17</t>
  </si>
  <si>
    <t>Adviesbureau principles 2</t>
  </si>
  <si>
    <t>TOETS1 - MC Tentamen Adviesbureau Principles 2</t>
  </si>
  <si>
    <t>MBBU-P-ORVD-18</t>
  </si>
  <si>
    <t>Organisatieverdieping</t>
  </si>
  <si>
    <t>A,D,E</t>
  </si>
  <si>
    <t>Hedde.thenu@hu.nl</t>
  </si>
  <si>
    <t>MBBM-P-PBU1-17</t>
  </si>
  <si>
    <t>Project Businessplan 1</t>
  </si>
  <si>
    <t>TOETS1 - Verslag Business Plan - periode A</t>
  </si>
  <si>
    <t>MBBU-P-PROA-20</t>
  </si>
  <si>
    <t>Project A</t>
  </si>
  <si>
    <t>gehele cursus</t>
  </si>
  <si>
    <t>A,B,C,D,E</t>
  </si>
  <si>
    <t>muserref.celik@hu.nl</t>
  </si>
  <si>
    <t>MBBM-P-PBU2-17</t>
  </si>
  <si>
    <t>Project Businessplan 2</t>
  </si>
  <si>
    <t>TOETS1 - Verslag Business Plan - periode B</t>
  </si>
  <si>
    <t>MBBU-P-PROB-18</t>
  </si>
  <si>
    <t>Project B</t>
  </si>
  <si>
    <t>MBBM-P-ASK1-17</t>
  </si>
  <si>
    <t>Adviesbureau skills 1</t>
  </si>
  <si>
    <t>MBBU-P-PRVCD-20</t>
  </si>
  <si>
    <t>Professionele vaardigheden C &amp; D</t>
  </si>
  <si>
    <t>TOETS2 - Verslag Communicatieve Vaardigheden</t>
  </si>
  <si>
    <t xml:space="preserve">TOETS2 - presentaties </t>
  </si>
  <si>
    <t>MBBM-P-PAB1-17</t>
  </si>
  <si>
    <t>Project Adviesbureau 1</t>
  </si>
  <si>
    <t>TOETS1 - Rapport Project Adviesbureau 1</t>
  </si>
  <si>
    <t>MBBU-P-PROC-18</t>
  </si>
  <si>
    <t xml:space="preserve">Project C </t>
  </si>
  <si>
    <t>TOETS2 - Mondeling Project Adviesbureau 1</t>
  </si>
  <si>
    <t>Project C Bedrijfskunde</t>
  </si>
  <si>
    <t>MBBM-P-ASK2-17</t>
  </si>
  <si>
    <t>Adviesbureau skills 2</t>
  </si>
  <si>
    <t>TOETS1 - Verslag Skills</t>
  </si>
  <si>
    <t>TOETS2 - Vaardigheden assessment</t>
  </si>
  <si>
    <t>MBBM-P-PAB2-17</t>
  </si>
  <si>
    <t>Project Adviesbureau 2</t>
  </si>
  <si>
    <t>TOETS1 - Rapport Project Adviesbureau 2</t>
  </si>
  <si>
    <t>MBBU-P-PROD-21</t>
  </si>
  <si>
    <t>Project D</t>
  </si>
  <si>
    <t>suzanne.boel@hu.nl</t>
  </si>
  <si>
    <t>x</t>
  </si>
  <si>
    <t>Conversies van 2016 of ouder.</t>
  </si>
  <si>
    <t>Bezem / conversie</t>
  </si>
  <si>
    <t>Coördinator</t>
  </si>
  <si>
    <t>MBBM-P-BE-16</t>
  </si>
  <si>
    <t>Bedrijfseconomie</t>
  </si>
  <si>
    <t>MC-Tentamen 1</t>
  </si>
  <si>
    <t>Tentamen 2</t>
  </si>
  <si>
    <t>organisatieinrichting</t>
  </si>
  <si>
    <t>MBBM-P-BDK-16</t>
  </si>
  <si>
    <t>Bedrijfskunde</t>
  </si>
  <si>
    <t>MC Tentamen</t>
  </si>
  <si>
    <t>MBBU-C-P-BDK-20</t>
  </si>
  <si>
    <t>Opdracht</t>
  </si>
  <si>
    <t>MBBM-P-ER-16</t>
  </si>
  <si>
    <t>Economie en Recht</t>
  </si>
  <si>
    <t>MC-Tentamen (economie)</t>
  </si>
  <si>
    <t>MBBU-C-P-ER-20</t>
  </si>
  <si>
    <t>Opdracht Economie</t>
  </si>
  <si>
    <t>jitse.ydel@hu.nl</t>
  </si>
  <si>
    <t>MC-Tentamen (recht)</t>
  </si>
  <si>
    <t>Opdracht Recht</t>
  </si>
  <si>
    <t>MBBM-P-OV-16</t>
  </si>
  <si>
    <t>Onderzoeksvaardigheden</t>
  </si>
  <si>
    <t>Tentamen Computer</t>
  </si>
  <si>
    <t>MBBU-C-P-OV-20</t>
  </si>
  <si>
    <t>jurgen.huige@hu.nl</t>
  </si>
  <si>
    <t>Portfolio Verslag</t>
  </si>
  <si>
    <t>MBBM-P-CV-16</t>
  </si>
  <si>
    <t>Communicatieve vaardigheden</t>
  </si>
  <si>
    <t>MC-tentamen (spellingtoets)</t>
  </si>
  <si>
    <t>Toetsopdrachten / portfolio</t>
  </si>
  <si>
    <t>MBBM-P-MKG-16</t>
  </si>
  <si>
    <t>Marketing</t>
  </si>
  <si>
    <t>MC-TENTAMEN</t>
  </si>
  <si>
    <t>OPDRACHT</t>
  </si>
  <si>
    <t>MBBM-P-ENG1-16</t>
  </si>
  <si>
    <t>Business English 1 level A</t>
  </si>
  <si>
    <t>PRAKTIJK / E-mail writing</t>
  </si>
  <si>
    <t>MBBM-P-BP-16</t>
  </si>
  <si>
    <t>Business Project</t>
  </si>
  <si>
    <t>MC-TENTAMEN (wiskunde toets)</t>
  </si>
  <si>
    <t>MBBU-C-P-BP-20</t>
  </si>
  <si>
    <t>Opdracht Wiskunde</t>
  </si>
  <si>
    <t>mathijs.wagemans@hu.nl</t>
  </si>
  <si>
    <t>Rob.eeken@hu.nl</t>
  </si>
  <si>
    <t>MBBM-P-LEI1-16</t>
  </si>
  <si>
    <t>leiderschap 1</t>
  </si>
  <si>
    <t>MBBU-C-P-LEI1-20</t>
  </si>
  <si>
    <t>yvonne.jacobs@hu.nl</t>
  </si>
  <si>
    <t>MBBM-P-OGC-16</t>
  </si>
  <si>
    <t>Organisatiegedrag en Cultuur</t>
  </si>
  <si>
    <t>hedde.thenu@hu.nl</t>
  </si>
  <si>
    <t>MBBM-P-PPPP-16</t>
  </si>
  <si>
    <t>Project PPP</t>
  </si>
  <si>
    <t>Assessment</t>
  </si>
  <si>
    <t>Gehele cursus</t>
  </si>
  <si>
    <t>MBBM-P-INT-16</t>
  </si>
  <si>
    <t>Introductie BM</t>
  </si>
  <si>
    <t>Project C</t>
  </si>
  <si>
    <t xml:space="preserve">pascal.sluiter@hu.nl </t>
  </si>
  <si>
    <t>MPNL-BDK-13</t>
  </si>
  <si>
    <t>MC-Tentamen</t>
  </si>
  <si>
    <t xml:space="preserve">MPNL-CV-14 </t>
  </si>
  <si>
    <t>communicatieve vaardigheden</t>
  </si>
  <si>
    <t xml:space="preserve">Toetsopdrachten </t>
  </si>
  <si>
    <t>MPNL-ER-14</t>
  </si>
  <si>
    <t>MPNL-BE-16</t>
  </si>
  <si>
    <t xml:space="preserve">MC-Tentamen 1 </t>
  </si>
  <si>
    <t>MPNL-OV-16</t>
  </si>
  <si>
    <t>Tentamen Computer + MOS</t>
  </si>
  <si>
    <t>MPNL-BUSENG1-11</t>
  </si>
  <si>
    <t>Business English 1 lever A</t>
  </si>
  <si>
    <t>PRAKTIJK</t>
  </si>
  <si>
    <t>MPNL-BAOGC-14</t>
  </si>
  <si>
    <t>Bezem &amp; Conversie Propedeuse BKMER studiejaar 2021-2022</t>
  </si>
  <si>
    <t>opleiding</t>
  </si>
  <si>
    <t xml:space="preserve">Oude code </t>
  </si>
  <si>
    <t>EC - cursus</t>
  </si>
  <si>
    <t>Toets en toetsvorm</t>
  </si>
  <si>
    <t>Weging</t>
  </si>
  <si>
    <t>EC - per toets</t>
  </si>
  <si>
    <t>Bezem/Conversie</t>
  </si>
  <si>
    <t>weging</t>
  </si>
  <si>
    <t>Programmaleider Nieuw</t>
  </si>
  <si>
    <t>BKMER</t>
  </si>
  <si>
    <t>MBME-P-BE-17</t>
  </si>
  <si>
    <t>CONVERSIE</t>
  </si>
  <si>
    <t xml:space="preserve">MC-Tentamen </t>
  </si>
  <si>
    <t>MBME-P-BDK-17</t>
  </si>
  <si>
    <t>A,B,C,D</t>
  </si>
  <si>
    <t>MBME-P-ER-17</t>
  </si>
  <si>
    <t>MBME-P-OV-17</t>
  </si>
  <si>
    <t>MBME-P-CV-17</t>
  </si>
  <si>
    <t>MC-tentamen Spelling &amp; Grammatica</t>
  </si>
  <si>
    <t>Onderzoeksverslag</t>
  </si>
  <si>
    <t>MBME-P-MKG-17</t>
  </si>
  <si>
    <t>MBME-P-ENG1-17</t>
  </si>
  <si>
    <t>MC-TENTAMEN Grammatica</t>
  </si>
  <si>
    <t>Presentatie Engels</t>
  </si>
  <si>
    <t>MBME-P-BP-17</t>
  </si>
  <si>
    <t>MBME-P-LEI1-17</t>
  </si>
  <si>
    <t>MBME-P-OGC-17</t>
  </si>
  <si>
    <t>MBME-P-LIM-17</t>
  </si>
  <si>
    <t>Logistiek en Informatiemanagement</t>
  </si>
  <si>
    <t>Pascal.sluiter@hu.nl</t>
  </si>
  <si>
    <t>Verslag</t>
  </si>
  <si>
    <t xml:space="preserve">MBME-P-PPPP-16 </t>
  </si>
  <si>
    <t>People Planet Profit Project</t>
  </si>
  <si>
    <t>assessment</t>
  </si>
  <si>
    <t>Conversies van 2015 of ouder.</t>
  </si>
  <si>
    <t>Programmaleider</t>
  </si>
  <si>
    <t>MPNL-OV-11</t>
  </si>
  <si>
    <t>Rapport/Verslag</t>
  </si>
  <si>
    <t>Rekentoets</t>
  </si>
  <si>
    <t>MPNL-OV-14</t>
  </si>
  <si>
    <t>TOETS 1 (MC-tentamen)</t>
  </si>
  <si>
    <t>TOETS 2 (Rapport)</t>
  </si>
  <si>
    <t>MPNL-BE-11</t>
  </si>
  <si>
    <t>PVA</t>
  </si>
  <si>
    <t>nvt</t>
  </si>
  <si>
    <t>MPNL-BE-14</t>
  </si>
  <si>
    <t>TOETS 1 ( MC tentamen)</t>
  </si>
  <si>
    <t>TOETS 2 ( Open vragen tentamen)</t>
  </si>
  <si>
    <t>MPNL-BE-15</t>
  </si>
  <si>
    <t>MPNL-BDK-11</t>
  </si>
  <si>
    <t xml:space="preserve">MC-TENTAMEN 1 </t>
  </si>
  <si>
    <t xml:space="preserve">MC-TENTAMEN 2 </t>
  </si>
  <si>
    <t>MPNL-MKG-11</t>
  </si>
  <si>
    <t>MPNL-MKG-14</t>
  </si>
  <si>
    <t>Müserref.celik@hu.nl</t>
  </si>
  <si>
    <t>MPNL-ER-11</t>
  </si>
  <si>
    <t>MPNL-BALEID1-13</t>
  </si>
  <si>
    <t xml:space="preserve">Opdracht </t>
  </si>
  <si>
    <t>Bezem &amp; Conversie Propedeuse BDK Utrecht studiejaar 2021-2022</t>
  </si>
  <si>
    <t>EC</t>
  </si>
  <si>
    <t>MBDK</t>
  </si>
  <si>
    <t>MBBU-P-PROD-18</t>
  </si>
  <si>
    <t>TOETS1 - Dossier</t>
  </si>
  <si>
    <t>Bezem</t>
  </si>
  <si>
    <t>Suzanne.Boel@hu.nl</t>
  </si>
  <si>
    <t>TOETS2 -Assessment</t>
  </si>
  <si>
    <t>C,D</t>
  </si>
  <si>
    <t>MBBU-P-PRVA-19</t>
  </si>
  <si>
    <t>Professionele Vaardigheden A</t>
  </si>
  <si>
    <t>Laurien.morsink@hu.nl</t>
  </si>
  <si>
    <t>A,B</t>
  </si>
  <si>
    <t>MBBU-P-PRVD-18</t>
  </si>
  <si>
    <t>Professionele Vaardigheden D</t>
  </si>
  <si>
    <t>Professionele vaardigheden C en D</t>
  </si>
  <si>
    <t>TOETS2 - Assessment</t>
  </si>
  <si>
    <t>D,E</t>
  </si>
  <si>
    <t>MBBU-P-PROA-18</t>
  </si>
  <si>
    <t>TOETS1 - Verslag BDK</t>
  </si>
  <si>
    <t>TOETS2 - Verslag MKG</t>
  </si>
  <si>
    <t>MBBU-P-PRVA-18</t>
  </si>
  <si>
    <t>TOETS1 - MC tentamen Hogeschooltaal</t>
  </si>
  <si>
    <t>Bezem &amp; Conversie Hoofdfase BM Utrecht studiejaar 2021-2022</t>
  </si>
  <si>
    <t>Opleiding</t>
  </si>
  <si>
    <t xml:space="preserve">Weging </t>
  </si>
  <si>
    <t>Opmerking</t>
  </si>
  <si>
    <t>BM Utrecht</t>
  </si>
  <si>
    <t>MBBM-H-AFSBM-18</t>
  </si>
  <si>
    <t xml:space="preserve">Afstuderen BM </t>
  </si>
  <si>
    <t>Toets1 - Afstudeerrapport</t>
  </si>
  <si>
    <t>conversie</t>
  </si>
  <si>
    <t>MBBU-H-AFSBDK-20</t>
  </si>
  <si>
    <t>Afstudeerproject</t>
  </si>
  <si>
    <t>Jaar</t>
  </si>
  <si>
    <t>irene.vandermarel-koning@hu.nl</t>
  </si>
  <si>
    <t> </t>
  </si>
  <si>
    <t>Toets2-Mondeling</t>
  </si>
  <si>
    <t>MBBM-TRAIN1-15</t>
  </si>
  <si>
    <t>Traineeship 1</t>
  </si>
  <si>
    <t>TOETS1 - Reflectieverslag</t>
  </si>
  <si>
    <t>traineeship.bm@hu.nl</t>
  </si>
  <si>
    <t>Gewerkte uren blijven staan mits aantoonbaar voldoende beoordeeld d.m.v. bedrijfsmentorbeoordeling en/of bewijs van gewerkte uren”</t>
  </si>
  <si>
    <t>MBBM-TRAIN2-15</t>
  </si>
  <si>
    <t>Traineeship 2</t>
  </si>
  <si>
    <t>TOETS1 - Assessment</t>
  </si>
  <si>
    <t xml:space="preserve">Gewerkte uren blijven staan mits aantoonbaar voldoende beoordeeld d.m.v. bedrijfsmentorbeoordeling en/of bewijs van gewerkte uren” 
Let op! Indien zowel traineeship 2, 3 &amp; 4 nog niet behaald zijn zal er geconverteerd worden naar MBBU-H-PRAK2-20 , de  gehele cursus. De gewerkte uren blijven dan niet staan!  </t>
  </si>
  <si>
    <t>MBBM-TRAIN3-15</t>
  </si>
  <si>
    <t>Traineeship 3</t>
  </si>
  <si>
    <t>TOETS1 - Reflectieverslag + portfolio</t>
  </si>
  <si>
    <t>MBBM-TRAIN4-15</t>
  </si>
  <si>
    <t>Traineeship 4</t>
  </si>
  <si>
    <t>MBBM-TRAIN2-15
MBBM-TRAIN3-15
MBBM-TRAIN4-15</t>
  </si>
  <si>
    <t>Traineeship 2 , 3 &amp; 4</t>
  </si>
  <si>
    <t>MBBU-H-PRAK2-20</t>
  </si>
  <si>
    <t>Praktijk 2</t>
  </si>
  <si>
    <t>pieter.schilder@hu.nl</t>
  </si>
  <si>
    <t xml:space="preserve">Regulier loopt de cursus in periode A,B . Herkansingen zijn mogelijk in periode C,D,E. Lessen worden in A &amp; B aangeboden. </t>
  </si>
  <si>
    <t>MBBM-PEMANMKB-14</t>
  </si>
  <si>
    <t>Performance management binnen het MKB</t>
  </si>
  <si>
    <t>TOETS1 - Verslag</t>
  </si>
  <si>
    <t>MBBM-MANVALEI-14</t>
  </si>
  <si>
    <t>Managementvaardigheden &amp; Leiderschap</t>
  </si>
  <si>
    <t>TOETS1 - Portfolio</t>
  </si>
  <si>
    <t>MBBM-LIP-16</t>
  </si>
  <si>
    <t>Leiderschap in Praktijk</t>
  </si>
  <si>
    <t>TOETS1- Opdracht</t>
  </si>
  <si>
    <t>B,C</t>
  </si>
  <si>
    <t>MBBM-INNOMAN-15</t>
  </si>
  <si>
    <t>Innovatiemanagement</t>
  </si>
  <si>
    <t>TOETS1 - Innovatieopdracht</t>
  </si>
  <si>
    <t>MBBM-MKT2-16</t>
  </si>
  <si>
    <t>Marketing 2</t>
  </si>
  <si>
    <t>TOETS1 - beroepsproduct</t>
  </si>
  <si>
    <t>deniz.seyhan@hu.nl</t>
  </si>
  <si>
    <t>MBBM-MIS-13</t>
  </si>
  <si>
    <t>Management Informatiesystemen (BM)</t>
  </si>
  <si>
    <t>Toets 1: tentamen</t>
  </si>
  <si>
    <t>MBLM-H-MIS-19</t>
  </si>
  <si>
    <t xml:space="preserve">Management Informatiesystemen </t>
  </si>
  <si>
    <t>TOETS1-Toets 1: tentamen-TENTAMEN</t>
  </si>
  <si>
    <t>Jeroen.haak@hu.nl</t>
  </si>
  <si>
    <t>Toets 2: opdracht</t>
  </si>
  <si>
    <t>TOETS2-Toets 2: opdracht-OPDRACHT</t>
  </si>
  <si>
    <t>bas.degraaff@hu.nl</t>
  </si>
  <si>
    <t>MBBM-PROMAN-14</t>
  </si>
  <si>
    <t>Projectmanagement</t>
  </si>
  <si>
    <t>TOETS1 - Tentamen</t>
  </si>
  <si>
    <t>MBLM-H-PROMAN-20</t>
  </si>
  <si>
    <t>TOETS1 - Openboek toets - COMPUTER</t>
  </si>
  <si>
    <t>TOETS2 - Portfolio</t>
  </si>
  <si>
    <t>TOETS2 - Opdracht - OPDRACHT</t>
  </si>
  <si>
    <t>Arjen.wierikx@hu.nl</t>
  </si>
  <si>
    <t>MBBM-HRM-16</t>
  </si>
  <si>
    <t>HRM</t>
  </si>
  <si>
    <t>TOETS1-toets</t>
  </si>
  <si>
    <t>MBBU-H-MENO-19</t>
  </si>
  <si>
    <t>Mens en organisatie</t>
  </si>
  <si>
    <t>Grietje.vanzijl@hu.nl</t>
  </si>
  <si>
    <t>MBBM-AE-14</t>
  </si>
  <si>
    <t>Algemene Economie (BM)</t>
  </si>
  <si>
    <t>TOETS1 - Schriftelijk tentamen</t>
  </si>
  <si>
    <t>MBBU-C-H-AE-21</t>
  </si>
  <si>
    <t xml:space="preserve">Algemene Economie </t>
  </si>
  <si>
    <t>meindert.scholma@hu.nl</t>
  </si>
  <si>
    <t>TOETS2 - Rapport</t>
  </si>
  <si>
    <t>MBBM-FM-14</t>
  </si>
  <si>
    <t>Financieel Management</t>
  </si>
  <si>
    <t>MBBU-C-H-FM-20</t>
  </si>
  <si>
    <t>Financieel management</t>
  </si>
  <si>
    <t>TOETS1-Tentamen FM-COMPUTER</t>
  </si>
  <si>
    <t>paul.vanderaa@hu.nl</t>
  </si>
  <si>
    <t>TOETS2 - Verbeteropdracht</t>
  </si>
  <si>
    <t>TOETS2- Opdracht FM- OPDRACHT</t>
  </si>
  <si>
    <t>MBBM-BPM-13</t>
  </si>
  <si>
    <t>Business Process Management</t>
  </si>
  <si>
    <t>MBBU-H-PROSM-20</t>
  </si>
  <si>
    <t>Procesmanagement</t>
  </si>
  <si>
    <t>TOETS1-Tentamen-TENTAMEN</t>
  </si>
  <si>
    <t>TOETS2 - Traineeship opdracht BPM</t>
  </si>
  <si>
    <t>TOETS2-Verslag-VERSLAG</t>
  </si>
  <si>
    <t>MBBM-BEDET-15</t>
  </si>
  <si>
    <t>Bedrijfsethiek</t>
  </si>
  <si>
    <t>MBBU-C-H-BETH-21</t>
  </si>
  <si>
    <t>TOETS2 - Opdracht</t>
  </si>
  <si>
    <t>MBBM-ONDVAAR3-14</t>
  </si>
  <si>
    <t>Onderzoeksvaardigheden jaar 3</t>
  </si>
  <si>
    <t>MBBU-H-BEDRED-19</t>
  </si>
  <si>
    <t>Bedrijfskundig redeneren</t>
  </si>
  <si>
    <t>TOETS1-toets-VERSLAG</t>
  </si>
  <si>
    <t>MBBM-RISIMAN-15</t>
  </si>
  <si>
    <t>Risicomanagement</t>
  </si>
  <si>
    <t>TOETS1-Risicomanagementopdracht-PRESENTATIE</t>
  </si>
  <si>
    <t>MBBU-H-OSPER-19</t>
  </si>
  <si>
    <t>Organisatie, strategie en performance</t>
  </si>
  <si>
    <t>TOETS3 - Tentamen OSP 2 - TENTAMEN</t>
  </si>
  <si>
    <t xml:space="preserve">Als studenten zowel Risicomanagement en Trendscenarioplanning niet gehaald hebben dan moet Organisatie, strategie en performance geheel gevolgd worden </t>
  </si>
  <si>
    <t>TOETS4 - Portfolio OSP 2 - OPDRACHT</t>
  </si>
  <si>
    <t xml:space="preserve">Je kunt door het behalen van beìde toetsen, vrijstelling voor MBBM-RISIMAN-15 behalen. Hiervoor moet je een verzoek in dienen in HUKAS </t>
  </si>
  <si>
    <t>MBBM-TRENDSCE-15</t>
  </si>
  <si>
    <t>Trendscenarioplanning</t>
  </si>
  <si>
    <t>TOETS1-TSP rapport-VERSLAG</t>
  </si>
  <si>
    <t xml:space="preserve">Als studenten zowel Trendscenarioplanning en Risicomanagement niet gehaald hebben dan moet Organisatie, strategie en performance geheel gevolgd worden </t>
  </si>
  <si>
    <t xml:space="preserve">Je kunt door het behalen van beìde toetsen, vrijstelling voor MBBM-TRENDSCE-15 behalen. Hiervoor moet je een verzoek in dienen in HUKAS </t>
  </si>
  <si>
    <t>MBBM-VERANMAN-14</t>
  </si>
  <si>
    <t>Verandermanagement</t>
  </si>
  <si>
    <t>MBBU-H-OENG-20</t>
  </si>
  <si>
    <t>Organisatie en gedrag</t>
  </si>
  <si>
    <t>MBBM-ABKAFST-14</t>
  </si>
  <si>
    <t>Afstuderen BM</t>
  </si>
  <si>
    <t>JAAR</t>
  </si>
  <si>
    <t>Irene van der Marel - Koning</t>
  </si>
  <si>
    <t>MBBM-HRM-13</t>
  </si>
  <si>
    <t>Tentamen + opdracht</t>
  </si>
  <si>
    <t>MBBM-MKG2-14</t>
  </si>
  <si>
    <t>Marketing 2 (BM)</t>
  </si>
  <si>
    <t>Tentamen + adviesrapport</t>
  </si>
  <si>
    <t>MBBM-BEDET-13</t>
  </si>
  <si>
    <t>Conversies van 2015 of ouder:</t>
  </si>
  <si>
    <t>MBBM-BUSINEM-15</t>
  </si>
  <si>
    <t>Business in Emerging Markets</t>
  </si>
  <si>
    <t>MBBU-C-H-BIEM-20</t>
  </si>
  <si>
    <t>MBBM-MKG2-13</t>
  </si>
  <si>
    <t>Tentamen</t>
  </si>
  <si>
    <t>MBBM-FM-13</t>
  </si>
  <si>
    <t>Excel Toets</t>
  </si>
  <si>
    <t>jaar</t>
  </si>
  <si>
    <t>Bezem &amp; Conversie Hoofdfase BKMER studiejaar 2021-2022</t>
  </si>
  <si>
    <t>EC - Cursus</t>
  </si>
  <si>
    <t>Opmerkingen</t>
  </si>
  <si>
    <t>MBME-H-AFSTUD-18</t>
  </si>
  <si>
    <t xml:space="preserve">
Afstuderen MER voltijd</t>
  </si>
  <si>
    <t>Toets1 - Scriptie</t>
  </si>
  <si>
    <t>60</t>
  </si>
  <si>
    <t>18</t>
  </si>
  <si>
    <t>Toets2 - Mondeling</t>
  </si>
  <si>
    <t>20</t>
  </si>
  <si>
    <t>6</t>
  </si>
  <si>
    <t>Toets3 - Reflectieverslag beroepspraktijk</t>
  </si>
  <si>
    <t>MBME-VAFSTUD-16</t>
  </si>
  <si>
    <t>Afstuderen MER voltijd</t>
  </si>
  <si>
    <t>toets Reflectieverslag beroepspraktijk</t>
  </si>
  <si>
    <t>Irene.vanderMarel-Koning@hu.nl</t>
  </si>
  <si>
    <t xml:space="preserve">
toets Scriptie</t>
  </si>
  <si>
    <t xml:space="preserve">
toets Mondeling</t>
  </si>
  <si>
    <t>MBME-VAFSTUD-17</t>
  </si>
  <si>
    <t xml:space="preserve">Verslag praktijkdeel </t>
  </si>
  <si>
    <t xml:space="preserve">Scriptie/verslag </t>
  </si>
  <si>
    <t xml:space="preserve">Assessment </t>
  </si>
  <si>
    <t>MBME-BUSENG3-14</t>
  </si>
  <si>
    <t>Business English 3</t>
  </si>
  <si>
    <t>Toets 1- Practical part- Assessment</t>
  </si>
  <si>
    <t>MBBU-C-H-BE3-21</t>
  </si>
  <si>
    <t>toets1 - schrijftoets - verslag</t>
  </si>
  <si>
    <t>jildou.nijboer@hu.nl</t>
  </si>
  <si>
    <t xml:space="preserve">Toets 2  - Written Exam - toets </t>
  </si>
  <si>
    <t>toets2 - mondelingen vaardigheden- Mondeling</t>
  </si>
  <si>
    <t>MBME-OND2-17</t>
  </si>
  <si>
    <t>Onderzoek 2</t>
  </si>
  <si>
    <t>TOETS2 - Onderzoeksrapport</t>
  </si>
  <si>
    <t>andre.ras@hu.nl</t>
  </si>
  <si>
    <t>TOETS1 - Schriftelijke tentamen</t>
  </si>
  <si>
    <t xml:space="preserve">Bezem </t>
  </si>
  <si>
    <t>MBME-RECHT-15</t>
  </si>
  <si>
    <t>Recht</t>
  </si>
  <si>
    <t>MBBU-C-H-RCHT-21</t>
  </si>
  <si>
    <t>MBME-BEDRETH-14</t>
  </si>
  <si>
    <t>MBME-VSTAGE1-16</t>
  </si>
  <si>
    <t>Stage 1</t>
  </si>
  <si>
    <t>TOETS1 - Portfolio stagevoorbereiding</t>
  </si>
  <si>
    <t>MBBU-C-H-STG1-21</t>
  </si>
  <si>
    <t>leonie.stolk@hu.nl</t>
  </si>
  <si>
    <t>TOETS2 - Stage 1</t>
  </si>
  <si>
    <t>MBME-ADV1-14</t>
  </si>
  <si>
    <t>Adviseren 1</t>
  </si>
  <si>
    <t>MBBU-H-PROOA-21</t>
  </si>
  <si>
    <t>Project organisatieadvisering</t>
  </si>
  <si>
    <t>hans.vanderkolk@hu.nl</t>
  </si>
  <si>
    <t>TOETS2 - Assessment / PvA</t>
  </si>
  <si>
    <t>MBME-ADV2-14</t>
  </si>
  <si>
    <t>Adviseren 2</t>
  </si>
  <si>
    <t>TOETS1 - Adviesrapport</t>
  </si>
  <si>
    <t xml:space="preserve">Adviseren 2 </t>
  </si>
  <si>
    <t xml:space="preserve">TOETS2 - Assessment </t>
  </si>
  <si>
    <t>MBME-SOCIN-14</t>
  </si>
  <si>
    <t>Sociaal Ondernemerschap &amp; Innovatie</t>
  </si>
  <si>
    <t>TOETS1 - Opdracht /Business Case</t>
  </si>
  <si>
    <t>MBBU-C-H-SOCI-21</t>
  </si>
  <si>
    <t>astrid.bolland@hu.nl</t>
  </si>
  <si>
    <t>TOETS2 - Reflectieverslag</t>
  </si>
  <si>
    <t>MBME-AE-14</t>
  </si>
  <si>
    <t>Algemene Economie (MER)</t>
  </si>
  <si>
    <t>Algemene Economie</t>
  </si>
  <si>
    <t>MBME-MIS-13</t>
  </si>
  <si>
    <t>Management Informatiesystemen (MER)</t>
  </si>
  <si>
    <t>MBME-MKG2-14</t>
  </si>
  <si>
    <t>Marketing 2 (MER)</t>
  </si>
  <si>
    <t>TOETS2 - Adviesrapport</t>
  </si>
  <si>
    <t>MBME-BPM-13</t>
  </si>
  <si>
    <t>TOETS1 - tentamen</t>
  </si>
  <si>
    <t>TOETS1-Take Home tentamen-OPDRACHT</t>
  </si>
  <si>
    <t>TOETS2 - opdracht</t>
  </si>
  <si>
    <t>MBME-FM-14</t>
  </si>
  <si>
    <t>MBME-HRM-14</t>
  </si>
  <si>
    <t>HRM (MER)</t>
  </si>
  <si>
    <t xml:space="preserve">MB-MSWHRM-20 </t>
  </si>
  <si>
    <t>sandra.vandiepen@hu.nl</t>
  </si>
  <si>
    <t>TOETS2 - Rapport Communicatie</t>
  </si>
  <si>
    <t>MBME-LEID2-13</t>
  </si>
  <si>
    <t>Leiderschap 2</t>
  </si>
  <si>
    <t>TOETS1 - Opdracht reflectie</t>
  </si>
  <si>
    <t>TOETS2 - Opdracht essay</t>
  </si>
  <si>
    <t>MBME-BUSENG2-13</t>
  </si>
  <si>
    <t>Business English 2</t>
  </si>
  <si>
    <t>TOETS1 - Written Exam</t>
  </si>
  <si>
    <t>MBLM-H-BUSEN2-20</t>
  </si>
  <si>
    <t>TOETS1 - toets - Computer</t>
  </si>
  <si>
    <t>TOETS2 - Practicals</t>
  </si>
  <si>
    <t>TOETS2 - Mondelingen en portfolio - ASSESSMENT</t>
  </si>
  <si>
    <t>MBME-PROJMAN-14</t>
  </si>
  <si>
    <t>Project Management</t>
  </si>
  <si>
    <t>MBME-BUSICT-14</t>
  </si>
  <si>
    <t>Business ICT Alignment</t>
  </si>
  <si>
    <t>MBBU-H-INFOM-19</t>
  </si>
  <si>
    <t> Informatiemanagement</t>
  </si>
  <si>
    <t>TOETS1 - Tentamen Informatiemanagement - TENTAMEN</t>
  </si>
  <si>
    <t>TOETS2 - Practicum 1 (Architectuur) - OPDRACHT</t>
  </si>
  <si>
    <t>MBME-ONDZ3-14</t>
  </si>
  <si>
    <t>Onderzoek 3</t>
  </si>
  <si>
    <t>MBME-PERMAN-14</t>
  </si>
  <si>
    <t>Performance Management</t>
  </si>
  <si>
    <t>TOETS1 - Beroepsproduct /verslag</t>
  </si>
  <si>
    <t>MBME-STRATMAN-16</t>
  </si>
  <si>
    <t>Strategisch Management</t>
  </si>
  <si>
    <t>MBME-VERANM-14</t>
  </si>
  <si>
    <t>TOETS1 -Take home tentamen</t>
  </si>
  <si>
    <t>MBME-FM-13</t>
  </si>
  <si>
    <t>Schriftelijk tentamen</t>
  </si>
  <si>
    <t>Paul.vanderaa@hu.nl</t>
  </si>
  <si>
    <t>Excel tentamen</t>
  </si>
  <si>
    <t>40</t>
  </si>
  <si>
    <t>MBME-CBPURCH-08</t>
  </si>
  <si>
    <t>Purchasing</t>
  </si>
  <si>
    <t xml:space="preserve">Schriftelijk tentamen (3 EC) </t>
  </si>
  <si>
    <t xml:space="preserve">Informatiemanagement </t>
  </si>
  <si>
    <t>Toets 1- 	Tentamen Informatiemanagement - Tentamen</t>
  </si>
  <si>
    <t>MBME-CBSALACC-08</t>
  </si>
  <si>
    <t>Sales and Accountmanagement</t>
  </si>
  <si>
    <t>Salesplan</t>
  </si>
  <si>
    <t>MBME-VAFSTUD-06</t>
  </si>
  <si>
    <t>MBME-RECHT-14</t>
  </si>
  <si>
    <t>Tentamen (4,5 EC)</t>
  </si>
  <si>
    <t>Schrijfopdracht COVA (0,5 EC)</t>
  </si>
  <si>
    <t>Tentamen (5 EC)</t>
  </si>
  <si>
    <t>MBME-DEBATDIA-09</t>
  </si>
  <si>
    <t>Debat en Dialoog</t>
  </si>
  <si>
    <t>Opdracht (1,5 EC)</t>
  </si>
  <si>
    <t>MBBU-C-H-DDIA-20</t>
  </si>
  <si>
    <t>MBME-VAFSTUD-14</t>
  </si>
  <si>
    <t>Verslag (24 EC)</t>
  </si>
  <si>
    <t>Mondeling (6 EC)</t>
  </si>
  <si>
    <t>Bezem &amp; Conversie Hoofdfase BDK  studiejaar 2021-2022</t>
  </si>
  <si>
    <t>MBBU-H-PROOA-19</t>
  </si>
  <si>
    <t>TOETS1 - Diagnose en onderzoeksplan - VERSLAG</t>
  </si>
  <si>
    <t>TOETS2 - Adviesrapport - VERSLAG</t>
  </si>
  <si>
    <t>TOETS3 - Verantwoordingsdossier (Individueel) - OPDRACHT</t>
  </si>
  <si>
    <t>TOETS4 - Assessment groep- ASSESSMENT</t>
  </si>
  <si>
    <t>MBBU-H-PRAK2-19</t>
  </si>
  <si>
    <t>TOETS1 - Portfolio - PRAKTIJK</t>
  </si>
  <si>
    <t>TOETS2 - Assessment- ASSESSMENT</t>
  </si>
  <si>
    <t>MBBU-H-ISTRAM-19</t>
  </si>
  <si>
    <t>Inleiding strategisch management</t>
  </si>
  <si>
    <t>TOETS1-Tentamen ISTRAM-TENTAMEN</t>
  </si>
  <si>
    <t>TOETS1-Tentamen ISTRAM-COMPUTER</t>
  </si>
  <si>
    <t>TOETS2-Essay ISTRAM-VERSLAG</t>
  </si>
  <si>
    <t>TOETS3-Presentatie Advies ISTRAM-PRESENTATIE</t>
  </si>
  <si>
    <t>TOETS3-Presentatie advies ISTRAM-PRESENTATIE</t>
  </si>
  <si>
    <t>MBBU-H-LEIVA-18</t>
  </si>
  <si>
    <t>Leiderschapsvaardigheden</t>
  </si>
  <si>
    <t>TOETS1-Opdracht leiderschapsvaardigheden</t>
  </si>
  <si>
    <t>MBBU-H-PRAKBD-18</t>
  </si>
  <si>
    <t>Praktijk Business Developer</t>
  </si>
  <si>
    <t>TOETS1-Verslag Praktijk Stage</t>
  </si>
  <si>
    <t>rob.vanbemmelen@hu.nl</t>
  </si>
  <si>
    <t>MBBU-H-RESM2-18</t>
  </si>
  <si>
    <t>Resource Management 2</t>
  </si>
  <si>
    <t>TOETS1-Opdracht Resource Management 2</t>
  </si>
  <si>
    <t>MBBU-H-RMVV-18</t>
  </si>
  <si>
    <t>Relatiemanagement &amp; verkoopvaardigheden</t>
  </si>
  <si>
    <t>VERSLAG-Reflectieverslag</t>
  </si>
  <si>
    <t>MBBU-H-INNOP-18</t>
  </si>
  <si>
    <t>Innovatieproject</t>
  </si>
  <si>
    <t>TOETS1 - toets - VERSLAG</t>
  </si>
  <si>
    <t>michael.makowski@hu.nl</t>
  </si>
  <si>
    <t>MBBU-H-ANVA-18</t>
  </si>
  <si>
    <t>Analyse vaardigheden</t>
  </si>
  <si>
    <t>TOETS1 - Individueel Dossier - VERSLAG</t>
  </si>
  <si>
    <t>MBBU-H-CGPM-18</t>
  </si>
  <si>
    <t>Gedrag en cultuur in projecten</t>
  </si>
  <si>
    <t>Michael.makowski@hu.nl</t>
  </si>
  <si>
    <t>MBBU-H-PRVA-18</t>
  </si>
  <si>
    <t>Projectmanagementvaardigheden</t>
  </si>
  <si>
    <t>TOETS1 - assessment - ASSESSMENT</t>
  </si>
  <si>
    <t>jasper.vandenbrink@hu.nl</t>
  </si>
  <si>
    <t>MBBU-H-MKGM1-18</t>
  </si>
  <si>
    <t>Marketing Management 1</t>
  </si>
  <si>
    <t>TOETS1-Toets MM1</t>
  </si>
  <si>
    <t>MBBU-C-H-MKM1-21</t>
  </si>
  <si>
    <t>daan.regenbogen@hu.nl</t>
  </si>
  <si>
    <t>MBBU-H-CRMEV-18</t>
  </si>
  <si>
    <t>CRM en E-Commerce analysevaardigheden</t>
  </si>
  <si>
    <t>TOETS1-VERSLAG MET DEELOPDRACHTEN</t>
  </si>
  <si>
    <t>MBBU-H-MKGM2-18</t>
  </si>
  <si>
    <t>Marketing Management 2</t>
  </si>
  <si>
    <t>TOETS1-TOETS MM2</t>
  </si>
  <si>
    <t>MBBU-H-PRAKBL-18</t>
  </si>
  <si>
    <t>Praktijk Business Leader</t>
  </si>
  <si>
    <t>TOETS1-Assessment Praktijk Business Leader</t>
  </si>
  <si>
    <t>MBBU-H-PRAK1-19</t>
  </si>
  <si>
    <t>Praktijk 1</t>
  </si>
  <si>
    <t>TOETS1-Praktijk-PRAKTIJK</t>
  </si>
  <si>
    <t>TOETS2-Portfolio-VERSLAG</t>
  </si>
  <si>
    <t>TOETS3-Verslag-VERSLAG</t>
  </si>
  <si>
    <t>MBBU-H-RESM1-18</t>
  </si>
  <si>
    <t>Resource Management 1</t>
  </si>
  <si>
    <t>TOETS1-toets Resource Management 1</t>
  </si>
  <si>
    <t>grietje.vanzijl@hu.nl.</t>
  </si>
  <si>
    <t>MBBU-H-VBVA-18</t>
  </si>
  <si>
    <t>Verbeter vaardigheden</t>
  </si>
  <si>
    <t>andré.ras@hu.nl</t>
  </si>
  <si>
    <t>MBBU-H-PROJM-18</t>
  </si>
  <si>
    <t>TOETS1 - projectcontract - verslag</t>
  </si>
  <si>
    <t>TOETS2 - tentamen -  tentamen</t>
  </si>
  <si>
    <t>TOETS1 - Openboek toets- COMPUTER</t>
  </si>
  <si>
    <t>MBBU-H-BEDRAN-18</t>
  </si>
  <si>
    <t>Bedrijfsanalyse</t>
  </si>
  <si>
    <t>TOETS1 -  open vragen en MC-vragen - TENTAMEN</t>
  </si>
  <si>
    <t>MBBU-H-FM-19</t>
  </si>
  <si>
    <t>MBBU-H-BEDRID-18</t>
  </si>
  <si>
    <t>Bedrijfsidentificatie</t>
  </si>
  <si>
    <t>MBBU-H-PRAKBA-18</t>
  </si>
  <si>
    <t>Praktijk Business Analyst</t>
  </si>
  <si>
    <t>TOETS1 - Offerte - VERSLAG</t>
  </si>
  <si>
    <t>Leonie.stolk@hu.nl</t>
  </si>
  <si>
    <t>TOETS2 - Individueel Portfolio - VERSLAG</t>
  </si>
  <si>
    <t>MBBU-H-PRAKPM-18</t>
  </si>
  <si>
    <t>Praktijk Projectmanagement</t>
  </si>
  <si>
    <t>TOETS1 - audit - ASSESSMENT</t>
  </si>
  <si>
    <t>MB-PROJ-16</t>
  </si>
  <si>
    <t xml:space="preserve">Project </t>
  </si>
  <si>
    <t>TOETS1 - asessment - ASSESSMENT</t>
  </si>
  <si>
    <t>Gewerkte uren blijven staan mits aantoonbaar voldoende beoordeeld d.m.v. opdrachtgever en/of bewijs van gewerkte uren”</t>
  </si>
  <si>
    <t>TOETS1- Assessment</t>
  </si>
  <si>
    <t>MBBU-H-PROPRA-20</t>
  </si>
  <si>
    <t>Project in Praktijk</t>
  </si>
  <si>
    <t>MBBU-H-OENG-19</t>
  </si>
  <si>
    <t>TOETS1-toets-OPDRACHT</t>
  </si>
  <si>
    <t>MBBU-H-PROSM-19</t>
  </si>
  <si>
    <t>TOETS1-Tentamen - TENTAMEN</t>
  </si>
  <si>
    <t>MBBU-H-PROPRA-19</t>
  </si>
  <si>
    <t>Project in praktijk</t>
  </si>
  <si>
    <t>TOETS1-audit-ASSESSMENT</t>
  </si>
  <si>
    <t>TOETS2-Tentamen-tentamen</t>
  </si>
  <si>
    <t>TOETS2-Openboek Tentamen-COMPUTER</t>
  </si>
  <si>
    <t>TOETS3-Opdracht-OPDRACHT</t>
  </si>
  <si>
    <t>Bezem &amp; Conversie Minoren studiejaar 2021-2022</t>
  </si>
  <si>
    <t>nieuwe code 20-21</t>
  </si>
  <si>
    <t>MB-PROSCRUM-20</t>
  </si>
  <si>
    <t>SCRUM</t>
  </si>
  <si>
    <t>TOETS1-Groepspresentatie-PRESENTATIE</t>
  </si>
  <si>
    <t>TOETS2-Individuele presentatie-PRESENTATIE</t>
  </si>
  <si>
    <t>MB-PROSKI-16</t>
  </si>
  <si>
    <t>Projectmanagement Skills</t>
  </si>
  <si>
    <t>TOETS1-assessment-ASSESSMENT</t>
  </si>
  <si>
    <t>TOETS2-workshop geven-PRESENTATIE</t>
  </si>
  <si>
    <t>MB-PORTPM-18</t>
  </si>
  <si>
    <t>Portfolio projectmanagement</t>
  </si>
  <si>
    <t>TOETS1-take home tentamen-OPDRACHT</t>
  </si>
  <si>
    <t>MB-PROJ-20</t>
  </si>
  <si>
    <t>Project</t>
  </si>
  <si>
    <t>TOETS1-PMC - assessment-ASSESSMENT</t>
  </si>
  <si>
    <t>TOETS2-Prince2 - assessment-ASSESSMENT</t>
  </si>
  <si>
    <t>MB-PROBAS-20</t>
  </si>
  <si>
    <t>Projectmanagement Basis</t>
  </si>
  <si>
    <t>MB-MSWFI-13</t>
  </si>
  <si>
    <t>Financieel en Informatiemanagement</t>
  </si>
  <si>
    <t>Opdracht Financieel</t>
  </si>
  <si>
    <t>MB-MSWFI-20</t>
  </si>
  <si>
    <t>Jip.dentonkelaar@hu.nl</t>
  </si>
  <si>
    <t>Opdracht Informatiekunde</t>
  </si>
  <si>
    <t>MB-MSWHRM-17</t>
  </si>
  <si>
    <t>Tentamen HRM Juridisch</t>
  </si>
  <si>
    <t>MB-MSWHRM-20</t>
  </si>
  <si>
    <t>Tentamen HRM Praktisch</t>
  </si>
  <si>
    <t>MB-MSWOT-13</t>
  </si>
  <si>
    <t>Organisatie en teamvaardigheden</t>
  </si>
  <si>
    <t>TOETS1 -schriftelijk Tentamen -TENTAMEN</t>
  </si>
  <si>
    <t>MB-MSWOT-20</t>
  </si>
  <si>
    <t>TOETS1 - Opdracht Organisatie -OPDRACHT</t>
  </si>
  <si>
    <t>TOETS2 -Verslag teamvaardigheden - VERSLAG</t>
  </si>
  <si>
    <t>MB-PROBAS-16</t>
  </si>
  <si>
    <t>Projectmanagement basis</t>
  </si>
  <si>
    <t xml:space="preserve">Gehele cursus </t>
  </si>
  <si>
    <t>MB-PROSCRUM-16</t>
  </si>
  <si>
    <t>MB-MINIINTER-10</t>
  </si>
  <si>
    <t>Mini-stage / internship</t>
  </si>
  <si>
    <t>Assignment</t>
  </si>
  <si>
    <t>MB-PROJ-21</t>
  </si>
  <si>
    <t> Project</t>
  </si>
  <si>
    <t>MB-PROVAA-12</t>
  </si>
  <si>
    <t xml:space="preserve">PM Skills </t>
  </si>
  <si>
    <t>MB-PROSKI-20</t>
  </si>
  <si>
    <t>PM skills</t>
  </si>
  <si>
    <t>Management of Change</t>
  </si>
  <si>
    <t>vrije keuze profileringsruimte in overleg met Examencommissie van je bachelor opleiding</t>
  </si>
  <si>
    <t>MB-CVIM-16</t>
  </si>
  <si>
    <t>Professioneel Inkopen </t>
  </si>
  <si>
    <t>MB-BUIA-17</t>
  </si>
  <si>
    <t>Business- en Informatie Architectuur</t>
  </si>
  <si>
    <t>MB-DSI-18</t>
  </si>
  <si>
    <t>Digital Strategy Implementation</t>
  </si>
  <si>
    <t>MB-ESKILLS-18</t>
  </si>
  <si>
    <t>Competences &amp; E-skills</t>
  </si>
  <si>
    <t>MB-RESPRO-18</t>
  </si>
  <si>
    <t>Research Project</t>
  </si>
  <si>
    <t>MB-DUEDIL-13</t>
  </si>
  <si>
    <t>Due Diligence</t>
  </si>
  <si>
    <t>MB-FISCJUR-10</t>
  </si>
  <si>
    <t>Fiscale en juridische aspecten</t>
  </si>
  <si>
    <t>MB-FRANCH-13</t>
  </si>
  <si>
    <t>Franchisingsformules</t>
  </si>
  <si>
    <t>MB-OVERN-13</t>
  </si>
  <si>
    <t>Overname, opvolging en acquisitie</t>
  </si>
  <si>
    <t>MB-STRATPLAN-10</t>
  </si>
  <si>
    <t>Strategisch plan na overname</t>
  </si>
  <si>
    <t>MB-WRDPRIJS-10</t>
  </si>
  <si>
    <t>Waarde, prijs en financiering</t>
  </si>
  <si>
    <t>Leiderschapscolleges</t>
  </si>
  <si>
    <t>Presentatie en Onderzoek</t>
  </si>
  <si>
    <t>visiepaper</t>
  </si>
  <si>
    <t>Teamcoaching</t>
  </si>
  <si>
    <t xml:space="preserve">Rapport </t>
  </si>
  <si>
    <t>MB-CBB2MARK-10</t>
  </si>
  <si>
    <t>Business to Business Marketing</t>
  </si>
  <si>
    <t>Schriftelijk tentamen (3 EC)</t>
  </si>
  <si>
    <t>MB-CBPURCH-10</t>
  </si>
  <si>
    <t>MB-CVCA1-15</t>
  </si>
  <si>
    <t>Commerciële Advisering 1</t>
  </si>
  <si>
    <t xml:space="preserve">Projectvoorstel </t>
  </si>
  <si>
    <t>MB-CVCA1-16</t>
  </si>
  <si>
    <t>Analyseopdracht</t>
  </si>
  <si>
    <t>MB-CVCA2-15</t>
  </si>
  <si>
    <t>Commerciële Advisering 2</t>
  </si>
  <si>
    <t>MB-CVCA2-16</t>
  </si>
  <si>
    <t>Presentatie</t>
  </si>
  <si>
    <t>MB-CVCV-15</t>
  </si>
  <si>
    <t>Commerciële Vaardigheden</t>
  </si>
  <si>
    <t>Reflectieverslag</t>
  </si>
  <si>
    <t>MB-CVMO-15</t>
  </si>
  <si>
    <t>Marktgericht Ondernemen</t>
  </si>
  <si>
    <t>MB-CVSM-15</t>
  </si>
  <si>
    <t>Salesmanagement</t>
  </si>
  <si>
    <t>Salesplan opdracht</t>
  </si>
  <si>
    <t>Bezem &amp; Conversie over opleidingen heen</t>
  </si>
  <si>
    <t>3</t>
  </si>
  <si>
    <t>MBLM-H-MIS-20</t>
  </si>
  <si>
    <t>2</t>
  </si>
  <si>
    <t>TOETS1 - toets - COMPUTER</t>
  </si>
  <si>
    <t>30</t>
  </si>
  <si>
    <t>1,5</t>
  </si>
  <si>
    <t>70</t>
  </si>
  <si>
    <t>3,5</t>
  </si>
  <si>
    <t>MBME-PERSORG-08</t>
  </si>
  <si>
    <t xml:space="preserve">Personeel &amp; Organisatie   </t>
  </si>
  <si>
    <t>HRM Praktisch</t>
  </si>
  <si>
    <t>MBLM-H-HRM-20</t>
  </si>
  <si>
    <t>HRM (LE)</t>
  </si>
  <si>
    <t>Opdracht HRM</t>
  </si>
  <si>
    <t>andre.amoraal@hu.nl</t>
  </si>
  <si>
    <t>HRM Juridisch</t>
  </si>
  <si>
    <t>Openboek toets Arbeidsrecht</t>
  </si>
  <si>
    <t>MBME-HRM-13</t>
  </si>
  <si>
    <t>Tentamen Recht (2 EC)</t>
  </si>
  <si>
    <t>A.B</t>
  </si>
  <si>
    <t>MBBM-PROMAN-13</t>
  </si>
  <si>
    <t xml:space="preserve">TOETS1 - verslag /Portfolio </t>
  </si>
  <si>
    <t xml:space="preserve">TOETS2 - verslag /tentamen </t>
  </si>
  <si>
    <t>Oude Cursussen waar geen studenten meer voor zijn</t>
  </si>
  <si>
    <t>nieuwe code 2020 -2021</t>
  </si>
  <si>
    <t>MBBM-AFSBM-16</t>
  </si>
  <si>
    <t>TOETS1 - afstudeerrapport</t>
  </si>
  <si>
    <t>TOETS2 - Colloquium</t>
  </si>
  <si>
    <t>MBBM-MANLEID2-14</t>
  </si>
  <si>
    <t>Managementvaardigheden en Leiderschap 2</t>
  </si>
  <si>
    <t>TOETS1 - verslag</t>
  </si>
  <si>
    <t>MBBM-INNOMAN-14</t>
  </si>
  <si>
    <t>Tentamen + presentatie</t>
  </si>
  <si>
    <t>MBBM-RISIMAN-14</t>
  </si>
  <si>
    <t>Tentamen + verslag</t>
  </si>
  <si>
    <t>MBBM-TRENDSCE-14</t>
  </si>
  <si>
    <t>MBBM-BUSINEM-14</t>
  </si>
  <si>
    <t>MBBM-ABKTRSHI-10</t>
  </si>
  <si>
    <t>Gehele Cursus</t>
  </si>
  <si>
    <t>MBBM-ABKTRSHI-14</t>
  </si>
  <si>
    <t>MBBM-TRNESHP3-14</t>
  </si>
  <si>
    <t>MBBM-TRAIN2-14</t>
  </si>
  <si>
    <t>MBBM-TRAIN1-14</t>
  </si>
  <si>
    <t>MBBM-AE-13</t>
  </si>
  <si>
    <t>MC-Economie</t>
  </si>
  <si>
    <t>volgt na aco</t>
  </si>
  <si>
    <t>Open vragen Algemene economie</t>
  </si>
  <si>
    <t>eGlobe logboek</t>
  </si>
  <si>
    <t>MBBM-PEMANMKB-09</t>
  </si>
  <si>
    <t>MBBM-TRAIN2-13</t>
  </si>
  <si>
    <t>MBBM-ONDVAAR2-10</t>
  </si>
  <si>
    <t>Onderzoeksvaardigheden Jaar 2</t>
  </si>
  <si>
    <t>MBBU-C-H-OND2-17</t>
  </si>
  <si>
    <t>MBBM-TRHRMGLS-08</t>
  </si>
  <si>
    <t>MBBU-C-H-THRM-20</t>
  </si>
  <si>
    <t xml:space="preserve"> Traineeship 2 Thema HRM</t>
  </si>
  <si>
    <t>TOETS1 - scriptie</t>
  </si>
  <si>
    <t>TOETS2 - Mondeling</t>
  </si>
  <si>
    <t xml:space="preserve">TOETS3 - Reflectieverslag </t>
  </si>
  <si>
    <t>MBME-VSTAGE1-13</t>
  </si>
  <si>
    <t>MBBA-STRMARK2-09</t>
  </si>
  <si>
    <t>Global Marketing</t>
  </si>
  <si>
    <t>Business in Emerging Markets (BM)</t>
  </si>
  <si>
    <r>
      <t>A</t>
    </r>
    <r>
      <rPr>
        <b/>
        <sz val="9"/>
        <rFont val="Calibri"/>
        <family val="2"/>
        <scheme val="minor"/>
      </rPr>
      <t>,</t>
    </r>
    <r>
      <rPr>
        <sz val="9"/>
        <rFont val="Calibri"/>
        <family val="2"/>
        <scheme val="minor"/>
      </rPr>
      <t>B</t>
    </r>
  </si>
  <si>
    <t>TOETS 1 - Opdracht HRM - Opdracht</t>
  </si>
  <si>
    <t>Toets 2 -Openboek toets Arbeidsrecht - COMPUTER</t>
  </si>
  <si>
    <t>MBBA-VSTAGE1-08</t>
  </si>
  <si>
    <t>ABCD</t>
  </si>
  <si>
    <t>MBME-CBB2MARK-08</t>
  </si>
  <si>
    <t>MBME-CBBUSSKL-08</t>
  </si>
  <si>
    <t>Business Skills</t>
  </si>
  <si>
    <t>MBME-CBSUPSYS-08</t>
  </si>
  <si>
    <t>Business Support Systems</t>
  </si>
  <si>
    <t>Groepsopdracht (3 EC)</t>
  </si>
  <si>
    <t>Toets 3 - Practicum 2 (Digital Analytics)- Opdracht</t>
  </si>
  <si>
    <t>MBME-STRATMAN-14</t>
  </si>
  <si>
    <t>Strategische Marketing</t>
  </si>
  <si>
    <t>Marketingplan (5EC)</t>
  </si>
  <si>
    <t>Presentatie (1,5 EC)</t>
  </si>
  <si>
    <t>Tentamen HRM (1,5 EC)</t>
  </si>
  <si>
    <t>TOETS2 - Arbeidsrecht -  TENTAMEN</t>
  </si>
  <si>
    <t>MBME-VAFSTUD-15</t>
  </si>
  <si>
    <t>Verslag (6 EC)</t>
  </si>
  <si>
    <t>Verslag (18 EC)</t>
  </si>
  <si>
    <t>MBBU-H-ECOM-18</t>
  </si>
  <si>
    <t>E-commerce</t>
  </si>
  <si>
    <t>TOETS1-EINDPRESENTATIE</t>
  </si>
  <si>
    <t>MPNL-CV-11</t>
  </si>
  <si>
    <t>MC-tentamen (taaltoets)</t>
  </si>
  <si>
    <t>MPNL-BUSPROJ-11</t>
  </si>
  <si>
    <t>MPNL-BUSPROJ-14</t>
  </si>
  <si>
    <t xml:space="preserve">Wiskunde opdracht </t>
  </si>
  <si>
    <t>MPNL-BALIM-11</t>
  </si>
  <si>
    <t>MC-TENTAMEN 2</t>
  </si>
  <si>
    <t>MPNL-BALIM-13</t>
  </si>
  <si>
    <t>MPNL-BALIM-14</t>
  </si>
  <si>
    <t>MPNL-BAOGC-11</t>
  </si>
  <si>
    <t>MPNL-BAPPPP-11</t>
  </si>
  <si>
    <t>BMU</t>
  </si>
  <si>
    <t>MPNL-BALEID1-14</t>
  </si>
  <si>
    <t>Leiderschap 1</t>
  </si>
  <si>
    <t>MPNL-INTROBM-15</t>
  </si>
  <si>
    <t>Eindrapport</t>
  </si>
  <si>
    <t>MBME-OND2-13</t>
  </si>
  <si>
    <t>Marlies.vandermeer@hu.nl</t>
  </si>
  <si>
    <t>marlies.vandermeer@hu.nl</t>
  </si>
  <si>
    <t>Van toepassing indien nog helemaal niet gestart is met MBBU-H-PRAKPM-18</t>
  </si>
  <si>
    <t>Dit document bestaat uit de volgende werkbladen</t>
  </si>
  <si>
    <t>2) PROP BKMER</t>
  </si>
  <si>
    <t>3) Prop BDK U</t>
  </si>
  <si>
    <t>4) Hoofdfase BM-U</t>
  </si>
  <si>
    <t>5)Hoofdfase BKMER</t>
  </si>
  <si>
    <t>6) Hoofdfase BDK - U</t>
  </si>
  <si>
    <t>1) Propedeuse BM - U</t>
  </si>
  <si>
    <t>7) Minor</t>
  </si>
  <si>
    <t>9) geen studenten meer- Historie</t>
  </si>
  <si>
    <t>8) Conversie over opleidingen heen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</si>
</sst>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6"/>
      <color rgb="FF000000"/>
      <name val="Arial"/>
      <family val="2"/>
    </font>
    <font>
      <b/>
      <u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FFFFFF"/>
      <name val="Calibri"/>
      <family val="2"/>
    </font>
    <font>
      <sz val="8"/>
      <name val="Arial"/>
    </font>
    <font>
      <sz val="11"/>
      <name val="Calibri"/>
    </font>
    <font>
      <sz val="9"/>
      <color rgb="FFFFFFFF"/>
      <name val="Calibri"/>
      <family val="2"/>
      <scheme val="minor"/>
    </font>
    <font>
      <sz val="8"/>
      <color rgb="FFFFFFFF"/>
      <name val="Arial"/>
      <family val="2"/>
    </font>
    <font>
      <u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5" fillId="0" borderId="0" xfId="1" applyFont="1" applyFill="1" applyBorder="1" applyAlignment="1">
      <alignment vertical="top"/>
    </xf>
    <xf numFmtId="0" fontId="5" fillId="0" borderId="0" xfId="0" applyFont="1" applyBorder="1"/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left"/>
    </xf>
    <xf numFmtId="0" fontId="8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Border="1" applyAlignme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0" borderId="1" xfId="0" applyFont="1" applyFill="1" applyBorder="1" applyProtection="1"/>
    <xf numFmtId="0" fontId="5" fillId="0" borderId="1" xfId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 applyProtection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5" fillId="0" borderId="6" xfId="0" applyNumberFormat="1" applyFont="1" applyFill="1" applyBorder="1" applyAlignment="1" applyProtection="1">
      <alignment horizontal="left" vertical="top"/>
    </xf>
    <xf numFmtId="49" fontId="11" fillId="0" borderId="8" xfId="0" applyNumberFormat="1" applyFont="1" applyFill="1" applyBorder="1" applyAlignment="1" applyProtection="1">
      <alignment horizontal="left" vertical="top"/>
    </xf>
    <xf numFmtId="0" fontId="8" fillId="0" borderId="0" xfId="0" applyFont="1" applyFill="1" applyBorder="1" applyProtection="1"/>
    <xf numFmtId="0" fontId="8" fillId="0" borderId="0" xfId="0" applyFont="1" applyBorder="1" applyAlignment="1">
      <alignment horizontal="left"/>
    </xf>
    <xf numFmtId="0" fontId="0" fillId="0" borderId="0" xfId="0" applyBorder="1"/>
    <xf numFmtId="0" fontId="8" fillId="0" borderId="0" xfId="0" applyFont="1" applyBorder="1"/>
    <xf numFmtId="14" fontId="8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/>
    <xf numFmtId="49" fontId="11" fillId="0" borderId="0" xfId="0" applyNumberFormat="1" applyFont="1" applyFill="1" applyBorder="1" applyAlignment="1" applyProtection="1">
      <alignment horizontal="left" vertical="top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0" fillId="0" borderId="0" xfId="0" applyFont="1"/>
    <xf numFmtId="0" fontId="8" fillId="7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 applyProtection="1">
      <alignment horizontal="left" vertical="center"/>
    </xf>
    <xf numFmtId="49" fontId="5" fillId="7" borderId="6" xfId="0" applyNumberFormat="1" applyFont="1" applyFill="1" applyBorder="1" applyAlignment="1" applyProtection="1">
      <alignment horizontal="left" vertical="center"/>
    </xf>
    <xf numFmtId="49" fontId="5" fillId="0" borderId="5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 applyProtection="1">
      <alignment horizontal="left" vertical="center"/>
    </xf>
    <xf numFmtId="0" fontId="8" fillId="7" borderId="1" xfId="0" applyFont="1" applyFill="1" applyBorder="1" applyProtection="1"/>
    <xf numFmtId="0" fontId="8" fillId="7" borderId="1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/>
    </xf>
    <xf numFmtId="49" fontId="11" fillId="7" borderId="7" xfId="0" applyNumberFormat="1" applyFont="1" applyFill="1" applyBorder="1" applyAlignment="1" applyProtection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49" fontId="11" fillId="7" borderId="8" xfId="0" applyNumberFormat="1" applyFont="1" applyFill="1" applyBorder="1" applyAlignment="1" applyProtection="1">
      <alignment horizontal="left" vertical="center"/>
    </xf>
    <xf numFmtId="49" fontId="5" fillId="0" borderId="6" xfId="0" applyNumberFormat="1" applyFont="1" applyFill="1" applyBorder="1" applyAlignment="1" applyProtection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7" borderId="6" xfId="0" applyFont="1" applyFill="1" applyBorder="1" applyProtection="1"/>
    <xf numFmtId="0" fontId="11" fillId="7" borderId="8" xfId="0" applyFont="1" applyFill="1" applyBorder="1" applyProtection="1"/>
    <xf numFmtId="0" fontId="8" fillId="7" borderId="3" xfId="0" applyFont="1" applyFill="1" applyBorder="1" applyProtection="1"/>
    <xf numFmtId="0" fontId="8" fillId="0" borderId="1" xfId="0" applyFont="1" applyFill="1" applyBorder="1" applyAlignment="1">
      <alignment horizontal="left"/>
    </xf>
    <xf numFmtId="0" fontId="8" fillId="0" borderId="0" xfId="0" applyFont="1" applyFill="1"/>
    <xf numFmtId="0" fontId="8" fillId="7" borderId="1" xfId="0" applyFont="1" applyFill="1" applyBorder="1" applyAlignment="1"/>
    <xf numFmtId="0" fontId="9" fillId="7" borderId="1" xfId="0" applyFont="1" applyFill="1" applyBorder="1"/>
    <xf numFmtId="0" fontId="9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7" borderId="1" xfId="0" applyFont="1" applyFill="1" applyBorder="1"/>
    <xf numFmtId="0" fontId="8" fillId="0" borderId="5" xfId="0" applyFont="1" applyBorder="1"/>
    <xf numFmtId="0" fontId="8" fillId="7" borderId="6" xfId="0" applyFont="1" applyFill="1" applyBorder="1" applyAlignment="1">
      <alignment wrapText="1"/>
    </xf>
    <xf numFmtId="0" fontId="9" fillId="7" borderId="6" xfId="0" applyFont="1" applyFill="1" applyBorder="1"/>
    <xf numFmtId="0" fontId="8" fillId="7" borderId="11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7" borderId="8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Protection="1"/>
    <xf numFmtId="0" fontId="8" fillId="7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 vertical="center"/>
    </xf>
    <xf numFmtId="0" fontId="8" fillId="0" borderId="12" xfId="0" applyFont="1" applyFill="1" applyBorder="1"/>
    <xf numFmtId="0" fontId="8" fillId="0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8" fillId="7" borderId="6" xfId="0" applyFont="1" applyFill="1" applyBorder="1" applyAlignment="1"/>
    <xf numFmtId="0" fontId="8" fillId="0" borderId="5" xfId="0" applyFont="1" applyBorder="1" applyAlignment="1">
      <alignment horizontal="left"/>
    </xf>
    <xf numFmtId="0" fontId="11" fillId="7" borderId="7" xfId="0" applyFont="1" applyFill="1" applyBorder="1" applyAlignment="1"/>
    <xf numFmtId="0" fontId="11" fillId="7" borderId="8" xfId="0" applyFont="1" applyFill="1" applyBorder="1" applyAlignment="1"/>
    <xf numFmtId="0" fontId="16" fillId="7" borderId="6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8" fillId="0" borderId="1" xfId="0" applyFont="1" applyFill="1" applyBorder="1"/>
    <xf numFmtId="0" fontId="8" fillId="0" borderId="1" xfId="0" applyFont="1" applyBorder="1"/>
    <xf numFmtId="0" fontId="5" fillId="7" borderId="2" xfId="0" applyNumberFormat="1" applyFont="1" applyFill="1" applyBorder="1" applyAlignment="1" applyProtection="1">
      <alignment horizontal="left" vertical="center"/>
    </xf>
    <xf numFmtId="0" fontId="8" fillId="7" borderId="5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/>
    </xf>
    <xf numFmtId="0" fontId="8" fillId="0" borderId="4" xfId="0" applyFont="1" applyBorder="1"/>
    <xf numFmtId="0" fontId="8" fillId="7" borderId="1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/>
    <xf numFmtId="1" fontId="8" fillId="0" borderId="0" xfId="0" applyNumberFormat="1" applyFont="1"/>
    <xf numFmtId="0" fontId="8" fillId="0" borderId="0" xfId="0" applyNumberFormat="1" applyFont="1"/>
    <xf numFmtId="1" fontId="1" fillId="6" borderId="5" xfId="0" applyNumberFormat="1" applyFont="1" applyFill="1" applyBorder="1" applyAlignment="1">
      <alignment horizontal="left" vertical="center"/>
    </xf>
    <xf numFmtId="0" fontId="1" fillId="6" borderId="5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 applyProtection="1">
      <alignment horizontal="left"/>
    </xf>
    <xf numFmtId="0" fontId="5" fillId="7" borderId="1" xfId="0" applyNumberFormat="1" applyFont="1" applyFill="1" applyBorder="1" applyAlignment="1" applyProtection="1">
      <alignment horizontal="left"/>
    </xf>
    <xf numFmtId="49" fontId="5" fillId="7" borderId="5" xfId="0" applyNumberFormat="1" applyFont="1" applyFill="1" applyBorder="1" applyAlignment="1" applyProtection="1">
      <alignment horizontal="left"/>
    </xf>
    <xf numFmtId="1" fontId="5" fillId="7" borderId="1" xfId="0" applyNumberFormat="1" applyFont="1" applyFill="1" applyBorder="1" applyAlignment="1" applyProtection="1">
      <alignment horizontal="left"/>
    </xf>
    <xf numFmtId="49" fontId="5" fillId="7" borderId="6" xfId="0" applyNumberFormat="1" applyFont="1" applyFill="1" applyBorder="1" applyAlignment="1" applyProtection="1">
      <alignment horizontal="left"/>
    </xf>
    <xf numFmtId="0" fontId="5" fillId="7" borderId="1" xfId="1" applyFont="1" applyFill="1" applyBorder="1" applyAlignment="1">
      <alignment horizontal="left" vertical="center"/>
    </xf>
    <xf numFmtId="0" fontId="5" fillId="7" borderId="6" xfId="0" applyNumberFormat="1" applyFont="1" applyFill="1" applyBorder="1" applyAlignment="1" applyProtection="1">
      <alignment horizontal="left"/>
    </xf>
    <xf numFmtId="0" fontId="11" fillId="7" borderId="8" xfId="0" applyNumberFormat="1" applyFont="1" applyFill="1" applyBorder="1" applyAlignment="1" applyProtection="1">
      <alignment horizontal="left"/>
    </xf>
    <xf numFmtId="49" fontId="5" fillId="7" borderId="8" xfId="0" applyNumberFormat="1" applyFont="1" applyFill="1" applyBorder="1" applyAlignment="1" applyProtection="1">
      <alignment horizontal="left"/>
    </xf>
    <xf numFmtId="49" fontId="5" fillId="7" borderId="7" xfId="0" applyNumberFormat="1" applyFont="1" applyFill="1" applyBorder="1" applyAlignment="1" applyProtection="1">
      <alignment horizontal="left"/>
    </xf>
    <xf numFmtId="1" fontId="5" fillId="7" borderId="6" xfId="0" applyNumberFormat="1" applyFont="1" applyFill="1" applyBorder="1" applyAlignment="1" applyProtection="1">
      <alignment horizontal="left"/>
    </xf>
    <xf numFmtId="0" fontId="5" fillId="7" borderId="6" xfId="1" applyFont="1" applyFill="1" applyBorder="1" applyAlignment="1">
      <alignment horizontal="left"/>
    </xf>
    <xf numFmtId="0" fontId="8" fillId="7" borderId="0" xfId="0" applyFont="1" applyFill="1"/>
    <xf numFmtId="49" fontId="5" fillId="0" borderId="1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/>
    </xf>
    <xf numFmtId="49" fontId="5" fillId="0" borderId="5" xfId="0" applyNumberFormat="1" applyFont="1" applyFill="1" applyBorder="1" applyAlignment="1" applyProtection="1">
      <alignment horizontal="left"/>
    </xf>
    <xf numFmtId="1" fontId="5" fillId="0" borderId="1" xfId="0" applyNumberFormat="1" applyFont="1" applyFill="1" applyBorder="1" applyAlignment="1" applyProtection="1">
      <alignment horizontal="left"/>
    </xf>
    <xf numFmtId="0" fontId="5" fillId="0" borderId="1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left"/>
    </xf>
    <xf numFmtId="1" fontId="5" fillId="0" borderId="6" xfId="0" applyNumberFormat="1" applyFont="1" applyFill="1" applyBorder="1" applyAlignment="1" applyProtection="1">
      <alignment horizontal="left"/>
    </xf>
    <xf numFmtId="0" fontId="5" fillId="0" borderId="6" xfId="0" applyNumberFormat="1" applyFont="1" applyFill="1" applyBorder="1" applyAlignment="1" applyProtection="1">
      <alignment horizontal="left"/>
    </xf>
    <xf numFmtId="0" fontId="5" fillId="0" borderId="6" xfId="1" applyFont="1" applyBorder="1" applyAlignment="1">
      <alignment horizontal="left"/>
    </xf>
    <xf numFmtId="0" fontId="8" fillId="7" borderId="6" xfId="0" applyFont="1" applyFill="1" applyBorder="1"/>
    <xf numFmtId="49" fontId="11" fillId="7" borderId="8" xfId="0" applyNumberFormat="1" applyFont="1" applyFill="1" applyBorder="1" applyAlignment="1" applyProtection="1">
      <alignment horizontal="left"/>
    </xf>
    <xf numFmtId="1" fontId="11" fillId="7" borderId="8" xfId="0" applyNumberFormat="1" applyFont="1" applyFill="1" applyBorder="1" applyAlignment="1" applyProtection="1">
      <alignment horizontal="left"/>
    </xf>
    <xf numFmtId="49" fontId="5" fillId="7" borderId="6" xfId="0" applyNumberFormat="1" applyFont="1" applyFill="1" applyBorder="1" applyAlignment="1" applyProtection="1">
      <alignment vertical="center"/>
    </xf>
    <xf numFmtId="49" fontId="5" fillId="0" borderId="8" xfId="0" applyNumberFormat="1" applyFont="1" applyFill="1" applyBorder="1" applyAlignment="1" applyProtection="1">
      <alignment vertical="center"/>
    </xf>
    <xf numFmtId="49" fontId="5" fillId="0" borderId="8" xfId="0" applyNumberFormat="1" applyFont="1" applyFill="1" applyBorder="1" applyAlignment="1" applyProtection="1">
      <alignment horizontal="left" vertical="center"/>
    </xf>
    <xf numFmtId="49" fontId="5" fillId="0" borderId="8" xfId="0" applyNumberFormat="1" applyFont="1" applyFill="1" applyBorder="1" applyAlignment="1" applyProtection="1">
      <alignment horizontal="left"/>
    </xf>
    <xf numFmtId="1" fontId="5" fillId="0" borderId="8" xfId="0" applyNumberFormat="1" applyFont="1" applyFill="1" applyBorder="1" applyAlignment="1" applyProtection="1">
      <alignment horizontal="left"/>
    </xf>
    <xf numFmtId="0" fontId="5" fillId="0" borderId="8" xfId="0" applyNumberFormat="1" applyFont="1" applyFill="1" applyBorder="1" applyAlignment="1" applyProtection="1">
      <alignment horizontal="left"/>
    </xf>
    <xf numFmtId="49" fontId="11" fillId="7" borderId="8" xfId="0" applyNumberFormat="1" applyFont="1" applyFill="1" applyBorder="1" applyAlignment="1" applyProtection="1">
      <alignment vertical="center"/>
    </xf>
    <xf numFmtId="0" fontId="5" fillId="7" borderId="1" xfId="1" applyFont="1" applyFill="1" applyBorder="1" applyAlignment="1">
      <alignment horizontal="left"/>
    </xf>
    <xf numFmtId="1" fontId="5" fillId="0" borderId="0" xfId="0" applyNumberFormat="1" applyFont="1" applyFill="1" applyBorder="1" applyAlignment="1" applyProtection="1">
      <alignment horizontal="left"/>
    </xf>
    <xf numFmtId="0" fontId="8" fillId="7" borderId="6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1" fontId="5" fillId="7" borderId="1" xfId="0" applyNumberFormat="1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vertical="top"/>
    </xf>
    <xf numFmtId="0" fontId="5" fillId="7" borderId="3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vertical="top"/>
    </xf>
    <xf numFmtId="0" fontId="11" fillId="7" borderId="14" xfId="0" applyFont="1" applyFill="1" applyBorder="1" applyAlignment="1">
      <alignment horizontal="left" vertical="top"/>
    </xf>
    <xf numFmtId="0" fontId="5" fillId="7" borderId="8" xfId="0" applyFont="1" applyFill="1" applyBorder="1" applyAlignment="1">
      <alignment vertical="top"/>
    </xf>
    <xf numFmtId="0" fontId="5" fillId="7" borderId="10" xfId="0" applyFont="1" applyFill="1" applyBorder="1" applyAlignment="1">
      <alignment horizontal="left" vertical="top"/>
    </xf>
    <xf numFmtId="0" fontId="5" fillId="7" borderId="7" xfId="0" applyFont="1" applyFill="1" applyBorder="1" applyAlignment="1">
      <alignment horizontal="left" vertical="top"/>
    </xf>
    <xf numFmtId="0" fontId="5" fillId="7" borderId="9" xfId="0" applyFont="1" applyFill="1" applyBorder="1" applyAlignment="1">
      <alignment horizontal="left" vertical="center"/>
    </xf>
    <xf numFmtId="0" fontId="5" fillId="7" borderId="7" xfId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vertical="top"/>
    </xf>
    <xf numFmtId="0" fontId="5" fillId="7" borderId="7" xfId="0" applyFont="1" applyFill="1" applyBorder="1" applyAlignment="1">
      <alignment vertical="top"/>
    </xf>
    <xf numFmtId="0" fontId="11" fillId="7" borderId="8" xfId="0" applyFont="1" applyFill="1" applyBorder="1" applyAlignment="1">
      <alignment vertical="top"/>
    </xf>
    <xf numFmtId="0" fontId="5" fillId="7" borderId="8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vertical="top"/>
    </xf>
    <xf numFmtId="1" fontId="5" fillId="0" borderId="1" xfId="0" applyNumberFormat="1" applyFont="1" applyFill="1" applyBorder="1" applyAlignment="1">
      <alignment horizontal="left" vertical="top"/>
    </xf>
    <xf numFmtId="0" fontId="11" fillId="7" borderId="8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8" fillId="7" borderId="6" xfId="0" applyNumberFormat="1" applyFont="1" applyFill="1" applyBorder="1" applyAlignment="1">
      <alignment horizontal="left" vertical="center"/>
    </xf>
    <xf numFmtId="0" fontId="11" fillId="7" borderId="8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left" vertical="top"/>
    </xf>
    <xf numFmtId="0" fontId="11" fillId="7" borderId="7" xfId="0" applyFont="1" applyFill="1" applyBorder="1" applyAlignment="1">
      <alignment horizontal="left"/>
    </xf>
    <xf numFmtId="0" fontId="11" fillId="7" borderId="7" xfId="0" applyFont="1" applyFill="1" applyBorder="1" applyAlignment="1">
      <alignment vertical="top"/>
    </xf>
    <xf numFmtId="49" fontId="11" fillId="7" borderId="7" xfId="0" applyNumberFormat="1" applyFont="1" applyFill="1" applyBorder="1" applyAlignment="1" applyProtection="1">
      <alignment horizontal="left"/>
    </xf>
    <xf numFmtId="0" fontId="5" fillId="0" borderId="4" xfId="0" applyFont="1" applyFill="1" applyBorder="1" applyAlignment="1">
      <alignment vertical="top"/>
    </xf>
    <xf numFmtId="1" fontId="5" fillId="0" borderId="6" xfId="0" applyNumberFormat="1" applyFont="1" applyFill="1" applyBorder="1" applyAlignment="1">
      <alignment horizontal="left" vertical="top"/>
    </xf>
    <xf numFmtId="1" fontId="8" fillId="7" borderId="1" xfId="0" applyNumberFormat="1" applyFont="1" applyFill="1" applyBorder="1" applyAlignment="1">
      <alignment horizontal="left" vertical="center"/>
    </xf>
    <xf numFmtId="0" fontId="5" fillId="7" borderId="11" xfId="0" applyFont="1" applyFill="1" applyBorder="1" applyAlignment="1">
      <alignment vertical="top"/>
    </xf>
    <xf numFmtId="0" fontId="8" fillId="7" borderId="8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0" fontId="5" fillId="7" borderId="5" xfId="0" applyFont="1" applyFill="1" applyBorder="1" applyAlignment="1">
      <alignment vertical="top"/>
    </xf>
    <xf numFmtId="0" fontId="8" fillId="7" borderId="6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1" fontId="8" fillId="0" borderId="1" xfId="0" applyNumberFormat="1" applyFont="1" applyBorder="1" applyAlignment="1">
      <alignment horizontal="left"/>
    </xf>
    <xf numFmtId="1" fontId="8" fillId="0" borderId="6" xfId="0" applyNumberFormat="1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5" fillId="0" borderId="11" xfId="0" applyFont="1" applyFill="1" applyBorder="1" applyAlignment="1">
      <alignment vertical="top"/>
    </xf>
    <xf numFmtId="1" fontId="5" fillId="0" borderId="8" xfId="0" applyNumberFormat="1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top"/>
    </xf>
    <xf numFmtId="1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5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top"/>
    </xf>
    <xf numFmtId="1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center" vertical="top"/>
    </xf>
    <xf numFmtId="1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>
      <alignment vertical="center"/>
    </xf>
    <xf numFmtId="0" fontId="14" fillId="6" borderId="6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horizontal="left" vertical="top" wrapText="1"/>
    </xf>
    <xf numFmtId="0" fontId="14" fillId="6" borderId="0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vertical="top"/>
    </xf>
    <xf numFmtId="0" fontId="5" fillId="7" borderId="15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top"/>
    </xf>
    <xf numFmtId="0" fontId="5" fillId="7" borderId="11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6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vertical="top"/>
    </xf>
    <xf numFmtId="0" fontId="4" fillId="0" borderId="8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7" borderId="7" xfId="1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/>
    </xf>
    <xf numFmtId="0" fontId="5" fillId="7" borderId="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top"/>
    </xf>
    <xf numFmtId="0" fontId="5" fillId="7" borderId="7" xfId="1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 wrapText="1"/>
    </xf>
    <xf numFmtId="0" fontId="11" fillId="7" borderId="7" xfId="0" applyFont="1" applyFill="1" applyBorder="1" applyAlignment="1">
      <alignment horizontal="left" vertical="top" wrapText="1"/>
    </xf>
    <xf numFmtId="0" fontId="11" fillId="7" borderId="8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vertical="top"/>
    </xf>
    <xf numFmtId="0" fontId="5" fillId="7" borderId="1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left" vertical="top" wrapText="1"/>
    </xf>
    <xf numFmtId="0" fontId="8" fillId="0" borderId="0" xfId="0" applyFont="1" applyFill="1" applyAlignment="1" applyProtection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49" fontId="5" fillId="0" borderId="4" xfId="0" applyNumberFormat="1" applyFont="1" applyFill="1" applyBorder="1" applyAlignment="1" applyProtection="1">
      <alignment horizontal="left" vertical="top"/>
    </xf>
    <xf numFmtId="0" fontId="8" fillId="0" borderId="0" xfId="0" applyFont="1" applyAlignment="1"/>
    <xf numFmtId="0" fontId="8" fillId="7" borderId="16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/>
    </xf>
    <xf numFmtId="49" fontId="5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left" vertical="top" wrapText="1"/>
    </xf>
    <xf numFmtId="0" fontId="5" fillId="7" borderId="6" xfId="0" applyNumberFormat="1" applyFont="1" applyFill="1" applyBorder="1" applyAlignment="1" applyProtection="1">
      <alignment horizontal="left" vertical="center"/>
    </xf>
    <xf numFmtId="0" fontId="5" fillId="7" borderId="1" xfId="0" applyNumberFormat="1" applyFont="1" applyFill="1" applyBorder="1" applyAlignment="1" applyProtection="1">
      <alignment horizontal="left" vertical="center"/>
    </xf>
    <xf numFmtId="0" fontId="11" fillId="7" borderId="7" xfId="0" applyNumberFormat="1" applyFont="1" applyFill="1" applyBorder="1" applyAlignment="1" applyProtection="1">
      <alignment horizontal="left" vertical="center"/>
    </xf>
    <xf numFmtId="0" fontId="11" fillId="7" borderId="8" xfId="0" applyNumberFormat="1" applyFont="1" applyFill="1" applyBorder="1" applyAlignment="1" applyProtection="1">
      <alignment horizontal="left" vertical="center"/>
    </xf>
    <xf numFmtId="0" fontId="11" fillId="7" borderId="7" xfId="0" applyNumberFormat="1" applyFont="1" applyFill="1" applyBorder="1" applyAlignment="1">
      <alignment horizontal="left" vertical="center"/>
    </xf>
    <xf numFmtId="0" fontId="5" fillId="7" borderId="4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1" fillId="6" borderId="11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/>
    <xf numFmtId="0" fontId="13" fillId="6" borderId="4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top"/>
    </xf>
    <xf numFmtId="0" fontId="5" fillId="0" borderId="6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left" vertical="top" wrapText="1"/>
    </xf>
    <xf numFmtId="49" fontId="5" fillId="8" borderId="1" xfId="0" applyNumberFormat="1" applyFont="1" applyFill="1" applyBorder="1" applyAlignment="1" applyProtection="1">
      <alignment horizontal="left" vertical="center"/>
    </xf>
    <xf numFmtId="0" fontId="5" fillId="8" borderId="1" xfId="0" applyNumberFormat="1" applyFont="1" applyFill="1" applyBorder="1" applyAlignment="1" applyProtection="1">
      <alignment horizontal="left" vertical="center"/>
    </xf>
    <xf numFmtId="49" fontId="5" fillId="8" borderId="6" xfId="0" applyNumberFormat="1" applyFont="1" applyFill="1" applyBorder="1" applyAlignment="1" applyProtection="1">
      <alignment horizontal="left" vertical="center"/>
    </xf>
    <xf numFmtId="0" fontId="5" fillId="8" borderId="6" xfId="0" applyNumberFormat="1" applyFont="1" applyFill="1" applyBorder="1" applyAlignment="1" applyProtection="1">
      <alignment horizontal="left" vertical="center"/>
    </xf>
    <xf numFmtId="49" fontId="11" fillId="8" borderId="8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49" fontId="5" fillId="8" borderId="6" xfId="0" applyNumberFormat="1" applyFont="1" applyFill="1" applyBorder="1" applyAlignment="1" applyProtection="1">
      <alignment horizontal="left"/>
    </xf>
    <xf numFmtId="0" fontId="5" fillId="8" borderId="6" xfId="0" applyNumberFormat="1" applyFont="1" applyFill="1" applyBorder="1" applyAlignment="1" applyProtection="1">
      <alignment horizontal="left"/>
    </xf>
    <xf numFmtId="49" fontId="11" fillId="8" borderId="8" xfId="0" applyNumberFormat="1" applyFont="1" applyFill="1" applyBorder="1" applyAlignment="1" applyProtection="1">
      <alignment horizontal="left"/>
    </xf>
    <xf numFmtId="0" fontId="11" fillId="8" borderId="8" xfId="0" applyNumberFormat="1" applyFont="1" applyFill="1" applyBorder="1" applyAlignment="1" applyProtection="1">
      <alignment horizontal="left"/>
    </xf>
    <xf numFmtId="0" fontId="5" fillId="8" borderId="6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left" vertical="top" wrapText="1"/>
    </xf>
    <xf numFmtId="49" fontId="5" fillId="8" borderId="6" xfId="0" applyNumberFormat="1" applyFont="1" applyFill="1" applyBorder="1" applyAlignment="1" applyProtection="1">
      <alignment horizontal="left" vertical="top"/>
    </xf>
    <xf numFmtId="0" fontId="5" fillId="8" borderId="6" xfId="0" applyNumberFormat="1" applyFont="1" applyFill="1" applyBorder="1" applyAlignment="1" applyProtection="1">
      <alignment horizontal="left" vertical="top"/>
    </xf>
    <xf numFmtId="49" fontId="11" fillId="8" borderId="8" xfId="0" applyNumberFormat="1" applyFont="1" applyFill="1" applyBorder="1" applyAlignment="1" applyProtection="1">
      <alignment horizontal="left" vertical="top"/>
    </xf>
    <xf numFmtId="0" fontId="11" fillId="8" borderId="8" xfId="0" applyNumberFormat="1" applyFont="1" applyFill="1" applyBorder="1" applyAlignment="1" applyProtection="1">
      <alignment horizontal="left" vertical="top"/>
    </xf>
    <xf numFmtId="0" fontId="5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/>
    </xf>
    <xf numFmtId="49" fontId="5" fillId="8" borderId="8" xfId="0" applyNumberFormat="1" applyFont="1" applyFill="1" applyBorder="1" applyAlignment="1" applyProtection="1">
      <alignment horizontal="left" vertical="top" wrapText="1"/>
    </xf>
    <xf numFmtId="0" fontId="5" fillId="8" borderId="8" xfId="0" applyNumberFormat="1" applyFont="1" applyFill="1" applyBorder="1" applyAlignment="1" applyProtection="1">
      <alignment horizontal="left" vertical="top" wrapText="1"/>
    </xf>
    <xf numFmtId="0" fontId="9" fillId="8" borderId="1" xfId="0" applyNumberFormat="1" applyFont="1" applyFill="1" applyBorder="1" applyAlignment="1">
      <alignment horizontal="left"/>
    </xf>
    <xf numFmtId="49" fontId="5" fillId="8" borderId="5" xfId="0" applyNumberFormat="1" applyFont="1" applyFill="1" applyBorder="1" applyAlignment="1" applyProtection="1">
      <alignment horizontal="left" vertical="center"/>
    </xf>
    <xf numFmtId="49" fontId="11" fillId="8" borderId="7" xfId="0" applyNumberFormat="1" applyFont="1" applyFill="1" applyBorder="1" applyAlignment="1" applyProtection="1">
      <alignment horizontal="left" vertical="center"/>
    </xf>
    <xf numFmtId="0" fontId="5" fillId="8" borderId="5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/>
    </xf>
    <xf numFmtId="0" fontId="5" fillId="8" borderId="1" xfId="0" applyNumberFormat="1" applyFont="1" applyFill="1" applyBorder="1" applyAlignment="1" applyProtection="1">
      <alignment horizontal="left"/>
    </xf>
    <xf numFmtId="49" fontId="5" fillId="8" borderId="8" xfId="0" applyNumberFormat="1" applyFont="1" applyFill="1" applyBorder="1" applyAlignment="1" applyProtection="1">
      <alignment horizontal="left"/>
    </xf>
    <xf numFmtId="0" fontId="11" fillId="8" borderId="7" xfId="0" applyFont="1" applyFill="1" applyBorder="1" applyAlignment="1">
      <alignment horizontal="left" vertical="top" wrapText="1"/>
    </xf>
    <xf numFmtId="49" fontId="5" fillId="8" borderId="6" xfId="0" applyNumberFormat="1" applyFont="1" applyFill="1" applyBorder="1" applyAlignment="1" applyProtection="1">
      <alignment horizontal="left" vertical="top" wrapText="1"/>
    </xf>
    <xf numFmtId="0" fontId="8" fillId="8" borderId="8" xfId="0" applyFont="1" applyFill="1" applyBorder="1" applyAlignment="1"/>
    <xf numFmtId="0" fontId="8" fillId="8" borderId="1" xfId="0" applyFont="1" applyFill="1" applyBorder="1" applyAlignment="1"/>
    <xf numFmtId="0" fontId="5" fillId="8" borderId="1" xfId="0" applyNumberFormat="1" applyFont="1" applyFill="1" applyBorder="1" applyAlignment="1" applyProtection="1">
      <alignment horizontal="left" vertical="top" wrapText="1"/>
    </xf>
    <xf numFmtId="0" fontId="8" fillId="8" borderId="7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 vertical="top"/>
    </xf>
    <xf numFmtId="49" fontId="11" fillId="8" borderId="7" xfId="0" applyNumberFormat="1" applyFont="1" applyFill="1" applyBorder="1" applyAlignment="1" applyProtection="1">
      <alignment horizontal="left" vertical="top"/>
    </xf>
    <xf numFmtId="0" fontId="11" fillId="8" borderId="7" xfId="0" applyNumberFormat="1" applyFont="1" applyFill="1" applyBorder="1" applyAlignment="1" applyProtection="1">
      <alignment horizontal="left" vertical="top"/>
    </xf>
    <xf numFmtId="0" fontId="8" fillId="8" borderId="6" xfId="0" applyFont="1" applyFill="1" applyBorder="1"/>
    <xf numFmtId="49" fontId="5" fillId="8" borderId="4" xfId="0" applyNumberFormat="1" applyFont="1" applyFill="1" applyBorder="1" applyAlignment="1" applyProtection="1">
      <alignment horizontal="left" vertical="top"/>
    </xf>
    <xf numFmtId="0" fontId="20" fillId="8" borderId="8" xfId="0" applyFont="1" applyFill="1" applyBorder="1"/>
    <xf numFmtId="0" fontId="11" fillId="8" borderId="8" xfId="0" applyFont="1" applyFill="1" applyBorder="1" applyAlignment="1">
      <alignment horizontal="left"/>
    </xf>
    <xf numFmtId="49" fontId="5" fillId="8" borderId="1" xfId="0" applyNumberFormat="1" applyFont="1" applyFill="1" applyBorder="1" applyAlignment="1" applyProtection="1">
      <alignment horizontal="left" vertical="top"/>
    </xf>
    <xf numFmtId="0" fontId="5" fillId="8" borderId="1" xfId="0" applyNumberFormat="1" applyFont="1" applyFill="1" applyBorder="1" applyAlignment="1" applyProtection="1">
      <alignment horizontal="left" vertical="top"/>
    </xf>
    <xf numFmtId="49" fontId="5" fillId="8" borderId="7" xfId="0" applyNumberFormat="1" applyFont="1" applyFill="1" applyBorder="1" applyAlignment="1" applyProtection="1">
      <alignment horizontal="left" vertical="top" wrapText="1"/>
    </xf>
    <xf numFmtId="0" fontId="5" fillId="8" borderId="7" xfId="0" applyNumberFormat="1" applyFont="1" applyFill="1" applyBorder="1" applyAlignment="1" applyProtection="1">
      <alignment horizontal="left" vertical="top" wrapText="1"/>
    </xf>
    <xf numFmtId="49" fontId="5" fillId="8" borderId="3" xfId="0" applyNumberFormat="1" applyFont="1" applyFill="1" applyBorder="1" applyAlignment="1" applyProtection="1">
      <alignment horizontal="left" vertical="top"/>
    </xf>
    <xf numFmtId="49" fontId="11" fillId="8" borderId="14" xfId="0" applyNumberFormat="1" applyFont="1" applyFill="1" applyBorder="1" applyAlignment="1" applyProtection="1">
      <alignment horizontal="left" vertical="top"/>
    </xf>
    <xf numFmtId="0" fontId="5" fillId="8" borderId="2" xfId="0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 applyProtection="1">
      <alignment horizontal="left" vertical="top"/>
    </xf>
    <xf numFmtId="49" fontId="11" fillId="8" borderId="7" xfId="0" applyNumberFormat="1" applyFont="1" applyFill="1" applyBorder="1" applyAlignment="1" applyProtection="1">
      <alignment horizontal="left"/>
    </xf>
    <xf numFmtId="0" fontId="20" fillId="8" borderId="8" xfId="0" applyFont="1" applyFill="1" applyBorder="1" applyAlignment="1">
      <alignment horizontal="left"/>
    </xf>
    <xf numFmtId="0" fontId="12" fillId="8" borderId="1" xfId="0" applyNumberFormat="1" applyFont="1" applyFill="1" applyBorder="1" applyAlignment="1" applyProtection="1">
      <alignment horizontal="left" vertical="top" wrapText="1"/>
    </xf>
    <xf numFmtId="0" fontId="5" fillId="8" borderId="6" xfId="0" applyNumberFormat="1" applyFont="1" applyFill="1" applyBorder="1" applyAlignment="1">
      <alignment horizontal="left" vertical="top" wrapText="1"/>
    </xf>
    <xf numFmtId="0" fontId="11" fillId="8" borderId="8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 applyProtection="1">
      <alignment vertical="center"/>
    </xf>
    <xf numFmtId="49" fontId="5" fillId="0" borderId="7" xfId="0" applyNumberFormat="1" applyFont="1" applyFill="1" applyBorder="1" applyAlignment="1" applyProtection="1">
      <alignment horizontal="left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8" xfId="0" applyFont="1" applyFill="1" applyBorder="1"/>
    <xf numFmtId="0" fontId="21" fillId="7" borderId="8" xfId="0" applyFont="1" applyFill="1" applyBorder="1" applyAlignment="1">
      <alignment vertical="top"/>
    </xf>
    <xf numFmtId="0" fontId="5" fillId="7" borderId="6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8" fillId="7" borderId="8" xfId="0" applyFont="1" applyFill="1" applyBorder="1"/>
    <xf numFmtId="0" fontId="5" fillId="7" borderId="5" xfId="0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 wrapText="1"/>
    </xf>
    <xf numFmtId="0" fontId="14" fillId="7" borderId="0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7" borderId="5" xfId="0" applyNumberFormat="1" applyFont="1" applyFill="1" applyBorder="1" applyAlignment="1" applyProtection="1">
      <alignment horizontal="left" vertical="center"/>
    </xf>
    <xf numFmtId="49" fontId="5" fillId="7" borderId="2" xfId="0" applyNumberFormat="1" applyFont="1" applyFill="1" applyBorder="1" applyAlignment="1" applyProtection="1">
      <alignment horizontal="left" vertical="center"/>
    </xf>
    <xf numFmtId="49" fontId="5" fillId="7" borderId="3" xfId="0" applyNumberFormat="1" applyFont="1" applyFill="1" applyBorder="1" applyAlignment="1" applyProtection="1">
      <alignment horizontal="left" vertical="center"/>
    </xf>
    <xf numFmtId="49" fontId="5" fillId="7" borderId="4" xfId="0" applyNumberFormat="1" applyFont="1" applyFill="1" applyBorder="1" applyAlignment="1" applyProtection="1">
      <alignment horizontal="left" vertical="center"/>
    </xf>
    <xf numFmtId="49" fontId="5" fillId="7" borderId="6" xfId="0" applyNumberFormat="1" applyFont="1" applyFill="1" applyBorder="1" applyAlignment="1" applyProtection="1">
      <alignment horizontal="left" vertical="top"/>
    </xf>
    <xf numFmtId="49" fontId="11" fillId="7" borderId="8" xfId="0" applyNumberFormat="1" applyFont="1" applyFill="1" applyBorder="1" applyAlignment="1" applyProtection="1">
      <alignment horizontal="left" vertical="top"/>
    </xf>
    <xf numFmtId="0" fontId="8" fillId="7" borderId="5" xfId="0" applyFont="1" applyFill="1" applyBorder="1"/>
    <xf numFmtId="0" fontId="8" fillId="7" borderId="1" xfId="0" applyNumberFormat="1" applyFont="1" applyFill="1" applyBorder="1" applyAlignment="1">
      <alignment horizontal="left"/>
    </xf>
    <xf numFmtId="0" fontId="8" fillId="7" borderId="5" xfId="0" applyFont="1" applyFill="1" applyBorder="1" applyAlignment="1"/>
    <xf numFmtId="0" fontId="8" fillId="7" borderId="4" xfId="0" applyFont="1" applyFill="1" applyBorder="1"/>
    <xf numFmtId="0" fontId="8" fillId="7" borderId="5" xfId="0" applyNumberFormat="1" applyFont="1" applyFill="1" applyBorder="1" applyAlignment="1">
      <alignment horizontal="left"/>
    </xf>
    <xf numFmtId="0" fontId="5" fillId="7" borderId="5" xfId="0" applyFont="1" applyFill="1" applyBorder="1" applyAlignment="1">
      <alignment horizontal="left" vertical="center"/>
    </xf>
    <xf numFmtId="0" fontId="5" fillId="7" borderId="0" xfId="0" applyNumberFormat="1" applyFont="1" applyFill="1" applyAlignment="1">
      <alignment horizontal="left"/>
    </xf>
    <xf numFmtId="0" fontId="5" fillId="7" borderId="2" xfId="0" applyFont="1" applyFill="1" applyBorder="1"/>
    <xf numFmtId="0" fontId="8" fillId="7" borderId="2" xfId="0" applyFont="1" applyFill="1" applyBorder="1"/>
    <xf numFmtId="49" fontId="5" fillId="7" borderId="8" xfId="0" applyNumberFormat="1" applyFont="1" applyFill="1" applyBorder="1" applyAlignment="1" applyProtection="1">
      <alignment horizontal="left" vertical="top" wrapText="1"/>
    </xf>
    <xf numFmtId="0" fontId="8" fillId="7" borderId="5" xfId="0" applyFont="1" applyFill="1" applyBorder="1" applyAlignment="1">
      <alignment vertical="center"/>
    </xf>
    <xf numFmtId="0" fontId="5" fillId="7" borderId="6" xfId="0" applyNumberFormat="1" applyFont="1" applyFill="1" applyBorder="1" applyAlignment="1" applyProtection="1">
      <alignment horizontal="left" vertical="top"/>
    </xf>
    <xf numFmtId="0" fontId="11" fillId="7" borderId="8" xfId="0" applyNumberFormat="1" applyFont="1" applyFill="1" applyBorder="1" applyAlignment="1" applyProtection="1">
      <alignment horizontal="left" vertical="top"/>
    </xf>
    <xf numFmtId="0" fontId="8" fillId="7" borderId="5" xfId="0" applyFont="1" applyFill="1" applyBorder="1" applyAlignment="1">
      <alignment horizontal="left" vertical="center"/>
    </xf>
    <xf numFmtId="0" fontId="8" fillId="7" borderId="6" xfId="0" applyNumberFormat="1" applyFont="1" applyFill="1" applyBorder="1" applyAlignment="1">
      <alignment horizontal="left"/>
    </xf>
    <xf numFmtId="0" fontId="8" fillId="7" borderId="2" xfId="0" applyFont="1" applyFill="1" applyBorder="1" applyAlignment="1">
      <alignment horizontal="left" vertical="center"/>
    </xf>
    <xf numFmtId="0" fontId="5" fillId="7" borderId="3" xfId="0" applyNumberFormat="1" applyFont="1" applyFill="1" applyBorder="1" applyAlignment="1" applyProtection="1">
      <alignment horizontal="left" vertical="center"/>
    </xf>
    <xf numFmtId="0" fontId="11" fillId="7" borderId="9" xfId="0" applyNumberFormat="1" applyFont="1" applyFill="1" applyBorder="1" applyAlignment="1" applyProtection="1">
      <alignment horizontal="left" vertical="center"/>
    </xf>
    <xf numFmtId="0" fontId="5" fillId="8" borderId="4" xfId="0" applyNumberFormat="1" applyFont="1" applyFill="1" applyBorder="1" applyAlignment="1" applyProtection="1">
      <alignment horizontal="left" vertical="center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5" fillId="8" borderId="2" xfId="0" applyNumberFormat="1" applyFont="1" applyFill="1" applyBorder="1" applyAlignment="1" applyProtection="1">
      <alignment horizontal="left" vertical="top" wrapText="1"/>
    </xf>
    <xf numFmtId="49" fontId="11" fillId="8" borderId="11" xfId="0" applyNumberFormat="1" applyFont="1" applyFill="1" applyBorder="1" applyAlignment="1" applyProtection="1">
      <alignment horizontal="left" vertical="top"/>
    </xf>
    <xf numFmtId="0" fontId="5" fillId="8" borderId="14" xfId="0" applyNumberFormat="1" applyFont="1" applyFill="1" applyBorder="1" applyAlignment="1" applyProtection="1">
      <alignment horizontal="left" vertical="top" wrapText="1"/>
    </xf>
    <xf numFmtId="0" fontId="5" fillId="8" borderId="7" xfId="0" applyFont="1" applyFill="1" applyBorder="1" applyAlignment="1">
      <alignment horizontal="left" vertical="top" wrapText="1"/>
    </xf>
    <xf numFmtId="49" fontId="12" fillId="8" borderId="6" xfId="0" applyNumberFormat="1" applyFont="1" applyFill="1" applyBorder="1" applyAlignment="1" applyProtection="1">
      <alignment horizontal="left" vertical="top" wrapText="1"/>
    </xf>
    <xf numFmtId="0" fontId="5" fillId="8" borderId="2" xfId="0" applyNumberFormat="1" applyFont="1" applyFill="1" applyBorder="1" applyAlignment="1" applyProtection="1">
      <alignment horizontal="left" vertical="center"/>
    </xf>
    <xf numFmtId="49" fontId="5" fillId="8" borderId="4" xfId="0" applyNumberFormat="1" applyFont="1" applyFill="1" applyBorder="1" applyAlignment="1" applyProtection="1">
      <alignment horizontal="left" vertical="center"/>
    </xf>
    <xf numFmtId="49" fontId="11" fillId="8" borderId="11" xfId="0" applyNumberFormat="1" applyFont="1" applyFill="1" applyBorder="1" applyAlignment="1" applyProtection="1">
      <alignment horizontal="left" vertical="center"/>
    </xf>
    <xf numFmtId="49" fontId="5" fillId="8" borderId="8" xfId="0" applyNumberFormat="1" applyFont="1" applyFill="1" applyBorder="1" applyAlignment="1" applyProtection="1">
      <alignment horizontal="left" vertical="center"/>
    </xf>
    <xf numFmtId="49" fontId="7" fillId="8" borderId="6" xfId="0" applyNumberFormat="1" applyFont="1" applyFill="1" applyBorder="1" applyAlignment="1" applyProtection="1">
      <alignment horizontal="left" vertical="top" wrapText="1"/>
    </xf>
    <xf numFmtId="49" fontId="7" fillId="8" borderId="7" xfId="0" applyNumberFormat="1" applyFont="1" applyFill="1" applyBorder="1" applyAlignment="1" applyProtection="1">
      <alignment horizontal="left" vertical="top" wrapText="1"/>
    </xf>
    <xf numFmtId="49" fontId="5" fillId="8" borderId="7" xfId="0" applyNumberFormat="1" applyFont="1" applyFill="1" applyBorder="1" applyAlignment="1" applyProtection="1">
      <alignment horizontal="left"/>
    </xf>
    <xf numFmtId="0" fontId="5" fillId="8" borderId="2" xfId="0" applyNumberFormat="1" applyFont="1" applyFill="1" applyBorder="1" applyAlignment="1" applyProtection="1">
      <alignment horizontal="left"/>
    </xf>
    <xf numFmtId="49" fontId="11" fillId="8" borderId="8" xfId="0" applyNumberFormat="1" applyFont="1" applyFill="1" applyBorder="1" applyAlignment="1" applyProtection="1">
      <alignment horizontal="left" vertical="top" wrapText="1"/>
    </xf>
    <xf numFmtId="0" fontId="5" fillId="8" borderId="3" xfId="0" applyFont="1" applyFill="1" applyBorder="1" applyAlignment="1">
      <alignment horizontal="left" vertical="top" wrapText="1"/>
    </xf>
    <xf numFmtId="0" fontId="11" fillId="8" borderId="14" xfId="0" applyFont="1" applyFill="1" applyBorder="1" applyAlignment="1">
      <alignment horizontal="left" vertical="top" wrapText="1"/>
    </xf>
    <xf numFmtId="49" fontId="11" fillId="7" borderId="7" xfId="0" applyNumberFormat="1" applyFont="1" applyFill="1" applyBorder="1" applyAlignment="1" applyProtection="1">
      <alignment horizontal="left" vertical="top"/>
    </xf>
    <xf numFmtId="49" fontId="11" fillId="8" borderId="9" xfId="0" applyNumberFormat="1" applyFont="1" applyFill="1" applyBorder="1" applyAlignment="1" applyProtection="1">
      <alignment horizontal="left" vertical="top"/>
    </xf>
    <xf numFmtId="0" fontId="0" fillId="8" borderId="1" xfId="0" applyFill="1" applyBorder="1"/>
    <xf numFmtId="49" fontId="11" fillId="8" borderId="10" xfId="0" applyNumberFormat="1" applyFont="1" applyFill="1" applyBorder="1" applyAlignment="1" applyProtection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11" fillId="7" borderId="7" xfId="0" applyNumberFormat="1" applyFont="1" applyFill="1" applyBorder="1" applyAlignment="1" applyProtection="1">
      <alignment horizontal="left" vertical="top"/>
    </xf>
    <xf numFmtId="49" fontId="5" fillId="7" borderId="1" xfId="0" applyNumberFormat="1" applyFont="1" applyFill="1" applyBorder="1" applyAlignment="1" applyProtection="1">
      <alignment horizontal="left" vertical="top"/>
    </xf>
    <xf numFmtId="0" fontId="5" fillId="7" borderId="1" xfId="0" applyNumberFormat="1" applyFont="1" applyFill="1" applyBorder="1" applyAlignment="1" applyProtection="1">
      <alignment horizontal="left" vertical="top"/>
    </xf>
    <xf numFmtId="49" fontId="11" fillId="7" borderId="14" xfId="0" applyNumberFormat="1" applyFont="1" applyFill="1" applyBorder="1" applyAlignment="1" applyProtection="1">
      <alignment horizontal="left"/>
    </xf>
    <xf numFmtId="49" fontId="5" fillId="7" borderId="8" xfId="0" applyNumberFormat="1" applyFont="1" applyFill="1" applyBorder="1" applyAlignment="1" applyProtection="1">
      <alignment horizontal="left" vertical="top"/>
    </xf>
    <xf numFmtId="0" fontId="11" fillId="7" borderId="0" xfId="0" applyFont="1" applyFill="1"/>
    <xf numFmtId="49" fontId="5" fillId="7" borderId="7" xfId="0" applyNumberFormat="1" applyFont="1" applyFill="1" applyBorder="1" applyAlignment="1" applyProtection="1">
      <alignment horizontal="left" vertical="top"/>
    </xf>
    <xf numFmtId="49" fontId="5" fillId="7" borderId="3" xfId="0" applyNumberFormat="1" applyFont="1" applyFill="1" applyBorder="1" applyAlignment="1" applyProtection="1">
      <alignment horizontal="left" vertical="top"/>
    </xf>
    <xf numFmtId="49" fontId="5" fillId="7" borderId="14" xfId="0" applyNumberFormat="1" applyFont="1" applyFill="1" applyBorder="1" applyAlignment="1" applyProtection="1">
      <alignment horizontal="left" vertical="top"/>
    </xf>
    <xf numFmtId="49" fontId="11" fillId="7" borderId="9" xfId="0" applyNumberFormat="1" applyFont="1" applyFill="1" applyBorder="1" applyAlignment="1" applyProtection="1">
      <alignment horizontal="left" vertical="top"/>
    </xf>
    <xf numFmtId="49" fontId="11" fillId="7" borderId="11" xfId="0" applyNumberFormat="1" applyFont="1" applyFill="1" applyBorder="1" applyAlignment="1" applyProtection="1">
      <alignment horizontal="left"/>
    </xf>
    <xf numFmtId="0" fontId="5" fillId="7" borderId="4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49" fontId="5" fillId="7" borderId="4" xfId="0" applyNumberFormat="1" applyFont="1" applyFill="1" applyBorder="1" applyAlignment="1" applyProtection="1">
      <alignment horizontal="left"/>
    </xf>
    <xf numFmtId="49" fontId="5" fillId="7" borderId="4" xfId="0" applyNumberFormat="1" applyFont="1" applyFill="1" applyBorder="1" applyAlignment="1" applyProtection="1">
      <alignment horizontal="left" vertical="top"/>
    </xf>
    <xf numFmtId="49" fontId="11" fillId="7" borderId="11" xfId="0" applyNumberFormat="1" applyFont="1" applyFill="1" applyBorder="1" applyAlignment="1" applyProtection="1">
      <alignment horizontal="left" vertical="top"/>
    </xf>
    <xf numFmtId="49" fontId="5" fillId="7" borderId="3" xfId="0" applyNumberFormat="1" applyFont="1" applyFill="1" applyBorder="1" applyAlignment="1" applyProtection="1">
      <alignment horizontal="left"/>
    </xf>
    <xf numFmtId="0" fontId="5" fillId="8" borderId="8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 wrapText="1"/>
    </xf>
    <xf numFmtId="0" fontId="5" fillId="8" borderId="6" xfId="1" applyFont="1" applyFill="1" applyBorder="1" applyAlignment="1">
      <alignment horizontal="left" vertical="top" wrapText="1"/>
    </xf>
    <xf numFmtId="0" fontId="11" fillId="8" borderId="7" xfId="1" applyFont="1" applyFill="1" applyBorder="1" applyAlignment="1">
      <alignment horizontal="left" vertical="top" wrapText="1"/>
    </xf>
    <xf numFmtId="0" fontId="11" fillId="8" borderId="8" xfId="1" applyFont="1" applyFill="1" applyBorder="1" applyAlignment="1">
      <alignment horizontal="left" vertical="top" wrapText="1"/>
    </xf>
    <xf numFmtId="0" fontId="5" fillId="7" borderId="6" xfId="1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49" fontId="12" fillId="7" borderId="1" xfId="0" applyNumberFormat="1" applyFont="1" applyFill="1" applyBorder="1" applyAlignment="1" applyProtection="1">
      <alignment horizontal="left" vertical="top"/>
    </xf>
    <xf numFmtId="0" fontId="5" fillId="7" borderId="2" xfId="0" applyFont="1" applyFill="1" applyBorder="1" applyAlignment="1">
      <alignment horizontal="left" vertical="top"/>
    </xf>
    <xf numFmtId="0" fontId="9" fillId="7" borderId="6" xfId="0" applyFont="1" applyFill="1" applyBorder="1" applyAlignment="1"/>
    <xf numFmtId="0" fontId="9" fillId="7" borderId="6" xfId="0" applyFont="1" applyFill="1" applyBorder="1" applyAlignment="1">
      <alignment horizontal="left"/>
    </xf>
    <xf numFmtId="49" fontId="12" fillId="7" borderId="2" xfId="0" applyNumberFormat="1" applyFont="1" applyFill="1" applyBorder="1" applyAlignment="1" applyProtection="1">
      <alignment horizontal="left" vertical="top"/>
    </xf>
    <xf numFmtId="49" fontId="12" fillId="7" borderId="6" xfId="0" applyNumberFormat="1" applyFont="1" applyFill="1" applyBorder="1" applyAlignment="1" applyProtection="1">
      <alignment horizontal="left" vertical="top"/>
    </xf>
    <xf numFmtId="49" fontId="12" fillId="7" borderId="7" xfId="0" applyNumberFormat="1" applyFont="1" applyFill="1" applyBorder="1" applyAlignment="1" applyProtection="1">
      <alignment horizontal="left" vertical="top"/>
    </xf>
    <xf numFmtId="49" fontId="17" fillId="7" borderId="8" xfId="0" applyNumberFormat="1" applyFont="1" applyFill="1" applyBorder="1" applyAlignment="1" applyProtection="1">
      <alignment horizontal="left" vertical="top"/>
    </xf>
    <xf numFmtId="49" fontId="17" fillId="7" borderId="7" xfId="0" applyNumberFormat="1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left"/>
    </xf>
    <xf numFmtId="0" fontId="10" fillId="7" borderId="1" xfId="0" applyFont="1" applyFill="1" applyBorder="1" applyAlignment="1">
      <alignment horizontal="left" vertical="top" wrapText="1"/>
    </xf>
    <xf numFmtId="0" fontId="5" fillId="7" borderId="12" xfId="0" applyFont="1" applyFill="1" applyBorder="1"/>
    <xf numFmtId="0" fontId="22" fillId="6" borderId="6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horizontal="left" vertical="top" wrapText="1"/>
    </xf>
    <xf numFmtId="0" fontId="23" fillId="6" borderId="5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top" wrapText="1"/>
    </xf>
    <xf numFmtId="0" fontId="22" fillId="6" borderId="0" xfId="0" applyFont="1" applyFill="1" applyBorder="1" applyAlignment="1">
      <alignment horizontal="left" vertical="top" wrapText="1"/>
    </xf>
    <xf numFmtId="0" fontId="11" fillId="7" borderId="11" xfId="0" applyNumberFormat="1" applyFont="1" applyFill="1" applyBorder="1" applyAlignment="1" applyProtection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NumberFormat="1" applyFont="1" applyFill="1" applyBorder="1"/>
    <xf numFmtId="0" fontId="0" fillId="0" borderId="12" xfId="0" applyFont="1" applyFill="1" applyBorder="1"/>
    <xf numFmtId="0" fontId="8" fillId="0" borderId="0" xfId="0" applyNumberFormat="1" applyFont="1" applyFill="1" applyBorder="1"/>
    <xf numFmtId="0" fontId="11" fillId="0" borderId="0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/>
    </xf>
    <xf numFmtId="0" fontId="8" fillId="7" borderId="14" xfId="0" applyFont="1" applyFill="1" applyBorder="1"/>
    <xf numFmtId="0" fontId="5" fillId="7" borderId="5" xfId="0" applyNumberFormat="1" applyFont="1" applyFill="1" applyBorder="1" applyAlignment="1" applyProtection="1">
      <alignment horizontal="left"/>
    </xf>
    <xf numFmtId="0" fontId="0" fillId="0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24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vertical="top"/>
    </xf>
    <xf numFmtId="49" fontId="11" fillId="0" borderId="0" xfId="0" applyNumberFormat="1" applyFont="1" applyFill="1" applyBorder="1" applyAlignment="1" applyProtection="1">
      <alignment horizontal="left"/>
    </xf>
    <xf numFmtId="0" fontId="25" fillId="0" borderId="8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/>
    </xf>
    <xf numFmtId="0" fontId="11" fillId="8" borderId="7" xfId="0" applyNumberFormat="1" applyFont="1" applyFill="1" applyBorder="1" applyAlignment="1" applyProtection="1">
      <alignment horizontal="left"/>
    </xf>
    <xf numFmtId="49" fontId="5" fillId="8" borderId="3" xfId="0" applyNumberFormat="1" applyFont="1" applyFill="1" applyBorder="1" applyAlignment="1" applyProtection="1">
      <alignment horizontal="left"/>
    </xf>
    <xf numFmtId="49" fontId="11" fillId="8" borderId="9" xfId="0" applyNumberFormat="1" applyFont="1" applyFill="1" applyBorder="1" applyAlignment="1" applyProtection="1">
      <alignment horizontal="left"/>
    </xf>
    <xf numFmtId="0" fontId="8" fillId="8" borderId="7" xfId="0" applyFont="1" applyFill="1" applyBorder="1" applyAlignment="1">
      <alignment horizontal="left"/>
    </xf>
    <xf numFmtId="0" fontId="5" fillId="7" borderId="8" xfId="0" applyNumberFormat="1" applyFont="1" applyFill="1" applyBorder="1" applyAlignment="1" applyProtection="1">
      <alignment horizontal="left" vertical="top"/>
    </xf>
    <xf numFmtId="0" fontId="9" fillId="0" borderId="4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 applyProtection="1">
      <alignment horizontal="left" vertical="center"/>
    </xf>
    <xf numFmtId="49" fontId="11" fillId="2" borderId="7" xfId="0" applyNumberFormat="1" applyFont="1" applyFill="1" applyBorder="1" applyAlignment="1" applyProtection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8" fillId="2" borderId="1" xfId="0" applyFont="1" applyFill="1" applyBorder="1" applyProtection="1"/>
    <xf numFmtId="0" fontId="5" fillId="5" borderId="6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49" fontId="12" fillId="5" borderId="6" xfId="0" applyNumberFormat="1" applyFont="1" applyFill="1" applyBorder="1" applyAlignment="1" applyProtection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49" fontId="17" fillId="5" borderId="7" xfId="0" applyNumberFormat="1" applyFont="1" applyFill="1" applyBorder="1" applyAlignment="1" applyProtection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49" fontId="17" fillId="5" borderId="8" xfId="0" applyNumberFormat="1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7" borderId="17" xfId="0" applyFont="1" applyFill="1" applyBorder="1" applyAlignment="1">
      <alignment vertical="center"/>
    </xf>
    <xf numFmtId="49" fontId="5" fillId="7" borderId="17" xfId="0" applyNumberFormat="1" applyFont="1" applyFill="1" applyBorder="1" applyAlignment="1" applyProtection="1">
      <alignment horizontal="left"/>
    </xf>
    <xf numFmtId="0" fontId="8" fillId="7" borderId="17" xfId="0" applyFont="1" applyFill="1" applyBorder="1" applyAlignment="1">
      <alignment horizontal="left" vertical="center"/>
    </xf>
    <xf numFmtId="1" fontId="8" fillId="7" borderId="17" xfId="0" applyNumberFormat="1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 applyProtection="1">
      <alignment horizontal="left"/>
    </xf>
    <xf numFmtId="0" fontId="8" fillId="0" borderId="17" xfId="0" applyFont="1" applyFill="1" applyBorder="1"/>
    <xf numFmtId="0" fontId="5" fillId="0" borderId="18" xfId="0" applyFont="1" applyFill="1" applyBorder="1" applyAlignment="1">
      <alignment vertical="top"/>
    </xf>
    <xf numFmtId="0" fontId="5" fillId="7" borderId="17" xfId="0" applyFont="1" applyFill="1" applyBorder="1" applyAlignment="1">
      <alignment vertical="top"/>
    </xf>
    <xf numFmtId="0" fontId="5" fillId="7" borderId="17" xfId="0" applyFont="1" applyFill="1" applyBorder="1" applyAlignment="1">
      <alignment horizontal="left" vertical="top"/>
    </xf>
    <xf numFmtId="0" fontId="5" fillId="7" borderId="18" xfId="0" applyFont="1" applyFill="1" applyBorder="1" applyAlignment="1">
      <alignment vertical="top"/>
    </xf>
    <xf numFmtId="0" fontId="5" fillId="0" borderId="17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wrapText="1"/>
    </xf>
    <xf numFmtId="0" fontId="26" fillId="0" borderId="5" xfId="0" applyFont="1" applyFill="1" applyBorder="1" applyAlignment="1">
      <alignment wrapText="1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12" fillId="0" borderId="0" xfId="0" applyFont="1" applyFill="1" applyBorder="1" applyAlignment="1"/>
    <xf numFmtId="0" fontId="4" fillId="0" borderId="17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30" fillId="0" borderId="16" xfId="0" applyFont="1" applyFill="1" applyBorder="1" applyAlignment="1">
      <alignment horizontal="left"/>
    </xf>
    <xf numFmtId="0" fontId="29" fillId="0" borderId="16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1" fillId="7" borderId="8" xfId="0" applyFont="1" applyFill="1" applyBorder="1" applyAlignment="1">
      <alignment horizontal="left" vertical="top"/>
    </xf>
    <xf numFmtId="49" fontId="32" fillId="8" borderId="8" xfId="0" applyNumberFormat="1" applyFont="1" applyFill="1" applyBorder="1" applyAlignment="1" applyProtection="1">
      <alignment horizontal="left" vertical="top" wrapText="1"/>
    </xf>
    <xf numFmtId="49" fontId="5" fillId="7" borderId="16" xfId="0" applyNumberFormat="1" applyFont="1" applyFill="1" applyBorder="1" applyAlignment="1" applyProtection="1">
      <alignment horizontal="left" vertical="top"/>
    </xf>
    <xf numFmtId="49" fontId="5" fillId="7" borderId="2" xfId="0" applyNumberFormat="1" applyFont="1" applyFill="1" applyBorder="1" applyAlignment="1" applyProtection="1">
      <alignment horizontal="left" vertical="top"/>
    </xf>
    <xf numFmtId="49" fontId="11" fillId="7" borderId="0" xfId="0" applyNumberFormat="1" applyFont="1" applyFill="1" applyBorder="1" applyAlignment="1" applyProtection="1">
      <alignment horizontal="left" vertical="top"/>
    </xf>
    <xf numFmtId="49" fontId="11" fillId="7" borderId="12" xfId="0" applyNumberFormat="1" applyFont="1" applyFill="1" applyBorder="1" applyAlignment="1" applyProtection="1">
      <alignment horizontal="left" vertical="top"/>
    </xf>
    <xf numFmtId="0" fontId="8" fillId="8" borderId="3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14" fontId="8" fillId="0" borderId="0" xfId="0" applyNumberFormat="1" applyFont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1" fillId="6" borderId="5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49" fontId="5" fillId="7" borderId="6" xfId="0" applyNumberFormat="1" applyFont="1" applyFill="1" applyBorder="1" applyAlignment="1" applyProtection="1">
      <alignment horizontal="left" wrapText="1"/>
    </xf>
    <xf numFmtId="0" fontId="5" fillId="8" borderId="6" xfId="0" applyNumberFormat="1" applyFont="1" applyFill="1" applyBorder="1" applyAlignment="1" applyProtection="1">
      <alignment horizontal="left" wrapText="1"/>
    </xf>
    <xf numFmtId="49" fontId="5" fillId="8" borderId="6" xfId="0" applyNumberFormat="1" applyFont="1" applyFill="1" applyBorder="1" applyAlignment="1" applyProtection="1">
      <alignment horizontal="left" wrapText="1"/>
    </xf>
    <xf numFmtId="49" fontId="11" fillId="7" borderId="8" xfId="0" applyNumberFormat="1" applyFont="1" applyFill="1" applyBorder="1" applyAlignment="1" applyProtection="1">
      <alignment horizontal="left" wrapText="1"/>
    </xf>
    <xf numFmtId="0" fontId="11" fillId="8" borderId="8" xfId="0" applyNumberFormat="1" applyFont="1" applyFill="1" applyBorder="1" applyAlignment="1" applyProtection="1">
      <alignment horizontal="left" wrapText="1"/>
    </xf>
    <xf numFmtId="49" fontId="11" fillId="8" borderId="8" xfId="0" applyNumberFormat="1" applyFont="1" applyFill="1" applyBorder="1" applyAlignment="1" applyProtection="1">
      <alignment horizontal="left" wrapText="1"/>
    </xf>
    <xf numFmtId="0" fontId="8" fillId="7" borderId="6" xfId="0" applyFont="1" applyFill="1" applyBorder="1" applyAlignment="1" applyProtection="1">
      <alignment wrapText="1"/>
    </xf>
    <xf numFmtId="0" fontId="11" fillId="7" borderId="8" xfId="0" applyFont="1" applyFill="1" applyBorder="1" applyAlignment="1" applyProtection="1">
      <alignment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left" wrapText="1"/>
    </xf>
    <xf numFmtId="0" fontId="8" fillId="7" borderId="0" xfId="0" applyFont="1" applyFill="1" applyAlignment="1">
      <alignment wrapText="1"/>
    </xf>
    <xf numFmtId="49" fontId="5" fillId="8" borderId="8" xfId="0" applyNumberFormat="1" applyFont="1" applyFill="1" applyBorder="1" applyAlignment="1" applyProtection="1">
      <alignment horizontal="left" wrapText="1"/>
    </xf>
    <xf numFmtId="0" fontId="5" fillId="8" borderId="1" xfId="0" applyNumberFormat="1" applyFont="1" applyFill="1" applyBorder="1" applyAlignment="1" applyProtection="1">
      <alignment horizontal="left" wrapText="1"/>
    </xf>
    <xf numFmtId="49" fontId="5" fillId="8" borderId="6" xfId="1" applyNumberFormat="1" applyFont="1" applyFill="1" applyBorder="1" applyAlignment="1" applyProtection="1">
      <alignment horizontal="left" wrapText="1"/>
    </xf>
    <xf numFmtId="49" fontId="11" fillId="8" borderId="8" xfId="1" applyNumberFormat="1" applyFont="1" applyFill="1" applyBorder="1" applyAlignment="1" applyProtection="1">
      <alignment horizontal="left" wrapText="1"/>
    </xf>
    <xf numFmtId="0" fontId="8" fillId="8" borderId="6" xfId="0" applyFont="1" applyFill="1" applyBorder="1" applyAlignment="1" applyProtection="1">
      <alignment horizontal="left" wrapText="1"/>
    </xf>
    <xf numFmtId="0" fontId="11" fillId="8" borderId="8" xfId="0" applyFont="1" applyFill="1" applyBorder="1" applyAlignment="1" applyProtection="1">
      <alignment wrapText="1"/>
    </xf>
    <xf numFmtId="49" fontId="5" fillId="7" borderId="6" xfId="0" applyNumberFormat="1" applyFont="1" applyFill="1" applyBorder="1" applyAlignment="1" applyProtection="1">
      <alignment horizontal="left" vertical="top" wrapText="1"/>
    </xf>
    <xf numFmtId="49" fontId="11" fillId="7" borderId="8" xfId="0" applyNumberFormat="1" applyFont="1" applyFill="1" applyBorder="1" applyAlignment="1" applyProtection="1">
      <alignment horizontal="left" vertical="top" wrapText="1"/>
    </xf>
    <xf numFmtId="0" fontId="8" fillId="7" borderId="1" xfId="0" applyFont="1" applyFill="1" applyBorder="1" applyAlignment="1" applyProtection="1">
      <alignment wrapText="1"/>
    </xf>
    <xf numFmtId="0" fontId="8" fillId="0" borderId="5" xfId="0" applyFont="1" applyBorder="1" applyAlignment="1">
      <alignment wrapText="1"/>
    </xf>
    <xf numFmtId="0" fontId="11" fillId="7" borderId="8" xfId="0" applyFont="1" applyFill="1" applyBorder="1" applyAlignment="1">
      <alignment wrapText="1"/>
    </xf>
    <xf numFmtId="0" fontId="11" fillId="7" borderId="8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8" fillId="7" borderId="6" xfId="0" applyFont="1" applyFill="1" applyBorder="1" applyAlignment="1">
      <alignment horizontal="left" wrapText="1"/>
    </xf>
    <xf numFmtId="0" fontId="8" fillId="7" borderId="8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wrapText="1"/>
    </xf>
    <xf numFmtId="0" fontId="3" fillId="0" borderId="0" xfId="0" applyFont="1" applyAlignment="1"/>
    <xf numFmtId="49" fontId="5" fillId="0" borderId="5" xfId="0" applyNumberFormat="1" applyFont="1" applyFill="1" applyBorder="1" applyAlignment="1" applyProtection="1">
      <alignment horizontal="left" vertical="center" wrapText="1"/>
    </xf>
    <xf numFmtId="0" fontId="11" fillId="0" borderId="7" xfId="0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 applyProtection="1">
      <alignment horizontal="left" vertical="center" wrapText="1"/>
    </xf>
    <xf numFmtId="0" fontId="16" fillId="0" borderId="16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26" fillId="7" borderId="17" xfId="0" applyFont="1" applyFill="1" applyBorder="1" applyAlignment="1">
      <alignment wrapText="1"/>
    </xf>
    <xf numFmtId="0" fontId="26" fillId="7" borderId="7" xfId="0" applyFont="1" applyFill="1" applyBorder="1" applyAlignment="1">
      <alignment wrapText="1"/>
    </xf>
    <xf numFmtId="0" fontId="26" fillId="7" borderId="8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49" fontId="5" fillId="7" borderId="20" xfId="0" applyNumberFormat="1" applyFont="1" applyFill="1" applyBorder="1" applyAlignment="1" applyProtection="1">
      <alignment horizontal="left" vertical="top"/>
    </xf>
    <xf numFmtId="49" fontId="11" fillId="7" borderId="21" xfId="0" applyNumberFormat="1" applyFont="1" applyFill="1" applyBorder="1" applyAlignment="1" applyProtection="1">
      <alignment horizontal="left" vertical="top"/>
    </xf>
    <xf numFmtId="49" fontId="11" fillId="7" borderId="22" xfId="0" applyNumberFormat="1" applyFont="1" applyFill="1" applyBorder="1" applyAlignment="1" applyProtection="1">
      <alignment horizontal="left" vertical="top"/>
    </xf>
    <xf numFmtId="0" fontId="8" fillId="8" borderId="23" xfId="0" applyFont="1" applyFill="1" applyBorder="1" applyAlignment="1">
      <alignment horizontal="left"/>
    </xf>
    <xf numFmtId="49" fontId="5" fillId="7" borderId="23" xfId="0" applyNumberFormat="1" applyFont="1" applyFill="1" applyBorder="1" applyAlignment="1" applyProtection="1">
      <alignment horizontal="left" vertical="top"/>
    </xf>
    <xf numFmtId="49" fontId="5" fillId="7" borderId="15" xfId="0" applyNumberFormat="1" applyFont="1" applyFill="1" applyBorder="1" applyAlignment="1" applyProtection="1">
      <alignment horizontal="left" vertical="top"/>
    </xf>
    <xf numFmtId="49" fontId="11" fillId="7" borderId="9" xfId="0" applyNumberFormat="1" applyFont="1" applyFill="1" applyBorder="1" applyAlignment="1" applyProtection="1">
      <alignment horizontal="left"/>
    </xf>
    <xf numFmtId="0" fontId="26" fillId="9" borderId="8" xfId="0" applyFont="1" applyFill="1" applyBorder="1" applyAlignment="1">
      <alignment wrapText="1"/>
    </xf>
    <xf numFmtId="0" fontId="8" fillId="8" borderId="6" xfId="0" applyFont="1" applyFill="1" applyBorder="1" applyAlignment="1">
      <alignment horizontal="left" vertical="center"/>
    </xf>
    <xf numFmtId="0" fontId="5" fillId="7" borderId="6" xfId="1" applyFont="1" applyFill="1" applyBorder="1" applyAlignment="1">
      <alignment horizontal="left" vertical="top"/>
    </xf>
    <xf numFmtId="0" fontId="5" fillId="7" borderId="8" xfId="1" applyFont="1" applyFill="1" applyBorder="1" applyAlignment="1">
      <alignment horizontal="left" vertical="top"/>
    </xf>
    <xf numFmtId="0" fontId="5" fillId="7" borderId="6" xfId="1" applyFont="1" applyFill="1" applyBorder="1" applyAlignment="1">
      <alignment vertical="top"/>
    </xf>
    <xf numFmtId="0" fontId="5" fillId="7" borderId="8" xfId="1" applyFont="1" applyFill="1" applyBorder="1" applyAlignment="1">
      <alignment vertical="top"/>
    </xf>
    <xf numFmtId="0" fontId="8" fillId="7" borderId="6" xfId="0" applyFont="1" applyFill="1" applyBorder="1" applyAlignment="1">
      <alignment horizontal="left" vertical="center" wrapText="1"/>
    </xf>
    <xf numFmtId="0" fontId="8" fillId="8" borderId="6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  <xf numFmtId="0" fontId="5" fillId="7" borderId="6" xfId="1" applyFont="1" applyFill="1" applyBorder="1" applyAlignment="1">
      <alignment vertical="top"/>
    </xf>
    <xf numFmtId="49" fontId="12" fillId="7" borderId="0" xfId="0" applyNumberFormat="1" applyFont="1" applyFill="1" applyAlignment="1" applyProtection="1">
      <alignment wrapText="1"/>
      <protection locked="0"/>
    </xf>
    <xf numFmtId="49" fontId="11" fillId="7" borderId="7" xfId="0" applyNumberFormat="1" applyFont="1" applyFill="1" applyBorder="1" applyAlignment="1" applyProtection="1">
      <alignment horizontal="left" wrapText="1"/>
    </xf>
    <xf numFmtId="0" fontId="27" fillId="10" borderId="6" xfId="0" applyFont="1" applyFill="1" applyBorder="1" applyAlignment="1">
      <alignment wrapText="1"/>
    </xf>
    <xf numFmtId="0" fontId="27" fillId="10" borderId="4" xfId="0" applyFont="1" applyFill="1" applyBorder="1" applyAlignment="1">
      <alignment wrapText="1"/>
    </xf>
    <xf numFmtId="0" fontId="28" fillId="10" borderId="8" xfId="0" applyFont="1" applyFill="1" applyBorder="1" applyAlignment="1">
      <alignment wrapText="1"/>
    </xf>
    <xf numFmtId="0" fontId="28" fillId="10" borderId="11" xfId="0" applyFont="1" applyFill="1" applyBorder="1" applyAlignment="1">
      <alignment wrapText="1"/>
    </xf>
    <xf numFmtId="49" fontId="5" fillId="7" borderId="7" xfId="0" applyNumberFormat="1" applyFont="1" applyFill="1" applyBorder="1" applyAlignment="1" applyProtection="1">
      <alignment horizontal="left" vertical="top" wrapText="1"/>
    </xf>
    <xf numFmtId="49" fontId="11" fillId="7" borderId="10" xfId="0" applyNumberFormat="1" applyFont="1" applyFill="1" applyBorder="1" applyAlignment="1" applyProtection="1">
      <alignment horizontal="left" vertical="top"/>
    </xf>
    <xf numFmtId="49" fontId="5" fillId="7" borderId="8" xfId="0" applyNumberFormat="1" applyFont="1" applyFill="1" applyBorder="1" applyAlignment="1" applyProtection="1">
      <alignment vertical="center"/>
    </xf>
    <xf numFmtId="49" fontId="5" fillId="7" borderId="8" xfId="0" applyNumberFormat="1" applyFont="1" applyFill="1" applyBorder="1" applyAlignment="1" applyProtection="1">
      <alignment horizontal="left" vertical="center"/>
    </xf>
    <xf numFmtId="0" fontId="8" fillId="7" borderId="3" xfId="0" applyFont="1" applyFill="1" applyBorder="1"/>
    <xf numFmtId="0" fontId="5" fillId="7" borderId="8" xfId="0" applyNumberFormat="1" applyFont="1" applyFill="1" applyBorder="1" applyAlignment="1" applyProtection="1">
      <alignment horizontal="left"/>
    </xf>
    <xf numFmtId="0" fontId="4" fillId="7" borderId="8" xfId="0" applyFont="1" applyFill="1" applyBorder="1" applyAlignment="1">
      <alignment horizontal="left" vertical="top" wrapText="1"/>
    </xf>
    <xf numFmtId="0" fontId="5" fillId="7" borderId="3" xfId="0" applyNumberFormat="1" applyFont="1" applyFill="1" applyBorder="1" applyAlignment="1" applyProtection="1">
      <alignment horizontal="left"/>
    </xf>
    <xf numFmtId="0" fontId="11" fillId="7" borderId="14" xfId="0" applyNumberFormat="1" applyFont="1" applyFill="1" applyBorder="1" applyAlignment="1" applyProtection="1">
      <alignment horizontal="left"/>
    </xf>
    <xf numFmtId="0" fontId="5" fillId="7" borderId="4" xfId="1" applyFont="1" applyFill="1" applyBorder="1" applyAlignment="1">
      <alignment horizontal="left"/>
    </xf>
    <xf numFmtId="0" fontId="11" fillId="7" borderId="11" xfId="1" applyFont="1" applyFill="1" applyBorder="1" applyAlignment="1">
      <alignment horizontal="left"/>
    </xf>
    <xf numFmtId="49" fontId="31" fillId="7" borderId="8" xfId="0" applyNumberFormat="1" applyFont="1" applyFill="1" applyBorder="1" applyAlignment="1" applyProtection="1">
      <alignment horizontal="left"/>
    </xf>
    <xf numFmtId="0" fontId="1" fillId="6" borderId="1" xfId="0" applyNumberFormat="1" applyFont="1" applyFill="1" applyBorder="1" applyAlignment="1">
      <alignment horizontal="left" vertical="center"/>
    </xf>
    <xf numFmtId="49" fontId="5" fillId="7" borderId="3" xfId="0" applyNumberFormat="1" applyFont="1" applyFill="1" applyBorder="1" applyAlignment="1" applyProtection="1">
      <alignment horizontal="left" wrapText="1"/>
    </xf>
    <xf numFmtId="0" fontId="5" fillId="7" borderId="6" xfId="0" applyNumberFormat="1" applyFont="1" applyFill="1" applyBorder="1" applyAlignment="1" applyProtection="1">
      <alignment horizontal="left" wrapText="1"/>
    </xf>
    <xf numFmtId="49" fontId="11" fillId="7" borderId="9" xfId="0" applyNumberFormat="1" applyFont="1" applyFill="1" applyBorder="1" applyAlignment="1" applyProtection="1">
      <alignment horizontal="left" wrapText="1"/>
    </xf>
    <xf numFmtId="0" fontId="11" fillId="7" borderId="7" xfId="0" applyNumberFormat="1" applyFont="1" applyFill="1" applyBorder="1" applyAlignment="1" applyProtection="1">
      <alignment horizontal="left" wrapText="1"/>
    </xf>
    <xf numFmtId="0" fontId="8" fillId="8" borderId="4" xfId="0" applyFont="1" applyFill="1" applyBorder="1" applyAlignment="1" applyProtection="1">
      <alignment wrapText="1"/>
    </xf>
    <xf numFmtId="0" fontId="11" fillId="8" borderId="11" xfId="0" applyFont="1" applyFill="1" applyBorder="1" applyAlignment="1" applyProtection="1">
      <alignment wrapText="1"/>
    </xf>
    <xf numFmtId="49" fontId="11" fillId="8" borderId="7" xfId="0" applyNumberFormat="1" applyFont="1" applyFill="1" applyBorder="1" applyAlignment="1" applyProtection="1">
      <alignment horizontal="left" wrapText="1"/>
    </xf>
    <xf numFmtId="0" fontId="8" fillId="7" borderId="8" xfId="0" applyFont="1" applyFill="1" applyBorder="1" applyAlignment="1" applyProtection="1">
      <alignment wrapText="1"/>
    </xf>
    <xf numFmtId="49" fontId="11" fillId="8" borderId="1" xfId="0" applyNumberFormat="1" applyFont="1" applyFill="1" applyBorder="1" applyAlignment="1" applyProtection="1">
      <alignment horizontal="left" vertical="top"/>
    </xf>
    <xf numFmtId="49" fontId="5" fillId="7" borderId="6" xfId="1" applyNumberFormat="1" applyFont="1" applyFill="1" applyBorder="1" applyAlignment="1" applyProtection="1">
      <alignment horizontal="left" vertical="top"/>
    </xf>
    <xf numFmtId="0" fontId="27" fillId="10" borderId="15" xfId="0" applyFont="1" applyFill="1" applyBorder="1" applyAlignment="1">
      <alignment wrapText="1"/>
    </xf>
    <xf numFmtId="0" fontId="28" fillId="10" borderId="12" xfId="0" applyFont="1" applyFill="1" applyBorder="1" applyAlignment="1">
      <alignment wrapText="1"/>
    </xf>
    <xf numFmtId="0" fontId="13" fillId="6" borderId="10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 applyProtection="1">
      <alignment horizontal="left" vertical="center"/>
    </xf>
    <xf numFmtId="49" fontId="5" fillId="8" borderId="11" xfId="0" applyNumberFormat="1" applyFont="1" applyFill="1" applyBorder="1" applyAlignment="1" applyProtection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26" fillId="10" borderId="4" xfId="0" applyFont="1" applyFill="1" applyBorder="1" applyAlignment="1">
      <alignment horizontal="left" wrapText="1"/>
    </xf>
    <xf numFmtId="0" fontId="26" fillId="10" borderId="11" xfId="0" applyFont="1" applyFill="1" applyBorder="1" applyAlignment="1">
      <alignment horizontal="left" wrapText="1"/>
    </xf>
    <xf numFmtId="0" fontId="27" fillId="10" borderId="6" xfId="0" applyFont="1" applyFill="1" applyBorder="1" applyAlignment="1">
      <alignment horizontal="left" wrapText="1"/>
    </xf>
    <xf numFmtId="0" fontId="28" fillId="10" borderId="8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5" fillId="7" borderId="0" xfId="1" applyFont="1" applyFill="1" applyAlignment="1">
      <alignment wrapText="1"/>
    </xf>
    <xf numFmtId="0" fontId="33" fillId="7" borderId="7" xfId="1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/>
    </xf>
    <xf numFmtId="0" fontId="2" fillId="0" borderId="0" xfId="0" applyFont="1" applyFill="1"/>
    <xf numFmtId="14" fontId="8" fillId="0" borderId="0" xfId="0" applyNumberFormat="1" applyFont="1" applyFill="1" applyAlignment="1">
      <alignment horizontal="left"/>
    </xf>
    <xf numFmtId="0" fontId="0" fillId="0" borderId="0" xfId="0" applyFill="1" applyAlignment="1"/>
    <xf numFmtId="0" fontId="0" fillId="0" borderId="1" xfId="0" applyFill="1" applyBorder="1" applyAlignment="1"/>
    <xf numFmtId="0" fontId="3" fillId="0" borderId="0" xfId="0" applyFont="1" applyFill="1"/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8" fillId="0" borderId="0" xfId="0" applyFont="1" applyFill="1" applyProtection="1"/>
    <xf numFmtId="0" fontId="5" fillId="0" borderId="6" xfId="0" applyFont="1" applyFill="1" applyBorder="1" applyAlignment="1">
      <alignment vertical="top"/>
    </xf>
    <xf numFmtId="0" fontId="0" fillId="0" borderId="0" xfId="0" applyFill="1" applyBorder="1" applyAlignment="1">
      <alignment horizontal="left" wrapText="1"/>
    </xf>
    <xf numFmtId="0" fontId="5" fillId="0" borderId="0" xfId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2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5" fillId="7" borderId="6" xfId="1" applyFont="1" applyFill="1" applyBorder="1" applyAlignment="1">
      <alignment horizontal="left" vertical="top"/>
    </xf>
    <xf numFmtId="0" fontId="5" fillId="7" borderId="8" xfId="1" applyFont="1" applyFill="1" applyBorder="1" applyAlignment="1">
      <alignment horizontal="left" vertical="top"/>
    </xf>
    <xf numFmtId="0" fontId="5" fillId="7" borderId="6" xfId="1" applyFont="1" applyFill="1" applyBorder="1" applyAlignment="1">
      <alignment vertical="top"/>
    </xf>
    <xf numFmtId="0" fontId="5" fillId="7" borderId="8" xfId="1" applyFont="1" applyFill="1" applyBorder="1" applyAlignment="1">
      <alignment vertical="top"/>
    </xf>
    <xf numFmtId="0" fontId="8" fillId="0" borderId="4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/>
    <xf numFmtId="0" fontId="0" fillId="0" borderId="11" xfId="0" applyBorder="1" applyAlignment="1"/>
    <xf numFmtId="0" fontId="8" fillId="8" borderId="6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</cellXfs>
  <cellStyles count="2">
    <cellStyle name="Hyperlink" xfId="1" builtinId="8"/>
    <cellStyle name="Standaard" xfId="0" builtinId="0"/>
  </cellStyles>
  <dxfs count="6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iesbeth.antuma@hu.nl" TargetMode="External"/><Relationship Id="rId18" Type="http://schemas.openxmlformats.org/officeDocument/2006/relationships/hyperlink" Target="mailto:laurien.morsink@hu.nl" TargetMode="External"/><Relationship Id="rId26" Type="http://schemas.openxmlformats.org/officeDocument/2006/relationships/hyperlink" Target="mailto:suzanne.boel@hu.nl" TargetMode="External"/><Relationship Id="rId21" Type="http://schemas.openxmlformats.org/officeDocument/2006/relationships/hyperlink" Target="mailto:suzanne.boel@hu.nl" TargetMode="External"/><Relationship Id="rId34" Type="http://schemas.openxmlformats.org/officeDocument/2006/relationships/hyperlink" Target="mailto:mathijs.wagemans@hu.nl" TargetMode="External"/><Relationship Id="rId7" Type="http://schemas.openxmlformats.org/officeDocument/2006/relationships/hyperlink" Target="mailto:laurien.morsink@hu.nl" TargetMode="External"/><Relationship Id="rId12" Type="http://schemas.openxmlformats.org/officeDocument/2006/relationships/hyperlink" Target="mailto:muserref.celik@hu.nl" TargetMode="External"/><Relationship Id="rId17" Type="http://schemas.openxmlformats.org/officeDocument/2006/relationships/hyperlink" Target="mailto:laurien.morsink@hu.nl" TargetMode="External"/><Relationship Id="rId25" Type="http://schemas.openxmlformats.org/officeDocument/2006/relationships/hyperlink" Target="mailto:hedde.thenu@hu.nl" TargetMode="External"/><Relationship Id="rId33" Type="http://schemas.openxmlformats.org/officeDocument/2006/relationships/hyperlink" Target="mailto:Rob.eeken@hu.nl" TargetMode="External"/><Relationship Id="rId2" Type="http://schemas.openxmlformats.org/officeDocument/2006/relationships/hyperlink" Target="mailto:laurien.morsink@hu.nl" TargetMode="External"/><Relationship Id="rId16" Type="http://schemas.openxmlformats.org/officeDocument/2006/relationships/hyperlink" Target="mailto:laurien.morsink@hu.nl" TargetMode="External"/><Relationship Id="rId20" Type="http://schemas.openxmlformats.org/officeDocument/2006/relationships/hyperlink" Target="mailto:Marlies.vandermeer@hu.nl" TargetMode="External"/><Relationship Id="rId29" Type="http://schemas.openxmlformats.org/officeDocument/2006/relationships/hyperlink" Target="mailto:liesbeth.antuma@hu.nl" TargetMode="External"/><Relationship Id="rId1" Type="http://schemas.openxmlformats.org/officeDocument/2006/relationships/hyperlink" Target="mailto:laurien.morsink@hu.nl" TargetMode="External"/><Relationship Id="rId6" Type="http://schemas.openxmlformats.org/officeDocument/2006/relationships/hyperlink" Target="mailto:pascal.sluiter@hu.nl" TargetMode="External"/><Relationship Id="rId11" Type="http://schemas.openxmlformats.org/officeDocument/2006/relationships/hyperlink" Target="mailto:muserref.celik@hu.nl" TargetMode="External"/><Relationship Id="rId24" Type="http://schemas.openxmlformats.org/officeDocument/2006/relationships/hyperlink" Target="mailto:jurgen.huige@hu.nl" TargetMode="External"/><Relationship Id="rId32" Type="http://schemas.openxmlformats.org/officeDocument/2006/relationships/hyperlink" Target="mailto:jitse.ydel@hu.n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uzanne.boel@hu.nl" TargetMode="External"/><Relationship Id="rId15" Type="http://schemas.openxmlformats.org/officeDocument/2006/relationships/hyperlink" Target="mailto:Hedde.thenu@hu.nl" TargetMode="External"/><Relationship Id="rId23" Type="http://schemas.openxmlformats.org/officeDocument/2006/relationships/hyperlink" Target="mailto:muserref.celik@hu.nl" TargetMode="External"/><Relationship Id="rId28" Type="http://schemas.openxmlformats.org/officeDocument/2006/relationships/hyperlink" Target="mailto:muserref.celik@hu.nl" TargetMode="External"/><Relationship Id="rId36" Type="http://schemas.openxmlformats.org/officeDocument/2006/relationships/hyperlink" Target="mailto:mathijs.wagemans@hu.nl" TargetMode="External"/><Relationship Id="rId10" Type="http://schemas.openxmlformats.org/officeDocument/2006/relationships/hyperlink" Target="mailto:laurien.morsink@hu.nl" TargetMode="External"/><Relationship Id="rId19" Type="http://schemas.openxmlformats.org/officeDocument/2006/relationships/hyperlink" Target="mailto:Marlies.vandermeer@hu.nl" TargetMode="External"/><Relationship Id="rId31" Type="http://schemas.openxmlformats.org/officeDocument/2006/relationships/hyperlink" Target="mailto:jitse.ydel@hu.nl" TargetMode="External"/><Relationship Id="rId4" Type="http://schemas.openxmlformats.org/officeDocument/2006/relationships/hyperlink" Target="mailto:laurien.morsink@hu.nl" TargetMode="External"/><Relationship Id="rId9" Type="http://schemas.openxmlformats.org/officeDocument/2006/relationships/hyperlink" Target="mailto:laurien.morsink@hu.nl" TargetMode="External"/><Relationship Id="rId14" Type="http://schemas.openxmlformats.org/officeDocument/2006/relationships/hyperlink" Target="mailto:pascal.sluiter@hu.nl" TargetMode="External"/><Relationship Id="rId22" Type="http://schemas.openxmlformats.org/officeDocument/2006/relationships/hyperlink" Target="mailto:liesbeth.antuma@hu.nl" TargetMode="External"/><Relationship Id="rId27" Type="http://schemas.openxmlformats.org/officeDocument/2006/relationships/hyperlink" Target="mailto:Inge.reus@hu.nl" TargetMode="External"/><Relationship Id="rId30" Type="http://schemas.openxmlformats.org/officeDocument/2006/relationships/hyperlink" Target="mailto:jurgen.huige@hu.nl" TargetMode="External"/><Relationship Id="rId35" Type="http://schemas.openxmlformats.org/officeDocument/2006/relationships/hyperlink" Target="mailto:mathijs.wagemans@hu.nl" TargetMode="External"/><Relationship Id="rId8" Type="http://schemas.openxmlformats.org/officeDocument/2006/relationships/hyperlink" Target="mailto:laurien.morsink@hu.nl" TargetMode="External"/><Relationship Id="rId3" Type="http://schemas.openxmlformats.org/officeDocument/2006/relationships/hyperlink" Target="mailto:laurien.morsink@hu.n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bart.bossers@hu.nl" TargetMode="External"/><Relationship Id="rId18" Type="http://schemas.openxmlformats.org/officeDocument/2006/relationships/hyperlink" Target="mailto:Rob.eeken@hu.nl" TargetMode="External"/><Relationship Id="rId26" Type="http://schemas.openxmlformats.org/officeDocument/2006/relationships/hyperlink" Target="mailto:jurgen.huige@hu.nl" TargetMode="External"/><Relationship Id="rId3" Type="http://schemas.openxmlformats.org/officeDocument/2006/relationships/hyperlink" Target="mailto:laurien.morsink@hu.nl" TargetMode="External"/><Relationship Id="rId21" Type="http://schemas.openxmlformats.org/officeDocument/2006/relationships/hyperlink" Target="mailto:muserref.celik@hu.nl" TargetMode="External"/><Relationship Id="rId7" Type="http://schemas.openxmlformats.org/officeDocument/2006/relationships/hyperlink" Target="mailto:Pascal.sluiter@hu.nl" TargetMode="External"/><Relationship Id="rId12" Type="http://schemas.openxmlformats.org/officeDocument/2006/relationships/hyperlink" Target="mailto:liesbeth.antuma@hu.nl" TargetMode="External"/><Relationship Id="rId17" Type="http://schemas.openxmlformats.org/officeDocument/2006/relationships/hyperlink" Target="mailto:muserref.celik@hu.nl" TargetMode="External"/><Relationship Id="rId25" Type="http://schemas.openxmlformats.org/officeDocument/2006/relationships/hyperlink" Target="mailto:jurgen.huige@hu.nl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laurien.morsink@hu.nl" TargetMode="External"/><Relationship Id="rId16" Type="http://schemas.openxmlformats.org/officeDocument/2006/relationships/hyperlink" Target="mailto:laurien.morsink@hu.nl" TargetMode="External"/><Relationship Id="rId20" Type="http://schemas.openxmlformats.org/officeDocument/2006/relationships/hyperlink" Target="mailto:muserref.celik@hu.nl" TargetMode="External"/><Relationship Id="rId29" Type="http://schemas.openxmlformats.org/officeDocument/2006/relationships/hyperlink" Target="mailto:mathijs.wagemans@hu.nl" TargetMode="External"/><Relationship Id="rId1" Type="http://schemas.openxmlformats.org/officeDocument/2006/relationships/hyperlink" Target="mailto:liesbeth.antuma@hu.nl" TargetMode="External"/><Relationship Id="rId6" Type="http://schemas.openxmlformats.org/officeDocument/2006/relationships/hyperlink" Target="mailto:hedde.thenu@hu.nl" TargetMode="External"/><Relationship Id="rId11" Type="http://schemas.openxmlformats.org/officeDocument/2006/relationships/hyperlink" Target="mailto:liesbeth.antuma@hu.nl" TargetMode="External"/><Relationship Id="rId24" Type="http://schemas.openxmlformats.org/officeDocument/2006/relationships/hyperlink" Target="mailto:jurgen.huige@hu.nl" TargetMode="External"/><Relationship Id="rId32" Type="http://schemas.openxmlformats.org/officeDocument/2006/relationships/hyperlink" Target="mailto:mathijs.wagemans@hu.nl" TargetMode="External"/><Relationship Id="rId5" Type="http://schemas.openxmlformats.org/officeDocument/2006/relationships/hyperlink" Target="mailto:laurien.morsink@hu.nl" TargetMode="External"/><Relationship Id="rId15" Type="http://schemas.openxmlformats.org/officeDocument/2006/relationships/hyperlink" Target="mailto:laurien.morsink@hu.nl" TargetMode="External"/><Relationship Id="rId23" Type="http://schemas.openxmlformats.org/officeDocument/2006/relationships/hyperlink" Target="mailto:jurgen.huige@hu.nl" TargetMode="External"/><Relationship Id="rId28" Type="http://schemas.openxmlformats.org/officeDocument/2006/relationships/hyperlink" Target="mailto:mathijs.wagemans@hu.nl" TargetMode="External"/><Relationship Id="rId10" Type="http://schemas.openxmlformats.org/officeDocument/2006/relationships/hyperlink" Target="mailto:liesbeth.antuma@hu.nl" TargetMode="External"/><Relationship Id="rId19" Type="http://schemas.openxmlformats.org/officeDocument/2006/relationships/hyperlink" Target="mailto:suzanne.boel@hu.nl" TargetMode="External"/><Relationship Id="rId31" Type="http://schemas.openxmlformats.org/officeDocument/2006/relationships/hyperlink" Target="mailto:mathijs.wagemans@hu.nl" TargetMode="External"/><Relationship Id="rId4" Type="http://schemas.openxmlformats.org/officeDocument/2006/relationships/hyperlink" Target="mailto:laurien.morsink@hu.nl" TargetMode="External"/><Relationship Id="rId9" Type="http://schemas.openxmlformats.org/officeDocument/2006/relationships/hyperlink" Target="mailto:liesbeth.antuma@hu.nl" TargetMode="External"/><Relationship Id="rId14" Type="http://schemas.openxmlformats.org/officeDocument/2006/relationships/hyperlink" Target="mailto:hedde.thenu@hu.nl" TargetMode="External"/><Relationship Id="rId22" Type="http://schemas.openxmlformats.org/officeDocument/2006/relationships/hyperlink" Target="mailto:suzanne.boel@hu.nl" TargetMode="External"/><Relationship Id="rId27" Type="http://schemas.openxmlformats.org/officeDocument/2006/relationships/hyperlink" Target="mailto:jitse.ydel@hu.nl" TargetMode="External"/><Relationship Id="rId30" Type="http://schemas.openxmlformats.org/officeDocument/2006/relationships/hyperlink" Target="mailto:mathijs.wagemans@hu.nl" TargetMode="External"/><Relationship Id="rId8" Type="http://schemas.openxmlformats.org/officeDocument/2006/relationships/hyperlink" Target="mailto:suzanne.boel@hu.n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lies.vandermeer@hu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dre.ras@hu.n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rene.vanderMarel-Koning@hu.n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Irene.vanderMarel-Koning@hu.nl" TargetMode="External"/><Relationship Id="rId7" Type="http://schemas.openxmlformats.org/officeDocument/2006/relationships/hyperlink" Target="mailto:Irene.vanderMarel-Koning@hu.nl" TargetMode="External"/><Relationship Id="rId12" Type="http://schemas.openxmlformats.org/officeDocument/2006/relationships/hyperlink" Target="mailto:Irene.vanderMarel-Koning@hu.nl" TargetMode="External"/><Relationship Id="rId2" Type="http://schemas.openxmlformats.org/officeDocument/2006/relationships/hyperlink" Target="mailto:jurgen.huige@hu.nl" TargetMode="External"/><Relationship Id="rId1" Type="http://schemas.openxmlformats.org/officeDocument/2006/relationships/hyperlink" Target="mailto:jurgen.huige@hu.nl" TargetMode="External"/><Relationship Id="rId6" Type="http://schemas.openxmlformats.org/officeDocument/2006/relationships/hyperlink" Target="mailto:mathijs.wagemans@hu.nl" TargetMode="External"/><Relationship Id="rId11" Type="http://schemas.openxmlformats.org/officeDocument/2006/relationships/hyperlink" Target="mailto:Irene.vanderMarel-Koning@hu.nl" TargetMode="External"/><Relationship Id="rId5" Type="http://schemas.openxmlformats.org/officeDocument/2006/relationships/hyperlink" Target="mailto:mathijs.wagemans@hu.nl" TargetMode="External"/><Relationship Id="rId10" Type="http://schemas.openxmlformats.org/officeDocument/2006/relationships/hyperlink" Target="mailto:mathijs.wagemans@hu.nl" TargetMode="External"/><Relationship Id="rId4" Type="http://schemas.openxmlformats.org/officeDocument/2006/relationships/hyperlink" Target="mailto:Irene.vanderMarel-Koning@hu.nl" TargetMode="External"/><Relationship Id="rId9" Type="http://schemas.openxmlformats.org/officeDocument/2006/relationships/hyperlink" Target="mailto:mathijs.wagemans@hu.n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ip.dentonkelaar@hu.nl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Jip.dentonkelaar@hu.nl" TargetMode="External"/><Relationship Id="rId1" Type="http://schemas.openxmlformats.org/officeDocument/2006/relationships/hyperlink" Target="mailto:Jip.dentonkelaar@hu.nl" TargetMode="External"/><Relationship Id="rId6" Type="http://schemas.openxmlformats.org/officeDocument/2006/relationships/hyperlink" Target="mailto:Jip.dentonkelaar@hu.nl" TargetMode="External"/><Relationship Id="rId5" Type="http://schemas.openxmlformats.org/officeDocument/2006/relationships/hyperlink" Target="mailto:Jip.dentonkelaar@hu.nl" TargetMode="External"/><Relationship Id="rId4" Type="http://schemas.openxmlformats.org/officeDocument/2006/relationships/hyperlink" Target="mailto:Jip.dentonkelaar@hu.n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AE6E-D007-48AC-B8D7-2E309749D75F}">
  <dimension ref="A1:A10"/>
  <sheetViews>
    <sheetView workbookViewId="0">
      <selection activeCell="M17" sqref="M17"/>
    </sheetView>
  </sheetViews>
  <sheetFormatPr defaultRowHeight="14.4"/>
  <sheetData>
    <row r="1" spans="1:1">
      <c r="A1" t="s">
        <v>848</v>
      </c>
    </row>
    <row r="2" spans="1:1">
      <c r="A2" t="s">
        <v>854</v>
      </c>
    </row>
    <row r="3" spans="1:1">
      <c r="A3" t="s">
        <v>849</v>
      </c>
    </row>
    <row r="4" spans="1:1">
      <c r="A4" t="s">
        <v>850</v>
      </c>
    </row>
    <row r="5" spans="1:1">
      <c r="A5" t="s">
        <v>851</v>
      </c>
    </row>
    <row r="6" spans="1:1">
      <c r="A6" t="s">
        <v>852</v>
      </c>
    </row>
    <row r="7" spans="1:1">
      <c r="A7" t="s">
        <v>853</v>
      </c>
    </row>
    <row r="8" spans="1:1">
      <c r="A8" t="s">
        <v>855</v>
      </c>
    </row>
    <row r="9" spans="1:1">
      <c r="A9" t="s">
        <v>857</v>
      </c>
    </row>
    <row r="10" spans="1:1">
      <c r="A10" t="s">
        <v>856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72"/>
  <sheetViews>
    <sheetView topLeftCell="A26" zoomScale="70" zoomScaleNormal="70" workbookViewId="0">
      <selection activeCell="P56" sqref="P56"/>
    </sheetView>
  </sheetViews>
  <sheetFormatPr defaultRowHeight="14.4"/>
  <cols>
    <col min="2" max="2" width="17.77734375" customWidth="1"/>
    <col min="3" max="3" width="30.5546875" customWidth="1"/>
    <col min="4" max="4" width="11.21875" customWidth="1"/>
    <col min="5" max="5" width="36.5546875" customWidth="1"/>
    <col min="8" max="8" width="17.5546875" customWidth="1"/>
    <col min="9" max="9" width="21" customWidth="1"/>
    <col min="10" max="10" width="30.77734375" customWidth="1"/>
    <col min="11" max="11" width="12.5546875" customWidth="1"/>
    <col min="12" max="12" width="21.21875" customWidth="1"/>
    <col min="16" max="16" width="26.21875" customWidth="1"/>
    <col min="17" max="17" width="46.21875" customWidth="1"/>
  </cols>
  <sheetData>
    <row r="1" spans="1:46" s="21" customFormat="1">
      <c r="A1" s="1" t="s">
        <v>0</v>
      </c>
      <c r="B1" s="44">
        <v>44365</v>
      </c>
    </row>
    <row r="2" spans="1:46" s="6" customFormat="1" ht="12">
      <c r="A2" s="2" t="s">
        <v>764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4" spans="1:46" s="449" customFormat="1" ht="22.35" customHeight="1">
      <c r="A4" s="448" t="s">
        <v>179</v>
      </c>
      <c r="B4" s="448" t="s">
        <v>180</v>
      </c>
      <c r="C4" s="448" t="s">
        <v>10</v>
      </c>
      <c r="D4" s="448" t="s">
        <v>4</v>
      </c>
      <c r="E4" s="449" t="s">
        <v>182</v>
      </c>
      <c r="F4" s="449" t="s">
        <v>183</v>
      </c>
      <c r="G4" s="449" t="s">
        <v>7</v>
      </c>
      <c r="H4" s="449" t="s">
        <v>185</v>
      </c>
      <c r="I4" s="450" t="s">
        <v>765</v>
      </c>
      <c r="J4" s="449" t="s">
        <v>10</v>
      </c>
      <c r="K4" s="449" t="s">
        <v>405</v>
      </c>
      <c r="L4" s="449" t="s">
        <v>182</v>
      </c>
      <c r="M4" s="449" t="s">
        <v>186</v>
      </c>
      <c r="N4" s="449" t="s">
        <v>7</v>
      </c>
      <c r="O4" s="448" t="s">
        <v>12</v>
      </c>
      <c r="P4" s="449" t="s">
        <v>214</v>
      </c>
      <c r="Q4" s="451" t="s">
        <v>406</v>
      </c>
      <c r="R4" s="452"/>
      <c r="S4" s="452"/>
      <c r="T4" s="452"/>
      <c r="U4" s="452"/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2"/>
      <c r="AQ4" s="452"/>
      <c r="AR4" s="452"/>
      <c r="AS4" s="452"/>
      <c r="AT4" s="452"/>
    </row>
    <row r="5" spans="1:46" s="75" customFormat="1" ht="14.55" customHeight="1">
      <c r="A5" s="55" t="s">
        <v>264</v>
      </c>
      <c r="B5" s="55" t="s">
        <v>766</v>
      </c>
      <c r="C5" s="57" t="s">
        <v>386</v>
      </c>
      <c r="D5" s="277">
        <v>30</v>
      </c>
      <c r="E5" s="364" t="s">
        <v>767</v>
      </c>
      <c r="F5" s="278">
        <v>80</v>
      </c>
      <c r="G5" s="278">
        <f t="shared" ref="G5:G27" si="0">D5*F5/100</f>
        <v>24</v>
      </c>
      <c r="H5" s="368" t="s">
        <v>8</v>
      </c>
      <c r="I5" s="368" t="s">
        <v>269</v>
      </c>
      <c r="J5" s="368" t="s">
        <v>270</v>
      </c>
      <c r="K5" s="304">
        <v>30</v>
      </c>
      <c r="L5" s="298" t="s">
        <v>159</v>
      </c>
      <c r="M5" s="299">
        <v>100</v>
      </c>
      <c r="N5" s="299">
        <v>30</v>
      </c>
      <c r="O5" s="298" t="s">
        <v>387</v>
      </c>
      <c r="P5" s="298" t="s">
        <v>388</v>
      </c>
      <c r="Q5" s="689"/>
    </row>
    <row r="6" spans="1:46" s="75" customFormat="1" ht="14.55" customHeight="1">
      <c r="A6" s="64" t="s">
        <v>264</v>
      </c>
      <c r="B6" s="64" t="s">
        <v>766</v>
      </c>
      <c r="C6" s="65" t="s">
        <v>386</v>
      </c>
      <c r="D6" s="279">
        <v>30</v>
      </c>
      <c r="E6" s="364" t="s">
        <v>768</v>
      </c>
      <c r="F6" s="278">
        <v>20</v>
      </c>
      <c r="G6" s="278">
        <f t="shared" si="0"/>
        <v>6</v>
      </c>
      <c r="H6" s="369" t="s">
        <v>8</v>
      </c>
      <c r="I6" s="369" t="s">
        <v>269</v>
      </c>
      <c r="J6" s="369" t="s">
        <v>270</v>
      </c>
      <c r="K6" s="306">
        <v>30</v>
      </c>
      <c r="L6" s="300" t="s">
        <v>159</v>
      </c>
      <c r="M6" s="301">
        <v>100</v>
      </c>
      <c r="N6" s="301">
        <v>30</v>
      </c>
      <c r="O6" s="300" t="s">
        <v>387</v>
      </c>
      <c r="P6" s="300" t="s">
        <v>388</v>
      </c>
      <c r="Q6" s="690"/>
    </row>
    <row r="7" spans="1:46" s="19" customFormat="1" ht="14.55" customHeight="1">
      <c r="A7" s="55" t="s">
        <v>264</v>
      </c>
      <c r="B7" s="55" t="s">
        <v>761</v>
      </c>
      <c r="C7" s="83" t="s">
        <v>323</v>
      </c>
      <c r="D7" s="274">
        <v>5</v>
      </c>
      <c r="E7" s="273" t="s">
        <v>763</v>
      </c>
      <c r="F7" s="374">
        <v>50</v>
      </c>
      <c r="G7" s="278">
        <f t="shared" si="0"/>
        <v>2.5</v>
      </c>
      <c r="H7" s="128" t="s">
        <v>8</v>
      </c>
      <c r="I7" s="128" t="s">
        <v>325</v>
      </c>
      <c r="J7" s="128" t="s">
        <v>323</v>
      </c>
      <c r="K7" s="299">
        <v>5</v>
      </c>
      <c r="L7" s="317" t="s">
        <v>326</v>
      </c>
      <c r="M7" s="324">
        <v>30</v>
      </c>
      <c r="N7" s="324">
        <v>1.5</v>
      </c>
      <c r="O7" s="401" t="s">
        <v>304</v>
      </c>
      <c r="P7" s="401" t="s">
        <v>318</v>
      </c>
      <c r="Q7" s="317"/>
    </row>
    <row r="8" spans="1:46" s="19" customFormat="1" ht="14.55" customHeight="1">
      <c r="A8" s="66" t="s">
        <v>264</v>
      </c>
      <c r="B8" s="66" t="s">
        <v>761</v>
      </c>
      <c r="C8" s="85" t="s">
        <v>323</v>
      </c>
      <c r="D8" s="86">
        <v>5</v>
      </c>
      <c r="E8" s="84" t="s">
        <v>762</v>
      </c>
      <c r="F8" s="371">
        <v>50</v>
      </c>
      <c r="G8" s="278">
        <f t="shared" si="0"/>
        <v>2.5</v>
      </c>
      <c r="H8" s="147" t="s">
        <v>8</v>
      </c>
      <c r="I8" s="147" t="s">
        <v>325</v>
      </c>
      <c r="J8" s="147" t="s">
        <v>323</v>
      </c>
      <c r="K8" s="301">
        <v>5</v>
      </c>
      <c r="L8" s="317" t="s">
        <v>328</v>
      </c>
      <c r="M8" s="324">
        <v>70</v>
      </c>
      <c r="N8" s="324">
        <v>3.5</v>
      </c>
      <c r="O8" s="319"/>
      <c r="P8" s="319" t="s">
        <v>329</v>
      </c>
      <c r="Q8" s="317"/>
    </row>
    <row r="9" spans="1:46" s="75" customFormat="1" ht="14.55" customHeight="1">
      <c r="A9" s="87" t="s">
        <v>264</v>
      </c>
      <c r="B9" s="87" t="s">
        <v>769</v>
      </c>
      <c r="C9" s="87" t="s">
        <v>770</v>
      </c>
      <c r="D9" s="87">
        <v>5</v>
      </c>
      <c r="E9" s="375" t="s">
        <v>771</v>
      </c>
      <c r="F9" s="376">
        <v>100</v>
      </c>
      <c r="G9" s="278">
        <f t="shared" si="0"/>
        <v>5</v>
      </c>
      <c r="H9" s="377" t="s">
        <v>8</v>
      </c>
      <c r="I9" s="88" t="s">
        <v>301</v>
      </c>
      <c r="J9" s="61" t="s">
        <v>302</v>
      </c>
      <c r="K9" s="308">
        <v>5</v>
      </c>
      <c r="L9" s="313" t="s">
        <v>303</v>
      </c>
      <c r="M9" s="293">
        <v>100</v>
      </c>
      <c r="N9" s="293">
        <f>K9*M9/100</f>
        <v>5</v>
      </c>
      <c r="O9" s="292" t="s">
        <v>304</v>
      </c>
      <c r="P9" s="292" t="s">
        <v>293</v>
      </c>
      <c r="Q9" s="327"/>
    </row>
    <row r="10" spans="1:46" s="19" customFormat="1" ht="14.55" customHeight="1">
      <c r="A10" s="60" t="s">
        <v>264</v>
      </c>
      <c r="B10" s="89" t="s">
        <v>772</v>
      </c>
      <c r="C10" s="77" t="s">
        <v>306</v>
      </c>
      <c r="D10" s="78">
        <v>5</v>
      </c>
      <c r="E10" s="370" t="s">
        <v>773</v>
      </c>
      <c r="F10" s="371">
        <v>100</v>
      </c>
      <c r="G10" s="278">
        <f t="shared" si="0"/>
        <v>5</v>
      </c>
      <c r="H10" s="378" t="s">
        <v>8</v>
      </c>
      <c r="I10" s="62" t="s">
        <v>305</v>
      </c>
      <c r="J10" s="61" t="s">
        <v>306</v>
      </c>
      <c r="K10" s="309">
        <v>5</v>
      </c>
      <c r="L10" s="313" t="s">
        <v>307</v>
      </c>
      <c r="M10" s="293">
        <v>100</v>
      </c>
      <c r="N10" s="293">
        <f>K10*M10/100</f>
        <v>5</v>
      </c>
      <c r="O10" s="294" t="s">
        <v>245</v>
      </c>
      <c r="P10" s="294" t="s">
        <v>59</v>
      </c>
      <c r="Q10" s="317"/>
    </row>
    <row r="11" spans="1:46" s="19" customFormat="1" ht="14.55" customHeight="1">
      <c r="A11" s="55" t="s">
        <v>264</v>
      </c>
      <c r="B11" s="55" t="s">
        <v>774</v>
      </c>
      <c r="C11" s="55" t="s">
        <v>368</v>
      </c>
      <c r="D11" s="55">
        <v>5</v>
      </c>
      <c r="E11" s="55" t="s">
        <v>775</v>
      </c>
      <c r="F11" s="183">
        <v>100</v>
      </c>
      <c r="G11" s="183">
        <f t="shared" si="0"/>
        <v>5</v>
      </c>
      <c r="H11" s="368" t="s">
        <v>8</v>
      </c>
      <c r="I11" s="368" t="s">
        <v>370</v>
      </c>
      <c r="J11" s="368" t="s">
        <v>371</v>
      </c>
      <c r="K11" s="305">
        <v>10</v>
      </c>
      <c r="L11" s="323" t="s">
        <v>372</v>
      </c>
      <c r="M11" s="324">
        <v>25</v>
      </c>
      <c r="N11" s="390">
        <v>2.5</v>
      </c>
      <c r="O11" s="321" t="s">
        <v>254</v>
      </c>
      <c r="P11" s="321" t="s">
        <v>129</v>
      </c>
      <c r="Q11" s="304" t="s">
        <v>373</v>
      </c>
    </row>
    <row r="12" spans="1:46" s="19" customFormat="1" ht="14.55" customHeight="1">
      <c r="A12" s="64" t="s">
        <v>264</v>
      </c>
      <c r="B12" s="64" t="s">
        <v>774</v>
      </c>
      <c r="C12" s="64" t="s">
        <v>368</v>
      </c>
      <c r="D12" s="64">
        <v>5</v>
      </c>
      <c r="E12" s="64" t="s">
        <v>775</v>
      </c>
      <c r="F12" s="281">
        <v>100</v>
      </c>
      <c r="G12" s="281">
        <f t="shared" si="0"/>
        <v>5</v>
      </c>
      <c r="H12" s="369" t="s">
        <v>8</v>
      </c>
      <c r="I12" s="369" t="s">
        <v>370</v>
      </c>
      <c r="J12" s="369" t="s">
        <v>371</v>
      </c>
      <c r="K12" s="307">
        <v>10</v>
      </c>
      <c r="L12" s="322" t="s">
        <v>374</v>
      </c>
      <c r="M12" s="311">
        <v>40</v>
      </c>
      <c r="N12" s="392">
        <v>4</v>
      </c>
      <c r="O12" s="310"/>
      <c r="P12" s="310"/>
      <c r="Q12" s="306"/>
    </row>
    <row r="13" spans="1:46" s="19" customFormat="1" ht="14.55" customHeight="1">
      <c r="A13" s="55" t="s">
        <v>264</v>
      </c>
      <c r="B13" s="55" t="s">
        <v>776</v>
      </c>
      <c r="C13" s="55" t="s">
        <v>377</v>
      </c>
      <c r="D13" s="55">
        <v>5</v>
      </c>
      <c r="E13" s="55" t="s">
        <v>775</v>
      </c>
      <c r="F13" s="183">
        <v>100</v>
      </c>
      <c r="G13" s="183">
        <f t="shared" si="0"/>
        <v>5</v>
      </c>
      <c r="H13" s="368" t="s">
        <v>8</v>
      </c>
      <c r="I13" s="368" t="s">
        <v>370</v>
      </c>
      <c r="J13" s="368" t="s">
        <v>371</v>
      </c>
      <c r="K13" s="305">
        <v>10</v>
      </c>
      <c r="L13" s="323" t="s">
        <v>372</v>
      </c>
      <c r="M13" s="324">
        <v>25</v>
      </c>
      <c r="N13" s="390">
        <v>2.5</v>
      </c>
      <c r="O13" s="337" t="s">
        <v>254</v>
      </c>
      <c r="P13" s="337" t="s">
        <v>129</v>
      </c>
      <c r="Q13" s="304" t="s">
        <v>379</v>
      </c>
    </row>
    <row r="14" spans="1:46" s="19" customFormat="1" ht="14.55" customHeight="1">
      <c r="A14" s="64" t="s">
        <v>264</v>
      </c>
      <c r="B14" s="64" t="s">
        <v>776</v>
      </c>
      <c r="C14" s="64" t="s">
        <v>377</v>
      </c>
      <c r="D14" s="64">
        <v>5</v>
      </c>
      <c r="E14" s="64" t="s">
        <v>775</v>
      </c>
      <c r="F14" s="281">
        <v>100</v>
      </c>
      <c r="G14" s="281">
        <f t="shared" si="0"/>
        <v>5</v>
      </c>
      <c r="H14" s="369" t="s">
        <v>8</v>
      </c>
      <c r="I14" s="369" t="s">
        <v>370</v>
      </c>
      <c r="J14" s="369" t="s">
        <v>371</v>
      </c>
      <c r="K14" s="307">
        <v>10</v>
      </c>
      <c r="L14" s="323" t="s">
        <v>374</v>
      </c>
      <c r="M14" s="324">
        <v>40</v>
      </c>
      <c r="N14" s="390">
        <v>4</v>
      </c>
      <c r="O14" s="310"/>
      <c r="P14" s="310"/>
      <c r="Q14" s="306"/>
    </row>
    <row r="15" spans="1:46" s="19" customFormat="1" ht="14.55" customHeight="1">
      <c r="A15" s="60" t="s">
        <v>264</v>
      </c>
      <c r="B15" s="89" t="s">
        <v>777</v>
      </c>
      <c r="C15" s="77" t="s">
        <v>397</v>
      </c>
      <c r="D15" s="78">
        <v>5</v>
      </c>
      <c r="E15" s="370" t="s">
        <v>775</v>
      </c>
      <c r="F15" s="371">
        <v>100</v>
      </c>
      <c r="G15" s="278">
        <f t="shared" si="0"/>
        <v>5</v>
      </c>
      <c r="H15" s="258" t="s">
        <v>8</v>
      </c>
      <c r="I15" s="379" t="s">
        <v>398</v>
      </c>
      <c r="J15" s="379" t="s">
        <v>397</v>
      </c>
      <c r="K15" s="311">
        <v>5</v>
      </c>
      <c r="L15" s="302" t="s">
        <v>159</v>
      </c>
      <c r="M15" s="311">
        <v>100</v>
      </c>
      <c r="N15" s="311">
        <v>5</v>
      </c>
      <c r="O15" s="310" t="s">
        <v>249</v>
      </c>
      <c r="P15" s="310" t="s">
        <v>311</v>
      </c>
      <c r="Q15" s="317"/>
    </row>
    <row r="16" spans="1:46" s="19" customFormat="1" ht="14.55" customHeight="1">
      <c r="A16" s="60" t="s">
        <v>264</v>
      </c>
      <c r="B16" s="60" t="s">
        <v>778</v>
      </c>
      <c r="C16" s="77" t="s">
        <v>288</v>
      </c>
      <c r="D16" s="78">
        <v>10</v>
      </c>
      <c r="E16" s="380" t="s">
        <v>779</v>
      </c>
      <c r="F16" s="371">
        <v>100</v>
      </c>
      <c r="G16" s="278">
        <f t="shared" si="0"/>
        <v>10</v>
      </c>
      <c r="H16" s="378" t="s">
        <v>8</v>
      </c>
      <c r="I16" s="80" t="s">
        <v>287</v>
      </c>
      <c r="J16" s="80" t="s">
        <v>288</v>
      </c>
      <c r="K16" s="312">
        <v>10</v>
      </c>
      <c r="L16" s="81" t="s">
        <v>282</v>
      </c>
      <c r="M16" s="283">
        <v>100</v>
      </c>
      <c r="N16" s="283">
        <v>10</v>
      </c>
      <c r="O16" s="90" t="s">
        <v>193</v>
      </c>
      <c r="P16" s="90" t="s">
        <v>278</v>
      </c>
      <c r="Q16" s="317"/>
    </row>
    <row r="17" spans="1:46" s="19" customFormat="1" ht="14.55" customHeight="1">
      <c r="A17" s="60" t="s">
        <v>264</v>
      </c>
      <c r="B17" s="60" t="s">
        <v>780</v>
      </c>
      <c r="C17" s="77" t="s">
        <v>288</v>
      </c>
      <c r="D17" s="78">
        <v>10</v>
      </c>
      <c r="E17" s="380" t="s">
        <v>779</v>
      </c>
      <c r="F17" s="371">
        <v>100</v>
      </c>
      <c r="G17" s="278">
        <f t="shared" si="0"/>
        <v>10</v>
      </c>
      <c r="H17" s="378" t="s">
        <v>8</v>
      </c>
      <c r="I17" s="62" t="s">
        <v>287</v>
      </c>
      <c r="J17" s="61" t="s">
        <v>288</v>
      </c>
      <c r="K17" s="293">
        <v>10</v>
      </c>
      <c r="L17" s="58" t="s">
        <v>282</v>
      </c>
      <c r="M17" s="283">
        <v>100</v>
      </c>
      <c r="N17" s="283">
        <f t="shared" ref="N17:N27" si="1">K17*M17/100</f>
        <v>10</v>
      </c>
      <c r="O17" s="59" t="s">
        <v>193</v>
      </c>
      <c r="P17" s="59" t="s">
        <v>278</v>
      </c>
      <c r="Q17" s="79"/>
    </row>
    <row r="18" spans="1:46" s="19" customFormat="1" ht="14.55" customHeight="1">
      <c r="A18" s="60" t="s">
        <v>264</v>
      </c>
      <c r="B18" s="60" t="s">
        <v>781</v>
      </c>
      <c r="C18" s="60" t="s">
        <v>285</v>
      </c>
      <c r="D18" s="60">
        <v>10</v>
      </c>
      <c r="E18" s="380" t="s">
        <v>779</v>
      </c>
      <c r="F18" s="371">
        <v>100</v>
      </c>
      <c r="G18" s="278">
        <f t="shared" si="0"/>
        <v>10</v>
      </c>
      <c r="H18" s="378" t="s">
        <v>8</v>
      </c>
      <c r="I18" s="62" t="s">
        <v>284</v>
      </c>
      <c r="J18" s="61" t="s">
        <v>285</v>
      </c>
      <c r="K18" s="293">
        <v>10</v>
      </c>
      <c r="L18" s="58" t="s">
        <v>286</v>
      </c>
      <c r="M18" s="283">
        <v>100</v>
      </c>
      <c r="N18" s="283">
        <f t="shared" si="1"/>
        <v>10</v>
      </c>
      <c r="O18" s="59" t="s">
        <v>193</v>
      </c>
      <c r="P18" s="59" t="s">
        <v>278</v>
      </c>
      <c r="Q18" s="79"/>
    </row>
    <row r="19" spans="1:46" s="19" customFormat="1" ht="14.55" customHeight="1">
      <c r="A19" s="60" t="s">
        <v>264</v>
      </c>
      <c r="B19" s="60" t="s">
        <v>782</v>
      </c>
      <c r="C19" s="60" t="s">
        <v>281</v>
      </c>
      <c r="D19" s="60">
        <v>10</v>
      </c>
      <c r="E19" s="380" t="s">
        <v>779</v>
      </c>
      <c r="F19" s="371">
        <v>100</v>
      </c>
      <c r="G19" s="278">
        <f t="shared" si="0"/>
        <v>10</v>
      </c>
      <c r="H19" s="378" t="s">
        <v>8</v>
      </c>
      <c r="I19" s="61" t="s">
        <v>280</v>
      </c>
      <c r="J19" s="61" t="s">
        <v>281</v>
      </c>
      <c r="K19" s="293">
        <v>10</v>
      </c>
      <c r="L19" s="58" t="s">
        <v>282</v>
      </c>
      <c r="M19" s="283">
        <v>100</v>
      </c>
      <c r="N19" s="283">
        <f t="shared" si="1"/>
        <v>10</v>
      </c>
      <c r="O19" s="59" t="s">
        <v>193</v>
      </c>
      <c r="P19" s="59" t="s">
        <v>278</v>
      </c>
      <c r="Q19" s="79"/>
    </row>
    <row r="20" spans="1:46" s="19" customFormat="1" ht="14.55" customHeight="1">
      <c r="A20" s="60" t="s">
        <v>264</v>
      </c>
      <c r="B20" s="60" t="s">
        <v>783</v>
      </c>
      <c r="C20" s="60" t="s">
        <v>276</v>
      </c>
      <c r="D20" s="60">
        <v>10</v>
      </c>
      <c r="E20" s="380" t="s">
        <v>779</v>
      </c>
      <c r="F20" s="371">
        <v>100</v>
      </c>
      <c r="G20" s="278">
        <f t="shared" si="0"/>
        <v>10</v>
      </c>
      <c r="H20" s="378" t="s">
        <v>8</v>
      </c>
      <c r="I20" s="61" t="s">
        <v>275</v>
      </c>
      <c r="J20" s="61" t="s">
        <v>276</v>
      </c>
      <c r="K20" s="293">
        <v>10</v>
      </c>
      <c r="L20" s="58" t="s">
        <v>277</v>
      </c>
      <c r="M20" s="283">
        <v>100</v>
      </c>
      <c r="N20" s="283">
        <f t="shared" si="1"/>
        <v>10</v>
      </c>
      <c r="O20" s="59" t="s">
        <v>193</v>
      </c>
      <c r="P20" s="59" t="s">
        <v>278</v>
      </c>
      <c r="Q20" s="79"/>
    </row>
    <row r="21" spans="1:46" s="19" customFormat="1" ht="14.55" customHeight="1">
      <c r="A21" s="102" t="s">
        <v>264</v>
      </c>
      <c r="B21" s="55" t="s">
        <v>784</v>
      </c>
      <c r="C21" s="57" t="s">
        <v>337</v>
      </c>
      <c r="D21" s="277">
        <v>5</v>
      </c>
      <c r="E21" s="370" t="s">
        <v>785</v>
      </c>
      <c r="F21" s="371">
        <v>30</v>
      </c>
      <c r="G21" s="278">
        <f t="shared" si="0"/>
        <v>1.5</v>
      </c>
      <c r="H21" s="484" t="s">
        <v>8</v>
      </c>
      <c r="I21" s="484" t="s">
        <v>339</v>
      </c>
      <c r="J21" s="57" t="s">
        <v>468</v>
      </c>
      <c r="K21" s="57">
        <v>5</v>
      </c>
      <c r="L21" s="488" t="s">
        <v>786</v>
      </c>
      <c r="M21" s="488"/>
      <c r="N21" s="491"/>
      <c r="O21" s="492"/>
      <c r="P21" s="492" t="s">
        <v>341</v>
      </c>
      <c r="Q21" s="103"/>
    </row>
    <row r="22" spans="1:46" s="19" customFormat="1" ht="14.55" customHeight="1">
      <c r="A22" s="104" t="s">
        <v>264</v>
      </c>
      <c r="B22" s="64" t="s">
        <v>784</v>
      </c>
      <c r="C22" s="65" t="s">
        <v>337</v>
      </c>
      <c r="D22" s="279">
        <v>5</v>
      </c>
      <c r="E22" s="370" t="s">
        <v>787</v>
      </c>
      <c r="F22" s="371">
        <v>30</v>
      </c>
      <c r="G22" s="278">
        <f t="shared" si="0"/>
        <v>1.5</v>
      </c>
      <c r="H22" s="485" t="s">
        <v>8</v>
      </c>
      <c r="I22" s="485" t="s">
        <v>339</v>
      </c>
      <c r="J22" s="65" t="s">
        <v>468</v>
      </c>
      <c r="K22" s="65">
        <v>5</v>
      </c>
      <c r="L22" s="490"/>
      <c r="M22" s="490"/>
      <c r="N22" s="493"/>
      <c r="O22" s="494"/>
      <c r="P22" s="494" t="s">
        <v>341</v>
      </c>
      <c r="Q22" s="103"/>
    </row>
    <row r="23" spans="1:46" s="19" customFormat="1" ht="14.55" customHeight="1">
      <c r="A23" s="105" t="s">
        <v>264</v>
      </c>
      <c r="B23" s="66" t="s">
        <v>784</v>
      </c>
      <c r="C23" s="67" t="s">
        <v>337</v>
      </c>
      <c r="D23" s="280">
        <v>5</v>
      </c>
      <c r="E23" s="370" t="s">
        <v>788</v>
      </c>
      <c r="F23" s="371">
        <v>40</v>
      </c>
      <c r="G23" s="278">
        <f t="shared" si="0"/>
        <v>2</v>
      </c>
      <c r="H23" s="486" t="s">
        <v>8</v>
      </c>
      <c r="I23" s="486" t="s">
        <v>339</v>
      </c>
      <c r="J23" s="64" t="s">
        <v>468</v>
      </c>
      <c r="K23" s="64">
        <v>5</v>
      </c>
      <c r="L23" s="489"/>
      <c r="M23" s="263"/>
      <c r="N23" s="495"/>
      <c r="O23" s="496"/>
      <c r="P23" s="496" t="s">
        <v>341</v>
      </c>
      <c r="Q23" s="103"/>
    </row>
    <row r="24" spans="1:46" s="19" customFormat="1" ht="14.55" customHeight="1">
      <c r="A24" s="80" t="s">
        <v>264</v>
      </c>
      <c r="B24" s="80" t="s">
        <v>789</v>
      </c>
      <c r="C24" s="77" t="s">
        <v>296</v>
      </c>
      <c r="D24" s="78">
        <v>5</v>
      </c>
      <c r="E24" s="370" t="s">
        <v>779</v>
      </c>
      <c r="F24" s="371">
        <v>100</v>
      </c>
      <c r="G24" s="371">
        <f t="shared" si="0"/>
        <v>5</v>
      </c>
      <c r="H24" s="80" t="s">
        <v>8</v>
      </c>
      <c r="I24" s="62" t="s">
        <v>295</v>
      </c>
      <c r="J24" s="61" t="s">
        <v>296</v>
      </c>
      <c r="K24" s="110">
        <v>5</v>
      </c>
      <c r="L24" s="61" t="s">
        <v>297</v>
      </c>
      <c r="M24" s="278">
        <v>100</v>
      </c>
      <c r="N24" s="61">
        <f t="shared" si="1"/>
        <v>5</v>
      </c>
      <c r="O24" s="61" t="s">
        <v>245</v>
      </c>
      <c r="P24" s="61" t="s">
        <v>129</v>
      </c>
      <c r="Q24" s="111"/>
    </row>
    <row r="25" spans="1:46" s="19" customFormat="1" ht="14.55" customHeight="1">
      <c r="A25" s="76" t="s">
        <v>264</v>
      </c>
      <c r="B25" s="60" t="s">
        <v>790</v>
      </c>
      <c r="C25" s="60" t="s">
        <v>281</v>
      </c>
      <c r="D25" s="60">
        <v>10</v>
      </c>
      <c r="E25" s="383" t="s">
        <v>779</v>
      </c>
      <c r="F25" s="371">
        <v>100</v>
      </c>
      <c r="G25" s="371">
        <f t="shared" si="0"/>
        <v>10</v>
      </c>
      <c r="H25" s="80" t="s">
        <v>8</v>
      </c>
      <c r="I25" s="61" t="s">
        <v>280</v>
      </c>
      <c r="J25" s="61" t="s">
        <v>281</v>
      </c>
      <c r="K25" s="110">
        <v>10</v>
      </c>
      <c r="L25" s="61" t="s">
        <v>282</v>
      </c>
      <c r="M25" s="278">
        <v>100</v>
      </c>
      <c r="N25" s="61">
        <f t="shared" si="1"/>
        <v>10</v>
      </c>
      <c r="O25" s="61" t="s">
        <v>193</v>
      </c>
      <c r="P25" s="61" t="s">
        <v>278</v>
      </c>
      <c r="Q25" s="112"/>
    </row>
    <row r="26" spans="1:46" s="19" customFormat="1" ht="14.1" customHeight="1">
      <c r="A26" s="76" t="s">
        <v>264</v>
      </c>
      <c r="B26" s="60" t="s">
        <v>791</v>
      </c>
      <c r="C26" s="60" t="s">
        <v>792</v>
      </c>
      <c r="D26" s="60">
        <v>3</v>
      </c>
      <c r="E26" s="373" t="s">
        <v>779</v>
      </c>
      <c r="F26" s="384">
        <v>100</v>
      </c>
      <c r="G26" s="384">
        <f t="shared" si="0"/>
        <v>3</v>
      </c>
      <c r="H26" s="486" t="s">
        <v>8</v>
      </c>
      <c r="I26" s="487" t="s">
        <v>793</v>
      </c>
      <c r="J26" s="60" t="s">
        <v>435</v>
      </c>
      <c r="K26" s="385">
        <v>5</v>
      </c>
      <c r="L26" s="80" t="s">
        <v>72</v>
      </c>
      <c r="M26" s="114">
        <v>100</v>
      </c>
      <c r="N26" s="114">
        <f t="shared" si="1"/>
        <v>5</v>
      </c>
      <c r="O26" s="114" t="s">
        <v>245</v>
      </c>
      <c r="P26" s="114" t="s">
        <v>437</v>
      </c>
      <c r="Q26" s="103"/>
    </row>
    <row r="27" spans="1:46" s="49" customFormat="1" ht="12">
      <c r="A27" s="80" t="s">
        <v>264</v>
      </c>
      <c r="B27" s="60" t="s">
        <v>794</v>
      </c>
      <c r="C27" s="60"/>
      <c r="D27" s="60">
        <v>3</v>
      </c>
      <c r="E27" s="80" t="s">
        <v>779</v>
      </c>
      <c r="F27" s="371">
        <v>100</v>
      </c>
      <c r="G27" s="371">
        <f t="shared" si="0"/>
        <v>3</v>
      </c>
      <c r="H27" s="80" t="s">
        <v>8</v>
      </c>
      <c r="I27" s="60" t="s">
        <v>795</v>
      </c>
      <c r="J27" s="80" t="s">
        <v>796</v>
      </c>
      <c r="K27" s="385">
        <v>5</v>
      </c>
      <c r="L27" s="108" t="s">
        <v>72</v>
      </c>
      <c r="M27" s="278">
        <v>100</v>
      </c>
      <c r="N27" s="61">
        <f t="shared" si="1"/>
        <v>5</v>
      </c>
      <c r="O27" s="61" t="s">
        <v>193</v>
      </c>
      <c r="P27" s="61" t="s">
        <v>560</v>
      </c>
      <c r="Q27" s="115"/>
    </row>
    <row r="28" spans="1:46" s="5" customFormat="1" ht="14.85" customHeight="1">
      <c r="A28" s="251" t="s">
        <v>188</v>
      </c>
      <c r="B28" s="251" t="s">
        <v>422</v>
      </c>
      <c r="C28" s="251" t="s">
        <v>417</v>
      </c>
      <c r="D28" s="251">
        <v>30</v>
      </c>
      <c r="E28" s="256" t="s">
        <v>797</v>
      </c>
      <c r="F28" s="5">
        <v>60</v>
      </c>
      <c r="G28" s="5">
        <f>D28*F28/100</f>
        <v>18</v>
      </c>
      <c r="H28" s="341" t="s">
        <v>8</v>
      </c>
      <c r="I28" s="251" t="s">
        <v>269</v>
      </c>
      <c r="J28" s="251" t="s">
        <v>270</v>
      </c>
      <c r="K28" s="302">
        <v>30</v>
      </c>
      <c r="L28" s="302" t="s">
        <v>159</v>
      </c>
      <c r="M28" s="302">
        <v>100</v>
      </c>
      <c r="N28" s="302">
        <f>K28*M28/100</f>
        <v>30</v>
      </c>
      <c r="O28" s="404" t="s">
        <v>387</v>
      </c>
      <c r="P28" s="404" t="s">
        <v>419</v>
      </c>
      <c r="Q28" s="259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s="5" customFormat="1" ht="14.85" customHeight="1">
      <c r="A29" s="252" t="s">
        <v>188</v>
      </c>
      <c r="B29" s="252" t="s">
        <v>422</v>
      </c>
      <c r="C29" s="252" t="s">
        <v>417</v>
      </c>
      <c r="D29" s="252">
        <v>30</v>
      </c>
      <c r="E29" s="256" t="s">
        <v>798</v>
      </c>
      <c r="F29" s="5">
        <v>20</v>
      </c>
      <c r="G29" s="5">
        <f>D29*F29/100</f>
        <v>6</v>
      </c>
      <c r="H29" s="341" t="s">
        <v>8</v>
      </c>
      <c r="I29" s="252" t="s">
        <v>269</v>
      </c>
      <c r="J29" s="252" t="s">
        <v>270</v>
      </c>
      <c r="K29" s="320">
        <v>30</v>
      </c>
      <c r="L29" s="320" t="s">
        <v>159</v>
      </c>
      <c r="M29" s="320">
        <v>100</v>
      </c>
      <c r="N29" s="320">
        <f>K29*M29/100</f>
        <v>30</v>
      </c>
      <c r="O29" s="430" t="s">
        <v>387</v>
      </c>
      <c r="P29" s="430" t="s">
        <v>419</v>
      </c>
      <c r="Q29" s="259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 s="5" customFormat="1" ht="14.85" customHeight="1">
      <c r="A30" s="253" t="s">
        <v>188</v>
      </c>
      <c r="B30" s="253" t="s">
        <v>422</v>
      </c>
      <c r="C30" s="253" t="s">
        <v>417</v>
      </c>
      <c r="D30" s="253">
        <v>30</v>
      </c>
      <c r="E30" s="256" t="s">
        <v>799</v>
      </c>
      <c r="F30" s="5">
        <v>20</v>
      </c>
      <c r="G30" s="5">
        <f>D30*F30/100</f>
        <v>6</v>
      </c>
      <c r="H30" s="341" t="s">
        <v>8</v>
      </c>
      <c r="I30" s="253" t="s">
        <v>269</v>
      </c>
      <c r="J30" s="253" t="s">
        <v>270</v>
      </c>
      <c r="K30" s="303">
        <v>30</v>
      </c>
      <c r="L30" s="303" t="s">
        <v>159</v>
      </c>
      <c r="M30" s="303">
        <v>100</v>
      </c>
      <c r="N30" s="303">
        <f>K30*M30/100</f>
        <v>30</v>
      </c>
      <c r="O30" s="405" t="s">
        <v>387</v>
      </c>
      <c r="P30" s="405" t="s">
        <v>419</v>
      </c>
      <c r="Q30" s="259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 s="5" customFormat="1" ht="14.85" customHeight="1">
      <c r="A31" s="251" t="s">
        <v>188</v>
      </c>
      <c r="B31" s="251" t="s">
        <v>800</v>
      </c>
      <c r="C31" s="251" t="s">
        <v>445</v>
      </c>
      <c r="D31" s="251">
        <v>15</v>
      </c>
      <c r="E31" s="256" t="s">
        <v>446</v>
      </c>
      <c r="F31" s="5">
        <v>0</v>
      </c>
      <c r="G31" s="5">
        <f>D31*F31/100</f>
        <v>0</v>
      </c>
      <c r="H31" s="497" t="s">
        <v>8</v>
      </c>
      <c r="I31" s="482" t="s">
        <v>447</v>
      </c>
      <c r="J31" s="251" t="s">
        <v>445</v>
      </c>
      <c r="K31" s="33">
        <v>20</v>
      </c>
      <c r="L31" s="488" t="s">
        <v>786</v>
      </c>
      <c r="M31" s="488"/>
      <c r="N31" s="491"/>
      <c r="O31" s="33" t="s">
        <v>193</v>
      </c>
      <c r="P31" s="33" t="s">
        <v>448</v>
      </c>
      <c r="Q31" s="3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s="5" customFormat="1" ht="14.85" customHeight="1">
      <c r="A32" s="253" t="s">
        <v>188</v>
      </c>
      <c r="B32" s="253" t="s">
        <v>800</v>
      </c>
      <c r="C32" s="253" t="s">
        <v>445</v>
      </c>
      <c r="D32" s="253">
        <v>15</v>
      </c>
      <c r="E32" s="256" t="s">
        <v>449</v>
      </c>
      <c r="F32" s="5">
        <v>100</v>
      </c>
      <c r="G32" s="5">
        <f>D32*F32/100</f>
        <v>15</v>
      </c>
      <c r="H32" s="497" t="s">
        <v>8</v>
      </c>
      <c r="I32" s="483" t="s">
        <v>447</v>
      </c>
      <c r="J32" s="253" t="s">
        <v>445</v>
      </c>
      <c r="K32" s="253">
        <v>20</v>
      </c>
      <c r="L32" s="490"/>
      <c r="M32" s="490"/>
      <c r="N32" s="493"/>
      <c r="O32" s="253" t="s">
        <v>193</v>
      </c>
      <c r="P32" s="253" t="s">
        <v>448</v>
      </c>
      <c r="Q32" s="3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s="5" customFormat="1" ht="14.85" customHeight="1">
      <c r="A33" s="5" t="s">
        <v>188</v>
      </c>
      <c r="B33" s="5" t="s">
        <v>801</v>
      </c>
      <c r="C33" s="5" t="s">
        <v>802</v>
      </c>
      <c r="D33" s="5">
        <v>3</v>
      </c>
      <c r="H33" s="316" t="s">
        <v>8</v>
      </c>
      <c r="I33" s="258" t="s">
        <v>398</v>
      </c>
      <c r="J33" s="258" t="s">
        <v>803</v>
      </c>
      <c r="K33" s="316">
        <v>5</v>
      </c>
      <c r="L33" s="316" t="s">
        <v>159</v>
      </c>
      <c r="M33" s="316" t="s">
        <v>21</v>
      </c>
      <c r="N33" s="316" t="s">
        <v>19</v>
      </c>
      <c r="O33" s="316" t="s">
        <v>804</v>
      </c>
      <c r="P33" s="316" t="s">
        <v>311</v>
      </c>
      <c r="Q33" s="32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s="5" customFormat="1" ht="14.85" customHeight="1">
      <c r="A34" s="251" t="s">
        <v>188</v>
      </c>
      <c r="B34" s="251" t="s">
        <v>749</v>
      </c>
      <c r="C34" s="251" t="s">
        <v>750</v>
      </c>
      <c r="D34" s="251">
        <v>3</v>
      </c>
      <c r="E34" s="358" t="s">
        <v>751</v>
      </c>
      <c r="F34" s="258"/>
      <c r="G34" s="258"/>
      <c r="H34" s="429" t="s">
        <v>8</v>
      </c>
      <c r="I34" s="251" t="s">
        <v>752</v>
      </c>
      <c r="J34" s="251" t="s">
        <v>753</v>
      </c>
      <c r="K34" s="302">
        <v>5</v>
      </c>
      <c r="L34" s="315" t="s">
        <v>805</v>
      </c>
      <c r="M34" s="316">
        <v>50</v>
      </c>
      <c r="N34" s="316">
        <f>K34*M34/100</f>
        <v>2.5</v>
      </c>
      <c r="O34" s="302" t="s">
        <v>249</v>
      </c>
      <c r="P34" s="302" t="s">
        <v>755</v>
      </c>
      <c r="Q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s="5" customFormat="1" ht="14.85" customHeight="1">
      <c r="A35" s="253" t="s">
        <v>188</v>
      </c>
      <c r="B35" s="253" t="s">
        <v>749</v>
      </c>
      <c r="C35" s="253" t="s">
        <v>750</v>
      </c>
      <c r="D35" s="253">
        <v>3</v>
      </c>
      <c r="E35" s="358" t="s">
        <v>756</v>
      </c>
      <c r="F35" s="258"/>
      <c r="G35" s="258"/>
      <c r="H35" s="429" t="s">
        <v>8</v>
      </c>
      <c r="I35" s="252" t="s">
        <v>752</v>
      </c>
      <c r="J35" s="253" t="s">
        <v>753</v>
      </c>
      <c r="K35" s="303">
        <v>5</v>
      </c>
      <c r="L35" s="315" t="s">
        <v>806</v>
      </c>
      <c r="M35" s="316">
        <v>50</v>
      </c>
      <c r="N35" s="316">
        <f>K35*M35/100</f>
        <v>2.5</v>
      </c>
      <c r="O35" s="303" t="s">
        <v>249</v>
      </c>
      <c r="P35" s="303" t="s">
        <v>755</v>
      </c>
      <c r="Q35" s="32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s="5" customFormat="1" ht="14.85" customHeight="1">
      <c r="A36" s="258" t="s">
        <v>188</v>
      </c>
      <c r="B36" s="258" t="s">
        <v>807</v>
      </c>
      <c r="C36" s="258" t="s">
        <v>445</v>
      </c>
      <c r="D36" s="258">
        <v>15</v>
      </c>
      <c r="E36" s="258"/>
      <c r="F36" s="258"/>
      <c r="G36" s="258"/>
      <c r="H36" s="498" t="s">
        <v>8</v>
      </c>
      <c r="I36" s="482" t="s">
        <v>447</v>
      </c>
      <c r="J36" s="258" t="s">
        <v>445</v>
      </c>
      <c r="K36" s="316">
        <v>20</v>
      </c>
      <c r="L36" s="302" t="s">
        <v>159</v>
      </c>
      <c r="M36" s="302">
        <v>100</v>
      </c>
      <c r="N36" s="302">
        <f>K36*M36/100</f>
        <v>20</v>
      </c>
      <c r="O36" s="316" t="s">
        <v>808</v>
      </c>
      <c r="P36" s="316" t="s">
        <v>448</v>
      </c>
      <c r="Q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s="5" customFormat="1" ht="14.85" customHeight="1">
      <c r="A37" s="258" t="s">
        <v>188</v>
      </c>
      <c r="B37" s="258" t="s">
        <v>809</v>
      </c>
      <c r="C37" s="258" t="s">
        <v>720</v>
      </c>
      <c r="D37" s="258">
        <v>3</v>
      </c>
      <c r="E37" s="258" t="s">
        <v>721</v>
      </c>
      <c r="F37" s="258"/>
      <c r="G37" s="258"/>
      <c r="H37" s="258" t="s">
        <v>8</v>
      </c>
      <c r="I37" s="258" t="s">
        <v>398</v>
      </c>
      <c r="J37" s="258" t="s">
        <v>803</v>
      </c>
      <c r="K37" s="316">
        <v>5</v>
      </c>
      <c r="L37" s="302" t="s">
        <v>159</v>
      </c>
      <c r="M37" s="302" t="s">
        <v>21</v>
      </c>
      <c r="N37" s="302" t="s">
        <v>19</v>
      </c>
      <c r="O37" s="316" t="s">
        <v>804</v>
      </c>
      <c r="P37" s="316" t="s">
        <v>311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s="5" customFormat="1" ht="14.85" customHeight="1">
      <c r="A38" s="258" t="s">
        <v>188</v>
      </c>
      <c r="B38" s="258" t="s">
        <v>810</v>
      </c>
      <c r="C38" s="258" t="s">
        <v>811</v>
      </c>
      <c r="D38" s="258">
        <v>3</v>
      </c>
      <c r="E38" s="258" t="s">
        <v>158</v>
      </c>
      <c r="F38" s="258"/>
      <c r="G38" s="258"/>
      <c r="H38" s="258" t="s">
        <v>8</v>
      </c>
      <c r="I38" s="379" t="s">
        <v>398</v>
      </c>
      <c r="J38" s="379" t="s">
        <v>397</v>
      </c>
      <c r="K38" s="310" t="s">
        <v>19</v>
      </c>
      <c r="L38" s="302" t="s">
        <v>159</v>
      </c>
      <c r="M38" s="310" t="s">
        <v>21</v>
      </c>
      <c r="N38" s="310" t="s">
        <v>19</v>
      </c>
      <c r="O38" s="310" t="s">
        <v>249</v>
      </c>
      <c r="P38" s="310" t="s">
        <v>311</v>
      </c>
      <c r="Q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s="5" customFormat="1" ht="14.85" customHeight="1">
      <c r="A39" s="264" t="s">
        <v>188</v>
      </c>
      <c r="B39" s="264" t="s">
        <v>812</v>
      </c>
      <c r="C39" s="264" t="s">
        <v>813</v>
      </c>
      <c r="D39" s="264">
        <v>3</v>
      </c>
      <c r="E39" s="258" t="s">
        <v>814</v>
      </c>
      <c r="F39" s="258"/>
      <c r="G39" s="258"/>
      <c r="H39" s="258" t="s">
        <v>8</v>
      </c>
      <c r="I39" s="258" t="s">
        <v>500</v>
      </c>
      <c r="J39" s="258" t="s">
        <v>521</v>
      </c>
      <c r="K39" s="316">
        <v>10</v>
      </c>
      <c r="L39" s="316" t="s">
        <v>815</v>
      </c>
      <c r="M39" s="316">
        <v>30</v>
      </c>
      <c r="N39" s="316">
        <f>K39*M39/100</f>
        <v>3</v>
      </c>
      <c r="O39" s="316" t="s">
        <v>245</v>
      </c>
      <c r="P39" s="316" t="s">
        <v>321</v>
      </c>
      <c r="Q39" s="3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s="5" customFormat="1" ht="14.85" customHeight="1">
      <c r="A40" s="258" t="s">
        <v>188</v>
      </c>
      <c r="B40" s="258" t="s">
        <v>816</v>
      </c>
      <c r="C40" s="258" t="s">
        <v>817</v>
      </c>
      <c r="D40" s="258">
        <v>5</v>
      </c>
      <c r="E40" s="358" t="s">
        <v>818</v>
      </c>
      <c r="F40" s="258">
        <v>100</v>
      </c>
      <c r="G40" s="258">
        <f t="shared" ref="G40:G46" si="2">D40*F40/100</f>
        <v>5</v>
      </c>
      <c r="H40" s="258" t="s">
        <v>8</v>
      </c>
      <c r="I40" s="379" t="s">
        <v>398</v>
      </c>
      <c r="J40" s="379" t="s">
        <v>397</v>
      </c>
      <c r="K40" s="310" t="s">
        <v>19</v>
      </c>
      <c r="L40" s="302" t="s">
        <v>159</v>
      </c>
      <c r="M40" s="310" t="s">
        <v>21</v>
      </c>
      <c r="N40" s="310" t="s">
        <v>19</v>
      </c>
      <c r="O40" s="310" t="s">
        <v>249</v>
      </c>
      <c r="P40" s="310" t="s">
        <v>311</v>
      </c>
      <c r="Q40" s="3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s="5" customFormat="1" ht="14.85" customHeight="1">
      <c r="A41" s="251" t="s">
        <v>188</v>
      </c>
      <c r="B41" s="251" t="s">
        <v>758</v>
      </c>
      <c r="C41" s="251" t="s">
        <v>481</v>
      </c>
      <c r="D41" s="251">
        <v>5</v>
      </c>
      <c r="E41" s="358" t="s">
        <v>819</v>
      </c>
      <c r="F41" s="258">
        <v>30</v>
      </c>
      <c r="G41" s="258">
        <f t="shared" si="2"/>
        <v>1.5</v>
      </c>
      <c r="H41" s="128" t="s">
        <v>8</v>
      </c>
      <c r="I41" s="128" t="s">
        <v>482</v>
      </c>
      <c r="J41" s="128" t="s">
        <v>331</v>
      </c>
      <c r="K41" s="298" t="s">
        <v>19</v>
      </c>
      <c r="L41" s="298" t="s">
        <v>159</v>
      </c>
      <c r="M41" s="298" t="s">
        <v>21</v>
      </c>
      <c r="N41" s="298" t="s">
        <v>19</v>
      </c>
      <c r="O41" s="298" t="s">
        <v>249</v>
      </c>
      <c r="P41" s="298" t="s">
        <v>483</v>
      </c>
      <c r="Q41" s="3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s="5" customFormat="1" ht="14.85" customHeight="1">
      <c r="A42" s="252" t="s">
        <v>188</v>
      </c>
      <c r="B42" s="252" t="s">
        <v>758</v>
      </c>
      <c r="C42" s="252" t="s">
        <v>481</v>
      </c>
      <c r="D42" s="252">
        <v>5</v>
      </c>
      <c r="E42" s="358" t="s">
        <v>820</v>
      </c>
      <c r="F42" s="258">
        <v>30</v>
      </c>
      <c r="G42" s="258">
        <f t="shared" si="2"/>
        <v>1.5</v>
      </c>
      <c r="H42" s="147" t="s">
        <v>8</v>
      </c>
      <c r="I42" s="147" t="s">
        <v>482</v>
      </c>
      <c r="J42" s="147" t="s">
        <v>331</v>
      </c>
      <c r="K42" s="300" t="s">
        <v>19</v>
      </c>
      <c r="L42" s="300" t="s">
        <v>159</v>
      </c>
      <c r="M42" s="300"/>
      <c r="N42" s="300" t="s">
        <v>19</v>
      </c>
      <c r="O42" s="300" t="s">
        <v>249</v>
      </c>
      <c r="P42" s="300" t="s">
        <v>483</v>
      </c>
      <c r="Q42" s="3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s="5" customFormat="1" ht="14.85" customHeight="1">
      <c r="A43" s="253" t="s">
        <v>188</v>
      </c>
      <c r="B43" s="253" t="s">
        <v>758</v>
      </c>
      <c r="C43" s="253" t="s">
        <v>481</v>
      </c>
      <c r="D43" s="253">
        <v>5</v>
      </c>
      <c r="E43" s="358" t="s">
        <v>759</v>
      </c>
      <c r="F43" s="258">
        <v>40</v>
      </c>
      <c r="G43" s="258">
        <f t="shared" si="2"/>
        <v>2</v>
      </c>
      <c r="H43" s="258" t="s">
        <v>8</v>
      </c>
      <c r="I43" s="258" t="s">
        <v>752</v>
      </c>
      <c r="J43" s="258" t="s">
        <v>331</v>
      </c>
      <c r="K43" s="316">
        <v>5</v>
      </c>
      <c r="L43" s="316" t="s">
        <v>821</v>
      </c>
      <c r="M43" s="316">
        <v>50</v>
      </c>
      <c r="N43" s="316">
        <f>K43*M43/100</f>
        <v>2.5</v>
      </c>
      <c r="O43" s="316" t="s">
        <v>249</v>
      </c>
      <c r="P43" s="316" t="s">
        <v>755</v>
      </c>
      <c r="Q43" s="3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s="5" customFormat="1" ht="14.85" customHeight="1">
      <c r="A44" s="251" t="s">
        <v>188</v>
      </c>
      <c r="B44" s="251" t="s">
        <v>822</v>
      </c>
      <c r="C44" s="251" t="s">
        <v>417</v>
      </c>
      <c r="D44" s="251">
        <v>30</v>
      </c>
      <c r="E44" s="358" t="s">
        <v>823</v>
      </c>
      <c r="F44" s="258">
        <v>20</v>
      </c>
      <c r="G44" s="258">
        <f t="shared" si="2"/>
        <v>6</v>
      </c>
      <c r="H44" s="429" t="s">
        <v>8</v>
      </c>
      <c r="I44" s="251" t="s">
        <v>269</v>
      </c>
      <c r="J44" s="251" t="s">
        <v>270</v>
      </c>
      <c r="K44" s="302">
        <v>30</v>
      </c>
      <c r="L44" s="302" t="s">
        <v>159</v>
      </c>
      <c r="M44" s="302">
        <v>100</v>
      </c>
      <c r="N44" s="302">
        <f>K44*M44/100</f>
        <v>30</v>
      </c>
      <c r="O44" s="302" t="s">
        <v>387</v>
      </c>
      <c r="P44" s="302" t="s">
        <v>388</v>
      </c>
      <c r="Q44" s="259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s="5" customFormat="1" ht="14.85" customHeight="1">
      <c r="A45" s="252" t="s">
        <v>188</v>
      </c>
      <c r="B45" s="252" t="s">
        <v>822</v>
      </c>
      <c r="C45" s="252" t="s">
        <v>417</v>
      </c>
      <c r="D45" s="252">
        <v>30</v>
      </c>
      <c r="E45" s="358" t="s">
        <v>824</v>
      </c>
      <c r="F45" s="258">
        <v>60</v>
      </c>
      <c r="G45" s="258">
        <f t="shared" si="2"/>
        <v>18</v>
      </c>
      <c r="H45" s="429" t="s">
        <v>8</v>
      </c>
      <c r="I45" s="252" t="s">
        <v>269</v>
      </c>
      <c r="J45" s="252" t="s">
        <v>270</v>
      </c>
      <c r="K45" s="320">
        <v>30</v>
      </c>
      <c r="L45" s="320" t="s">
        <v>159</v>
      </c>
      <c r="M45" s="320">
        <v>100</v>
      </c>
      <c r="N45" s="320">
        <f>K45*M45/100</f>
        <v>30</v>
      </c>
      <c r="O45" s="320" t="s">
        <v>387</v>
      </c>
      <c r="P45" s="320" t="s">
        <v>388</v>
      </c>
      <c r="Q45" s="259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s="5" customFormat="1" ht="14.85" customHeight="1">
      <c r="A46" s="253" t="s">
        <v>188</v>
      </c>
      <c r="B46" s="253" t="s">
        <v>822</v>
      </c>
      <c r="C46" s="253" t="s">
        <v>417</v>
      </c>
      <c r="D46" s="253">
        <v>30</v>
      </c>
      <c r="E46" s="358" t="s">
        <v>537</v>
      </c>
      <c r="F46" s="258">
        <v>20</v>
      </c>
      <c r="G46" s="258">
        <f t="shared" si="2"/>
        <v>6</v>
      </c>
      <c r="H46" s="429" t="s">
        <v>8</v>
      </c>
      <c r="I46" s="253" t="s">
        <v>269</v>
      </c>
      <c r="J46" s="253" t="s">
        <v>270</v>
      </c>
      <c r="K46" s="303">
        <v>30</v>
      </c>
      <c r="L46" s="303" t="s">
        <v>159</v>
      </c>
      <c r="M46" s="303">
        <v>100</v>
      </c>
      <c r="N46" s="303">
        <f>K46*M46/100</f>
        <v>30</v>
      </c>
      <c r="O46" s="303" t="s">
        <v>387</v>
      </c>
      <c r="P46" s="303" t="s">
        <v>388</v>
      </c>
      <c r="Q46" s="259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s="37" customFormat="1" ht="12">
      <c r="A47" s="34" t="s">
        <v>239</v>
      </c>
      <c r="B47" s="34" t="s">
        <v>825</v>
      </c>
      <c r="C47" s="34" t="s">
        <v>826</v>
      </c>
      <c r="D47" s="34">
        <v>5</v>
      </c>
      <c r="E47" s="35" t="s">
        <v>827</v>
      </c>
      <c r="F47" s="289">
        <v>100</v>
      </c>
      <c r="G47" s="289">
        <v>5</v>
      </c>
      <c r="H47" s="328" t="s">
        <v>242</v>
      </c>
      <c r="I47" s="34" t="s">
        <v>825</v>
      </c>
      <c r="J47" s="34" t="s">
        <v>826</v>
      </c>
      <c r="K47" s="289">
        <v>5</v>
      </c>
      <c r="L47" s="35" t="s">
        <v>159</v>
      </c>
      <c r="M47" s="34">
        <v>100</v>
      </c>
      <c r="N47" s="34">
        <v>5</v>
      </c>
      <c r="O47" s="34" t="s">
        <v>249</v>
      </c>
      <c r="P47" s="34" t="s">
        <v>311</v>
      </c>
      <c r="Q47" s="34"/>
      <c r="R47" s="36"/>
      <c r="S47" s="36"/>
      <c r="T47" s="36"/>
      <c r="U47" s="36"/>
      <c r="V47" s="36"/>
      <c r="W47" s="36"/>
      <c r="X47" s="36"/>
      <c r="Y47" s="36"/>
      <c r="Z47" s="36"/>
    </row>
    <row r="48" spans="1:46" s="8" customFormat="1" ht="16.05" customHeight="1">
      <c r="A48" s="164" t="s">
        <v>188</v>
      </c>
      <c r="B48" s="164" t="s">
        <v>828</v>
      </c>
      <c r="C48" s="164" t="s">
        <v>132</v>
      </c>
      <c r="D48" s="164">
        <v>5</v>
      </c>
      <c r="E48" s="244" t="s">
        <v>209</v>
      </c>
      <c r="F48" s="6">
        <v>90</v>
      </c>
      <c r="G48" s="6">
        <f t="shared" ref="G48:G65" si="3">D48*F48%</f>
        <v>4.5</v>
      </c>
      <c r="H48" s="245" t="s">
        <v>190</v>
      </c>
      <c r="I48" s="174" t="s">
        <v>27</v>
      </c>
      <c r="J48" s="174" t="s">
        <v>28</v>
      </c>
      <c r="K48" s="164">
        <v>5</v>
      </c>
      <c r="L48" s="161" t="s">
        <v>198</v>
      </c>
      <c r="M48" s="164">
        <v>50</v>
      </c>
      <c r="N48" s="164">
        <f>K48*M48%</f>
        <v>2.5</v>
      </c>
      <c r="O48" s="255" t="s">
        <v>249</v>
      </c>
      <c r="P48" s="255" t="s">
        <v>30</v>
      </c>
      <c r="Q48" s="9"/>
    </row>
    <row r="49" spans="1:17" s="8" customFormat="1" ht="16.05" customHeight="1">
      <c r="A49" s="237" t="s">
        <v>188</v>
      </c>
      <c r="B49" s="237" t="s">
        <v>828</v>
      </c>
      <c r="C49" s="237" t="s">
        <v>132</v>
      </c>
      <c r="D49" s="237">
        <v>5</v>
      </c>
      <c r="E49" s="244" t="s">
        <v>116</v>
      </c>
      <c r="F49" s="6">
        <v>10</v>
      </c>
      <c r="G49" s="6">
        <f t="shared" si="3"/>
        <v>0.5</v>
      </c>
      <c r="H49" s="245" t="s">
        <v>190</v>
      </c>
      <c r="I49" s="188" t="s">
        <v>27</v>
      </c>
      <c r="J49" s="188" t="s">
        <v>28</v>
      </c>
      <c r="K49" s="254">
        <v>5</v>
      </c>
      <c r="L49" s="174" t="s">
        <v>197</v>
      </c>
      <c r="M49" s="164">
        <v>50</v>
      </c>
      <c r="N49" s="164">
        <f>K49*M49%</f>
        <v>2.5</v>
      </c>
      <c r="O49" s="165" t="s">
        <v>249</v>
      </c>
      <c r="P49" s="165" t="s">
        <v>30</v>
      </c>
      <c r="Q49" s="9"/>
    </row>
    <row r="50" spans="1:17" s="8" customFormat="1" ht="16.05" customHeight="1">
      <c r="A50" s="180" t="s">
        <v>188</v>
      </c>
      <c r="B50" s="180" t="s">
        <v>828</v>
      </c>
      <c r="C50" s="180" t="s">
        <v>132</v>
      </c>
      <c r="D50" s="180">
        <v>5</v>
      </c>
      <c r="E50" s="244" t="s">
        <v>829</v>
      </c>
      <c r="F50" s="6">
        <v>0</v>
      </c>
      <c r="G50" s="6">
        <f t="shared" si="3"/>
        <v>0</v>
      </c>
      <c r="H50" s="245" t="s">
        <v>190</v>
      </c>
      <c r="I50" s="177"/>
      <c r="J50" s="177"/>
      <c r="K50" s="233"/>
      <c r="L50" s="177"/>
      <c r="M50" s="177"/>
      <c r="N50" s="177"/>
      <c r="O50" s="233"/>
      <c r="P50" s="233"/>
      <c r="Q50" s="9"/>
    </row>
    <row r="51" spans="1:17" s="8" customFormat="1" ht="16.05" customHeight="1">
      <c r="A51" s="186" t="s">
        <v>188</v>
      </c>
      <c r="B51" s="186" t="s">
        <v>830</v>
      </c>
      <c r="C51" s="186" t="s">
        <v>143</v>
      </c>
      <c r="D51" s="186">
        <v>5</v>
      </c>
      <c r="E51" s="244" t="s">
        <v>116</v>
      </c>
      <c r="F51" s="6">
        <v>100</v>
      </c>
      <c r="G51" s="6">
        <f t="shared" si="3"/>
        <v>5</v>
      </c>
      <c r="H51" s="245" t="s">
        <v>190</v>
      </c>
      <c r="I51" s="174" t="s">
        <v>145</v>
      </c>
      <c r="J51" s="174" t="s">
        <v>143</v>
      </c>
      <c r="K51" s="164">
        <v>5</v>
      </c>
      <c r="L51" s="174" t="s">
        <v>138</v>
      </c>
      <c r="M51" s="164">
        <v>90</v>
      </c>
      <c r="N51" s="186">
        <f>K51*M51%</f>
        <v>4.5</v>
      </c>
      <c r="O51" s="229" t="s">
        <v>193</v>
      </c>
      <c r="P51" s="229" t="s">
        <v>148</v>
      </c>
      <c r="Q51" s="9"/>
    </row>
    <row r="52" spans="1:17" s="12" customFormat="1" ht="15" customHeight="1">
      <c r="A52" s="174" t="s">
        <v>188</v>
      </c>
      <c r="B52" s="174" t="s">
        <v>831</v>
      </c>
      <c r="C52" s="174" t="s">
        <v>143</v>
      </c>
      <c r="D52" s="164">
        <v>5</v>
      </c>
      <c r="E52" s="178" t="s">
        <v>138</v>
      </c>
      <c r="F52" s="6">
        <v>90</v>
      </c>
      <c r="G52" s="6">
        <f t="shared" si="3"/>
        <v>4.5</v>
      </c>
      <c r="H52" s="245" t="s">
        <v>190</v>
      </c>
      <c r="I52" s="174" t="s">
        <v>145</v>
      </c>
      <c r="J52" s="174" t="s">
        <v>143</v>
      </c>
      <c r="K52" s="164">
        <v>5</v>
      </c>
      <c r="L52" s="197" t="s">
        <v>138</v>
      </c>
      <c r="M52" s="186">
        <v>90</v>
      </c>
      <c r="N52" s="186">
        <f>K52*M52%</f>
        <v>4.5</v>
      </c>
      <c r="O52" s="229" t="s">
        <v>193</v>
      </c>
      <c r="P52" s="229" t="s">
        <v>148</v>
      </c>
      <c r="Q52" s="361"/>
    </row>
    <row r="53" spans="1:17" s="12" customFormat="1" ht="15" customHeight="1">
      <c r="A53" s="176" t="s">
        <v>188</v>
      </c>
      <c r="B53" s="176" t="s">
        <v>831</v>
      </c>
      <c r="C53" s="176" t="s">
        <v>143</v>
      </c>
      <c r="D53" s="180">
        <v>5</v>
      </c>
      <c r="E53" s="178" t="s">
        <v>144</v>
      </c>
      <c r="F53" s="6">
        <v>10</v>
      </c>
      <c r="G53" s="6">
        <f t="shared" si="3"/>
        <v>0.5</v>
      </c>
      <c r="H53" s="245" t="s">
        <v>190</v>
      </c>
      <c r="I53" s="188"/>
      <c r="J53" s="188" t="s">
        <v>143</v>
      </c>
      <c r="K53" s="237">
        <v>5</v>
      </c>
      <c r="L53" s="161" t="s">
        <v>832</v>
      </c>
      <c r="M53" s="164">
        <v>10</v>
      </c>
      <c r="N53" s="164">
        <f>K53*M53%</f>
        <v>0.5</v>
      </c>
      <c r="O53" s="229" t="s">
        <v>193</v>
      </c>
      <c r="P53" s="229" t="s">
        <v>147</v>
      </c>
      <c r="Q53" s="361"/>
    </row>
    <row r="54" spans="1:17" s="8" customFormat="1" ht="16.05" customHeight="1">
      <c r="A54" s="164" t="s">
        <v>188</v>
      </c>
      <c r="B54" s="164" t="s">
        <v>833</v>
      </c>
      <c r="C54" s="164" t="s">
        <v>207</v>
      </c>
      <c r="D54" s="164">
        <v>5</v>
      </c>
      <c r="E54" s="244" t="s">
        <v>229</v>
      </c>
      <c r="F54" s="6">
        <v>40</v>
      </c>
      <c r="G54" s="6">
        <f t="shared" si="3"/>
        <v>2</v>
      </c>
      <c r="H54" s="245" t="s">
        <v>190</v>
      </c>
      <c r="I54" s="164" t="s">
        <v>56</v>
      </c>
      <c r="J54" s="164" t="s">
        <v>57</v>
      </c>
      <c r="K54" s="164">
        <v>5</v>
      </c>
      <c r="L54" s="164" t="s">
        <v>165</v>
      </c>
      <c r="M54" s="164">
        <v>100</v>
      </c>
      <c r="N54" s="164">
        <f>K54*M54%</f>
        <v>5</v>
      </c>
      <c r="O54" s="164" t="s">
        <v>245</v>
      </c>
      <c r="P54" s="164" t="s">
        <v>59</v>
      </c>
      <c r="Q54" s="9"/>
    </row>
    <row r="55" spans="1:17" s="8" customFormat="1" ht="16.05" customHeight="1">
      <c r="A55" s="237" t="s">
        <v>188</v>
      </c>
      <c r="B55" s="237" t="s">
        <v>833</v>
      </c>
      <c r="C55" s="237" t="s">
        <v>207</v>
      </c>
      <c r="D55" s="237">
        <v>5</v>
      </c>
      <c r="E55" s="244" t="s">
        <v>834</v>
      </c>
      <c r="F55" s="6">
        <v>50</v>
      </c>
      <c r="G55" s="6">
        <f t="shared" si="3"/>
        <v>2.5</v>
      </c>
      <c r="H55" s="245" t="s">
        <v>190</v>
      </c>
      <c r="I55" s="180"/>
      <c r="J55" s="180" t="s">
        <v>207</v>
      </c>
      <c r="K55" s="180">
        <v>5</v>
      </c>
      <c r="L55" s="177"/>
      <c r="M55" s="177"/>
      <c r="N55" s="177"/>
      <c r="O55" s="177"/>
      <c r="P55" s="177"/>
      <c r="Q55" s="9"/>
    </row>
    <row r="56" spans="1:17" s="8" customFormat="1" ht="16.05" customHeight="1">
      <c r="A56" s="180" t="s">
        <v>188</v>
      </c>
      <c r="B56" s="180" t="s">
        <v>833</v>
      </c>
      <c r="C56" s="180" t="s">
        <v>207</v>
      </c>
      <c r="D56" s="180">
        <v>5</v>
      </c>
      <c r="E56" s="244" t="s">
        <v>222</v>
      </c>
      <c r="F56" s="6">
        <v>10</v>
      </c>
      <c r="G56" s="6">
        <f t="shared" si="3"/>
        <v>0.5</v>
      </c>
      <c r="H56" s="245" t="s">
        <v>190</v>
      </c>
      <c r="I56" s="180"/>
      <c r="J56" s="180" t="s">
        <v>207</v>
      </c>
      <c r="K56" s="180">
        <v>5</v>
      </c>
      <c r="L56" s="205" t="s">
        <v>222</v>
      </c>
      <c r="M56" s="177" t="s">
        <v>223</v>
      </c>
      <c r="N56" s="177"/>
      <c r="O56" s="247"/>
      <c r="P56" s="247"/>
      <c r="Q56" s="9"/>
    </row>
    <row r="57" spans="1:17" s="8" customFormat="1" ht="16.05" customHeight="1">
      <c r="A57" s="164" t="s">
        <v>188</v>
      </c>
      <c r="B57" s="164" t="s">
        <v>835</v>
      </c>
      <c r="C57" s="164" t="s">
        <v>207</v>
      </c>
      <c r="D57" s="164">
        <v>5</v>
      </c>
      <c r="E57" s="244" t="s">
        <v>137</v>
      </c>
      <c r="F57" s="6">
        <v>50</v>
      </c>
      <c r="G57" s="6">
        <f t="shared" si="3"/>
        <v>2.5</v>
      </c>
      <c r="H57" s="245" t="s">
        <v>190</v>
      </c>
      <c r="I57" s="164" t="s">
        <v>56</v>
      </c>
      <c r="J57" s="164" t="s">
        <v>57</v>
      </c>
      <c r="K57" s="164">
        <v>5</v>
      </c>
      <c r="L57" s="164" t="s">
        <v>165</v>
      </c>
      <c r="M57" s="164">
        <v>100</v>
      </c>
      <c r="N57" s="164">
        <f>K57*M57%</f>
        <v>5</v>
      </c>
      <c r="O57" s="164" t="s">
        <v>245</v>
      </c>
      <c r="P57" s="164" t="s">
        <v>59</v>
      </c>
      <c r="Q57" s="9"/>
    </row>
    <row r="58" spans="1:17" s="8" customFormat="1" ht="16.05" customHeight="1">
      <c r="A58" s="237" t="s">
        <v>188</v>
      </c>
      <c r="B58" s="237" t="s">
        <v>835</v>
      </c>
      <c r="C58" s="237" t="s">
        <v>207</v>
      </c>
      <c r="D58" s="237">
        <v>5</v>
      </c>
      <c r="E58" s="244" t="s">
        <v>116</v>
      </c>
      <c r="F58" s="6">
        <v>40</v>
      </c>
      <c r="G58" s="6">
        <f t="shared" si="3"/>
        <v>2</v>
      </c>
      <c r="H58" s="245" t="s">
        <v>190</v>
      </c>
      <c r="I58" s="180"/>
      <c r="J58" s="180" t="s">
        <v>207</v>
      </c>
      <c r="K58" s="180">
        <v>5</v>
      </c>
      <c r="L58" s="177"/>
      <c r="M58" s="177"/>
      <c r="N58" s="177"/>
      <c r="O58" s="177"/>
      <c r="P58" s="177"/>
      <c r="Q58" s="9"/>
    </row>
    <row r="59" spans="1:17" s="8" customFormat="1" ht="16.05" customHeight="1">
      <c r="A59" s="180" t="s">
        <v>188</v>
      </c>
      <c r="B59" s="180" t="s">
        <v>835</v>
      </c>
      <c r="C59" s="180" t="s">
        <v>207</v>
      </c>
      <c r="D59" s="180">
        <v>5</v>
      </c>
      <c r="E59" s="244" t="s">
        <v>222</v>
      </c>
      <c r="F59" s="6">
        <v>10</v>
      </c>
      <c r="G59" s="6">
        <f t="shared" si="3"/>
        <v>0.5</v>
      </c>
      <c r="H59" s="245" t="s">
        <v>190</v>
      </c>
      <c r="I59" s="180"/>
      <c r="J59" s="180" t="s">
        <v>207</v>
      </c>
      <c r="K59" s="180">
        <v>5</v>
      </c>
      <c r="L59" s="357" t="s">
        <v>222</v>
      </c>
      <c r="M59" s="186" t="s">
        <v>223</v>
      </c>
      <c r="N59" s="186"/>
      <c r="O59" s="6"/>
      <c r="P59" s="6"/>
      <c r="Q59" s="9"/>
    </row>
    <row r="60" spans="1:17" s="12" customFormat="1" ht="15" customHeight="1">
      <c r="A60" s="174" t="s">
        <v>188</v>
      </c>
      <c r="B60" s="174" t="s">
        <v>836</v>
      </c>
      <c r="C60" s="174" t="s">
        <v>207</v>
      </c>
      <c r="D60" s="164">
        <v>5</v>
      </c>
      <c r="E60" s="178" t="s">
        <v>165</v>
      </c>
      <c r="F60" s="6">
        <v>60</v>
      </c>
      <c r="G60" s="6">
        <f t="shared" si="3"/>
        <v>3</v>
      </c>
      <c r="H60" s="245" t="s">
        <v>190</v>
      </c>
      <c r="I60" s="164" t="s">
        <v>56</v>
      </c>
      <c r="J60" s="164" t="s">
        <v>57</v>
      </c>
      <c r="K60" s="164">
        <v>5</v>
      </c>
      <c r="L60" s="164" t="s">
        <v>165</v>
      </c>
      <c r="M60" s="164">
        <v>100</v>
      </c>
      <c r="N60" s="164">
        <f>K60*M60%</f>
        <v>5</v>
      </c>
      <c r="O60" s="164" t="s">
        <v>245</v>
      </c>
      <c r="P60" s="164" t="s">
        <v>59</v>
      </c>
      <c r="Q60" s="361"/>
    </row>
    <row r="61" spans="1:17" s="12" customFormat="1" ht="15" customHeight="1">
      <c r="A61" s="176" t="s">
        <v>188</v>
      </c>
      <c r="B61" s="176" t="s">
        <v>836</v>
      </c>
      <c r="C61" s="176" t="s">
        <v>207</v>
      </c>
      <c r="D61" s="180">
        <v>5</v>
      </c>
      <c r="E61" s="178" t="s">
        <v>209</v>
      </c>
      <c r="F61" s="6">
        <v>40</v>
      </c>
      <c r="G61" s="6">
        <f t="shared" si="3"/>
        <v>2</v>
      </c>
      <c r="H61" s="245" t="s">
        <v>190</v>
      </c>
      <c r="I61" s="180"/>
      <c r="J61" s="180" t="s">
        <v>207</v>
      </c>
      <c r="K61" s="180">
        <v>5</v>
      </c>
      <c r="L61" s="177"/>
      <c r="M61" s="177"/>
      <c r="N61" s="177"/>
      <c r="O61" s="177"/>
      <c r="P61" s="177"/>
      <c r="Q61" s="361"/>
    </row>
    <row r="62" spans="1:17" s="8" customFormat="1" ht="16.05" customHeight="1">
      <c r="A62" s="164" t="s">
        <v>188</v>
      </c>
      <c r="B62" s="164" t="s">
        <v>837</v>
      </c>
      <c r="C62" s="164" t="s">
        <v>154</v>
      </c>
      <c r="D62" s="164">
        <v>5</v>
      </c>
      <c r="E62" s="244" t="s">
        <v>229</v>
      </c>
      <c r="F62" s="6">
        <v>40</v>
      </c>
      <c r="G62" s="6">
        <f t="shared" si="3"/>
        <v>2</v>
      </c>
      <c r="H62" s="245" t="s">
        <v>190</v>
      </c>
      <c r="I62" s="174" t="s">
        <v>63</v>
      </c>
      <c r="J62" s="174" t="s">
        <v>64</v>
      </c>
      <c r="K62" s="164">
        <v>5</v>
      </c>
      <c r="L62" s="174" t="s">
        <v>191</v>
      </c>
      <c r="M62" s="162">
        <v>100</v>
      </c>
      <c r="N62" s="164">
        <f>K62*M62%</f>
        <v>5</v>
      </c>
      <c r="O62" s="229" t="s">
        <v>254</v>
      </c>
      <c r="P62" s="229" t="s">
        <v>155</v>
      </c>
      <c r="Q62" s="9"/>
    </row>
    <row r="63" spans="1:17" s="8" customFormat="1" ht="16.05" customHeight="1">
      <c r="A63" s="237" t="s">
        <v>188</v>
      </c>
      <c r="B63" s="237" t="s">
        <v>837</v>
      </c>
      <c r="C63" s="237" t="s">
        <v>154</v>
      </c>
      <c r="D63" s="237">
        <v>5</v>
      </c>
      <c r="E63" s="244" t="s">
        <v>834</v>
      </c>
      <c r="F63" s="6">
        <v>50</v>
      </c>
      <c r="G63" s="6">
        <f t="shared" si="3"/>
        <v>2.5</v>
      </c>
      <c r="H63" s="245" t="s">
        <v>190</v>
      </c>
      <c r="I63" s="176"/>
      <c r="J63" s="176" t="s">
        <v>64</v>
      </c>
      <c r="K63" s="180">
        <v>5</v>
      </c>
      <c r="L63" s="175"/>
      <c r="M63" s="230"/>
      <c r="N63" s="177"/>
      <c r="O63" s="236"/>
      <c r="P63" s="236"/>
      <c r="Q63" s="9"/>
    </row>
    <row r="64" spans="1:17" s="8" customFormat="1" ht="16.05" customHeight="1">
      <c r="A64" s="180" t="s">
        <v>188</v>
      </c>
      <c r="B64" s="180" t="s">
        <v>837</v>
      </c>
      <c r="C64" s="180" t="s">
        <v>154</v>
      </c>
      <c r="D64" s="180">
        <v>5</v>
      </c>
      <c r="E64" s="244" t="s">
        <v>222</v>
      </c>
      <c r="F64" s="6">
        <v>10</v>
      </c>
      <c r="G64" s="6">
        <f t="shared" si="3"/>
        <v>0.5</v>
      </c>
      <c r="H64" s="245" t="s">
        <v>190</v>
      </c>
      <c r="I64" s="180"/>
      <c r="J64" s="180" t="s">
        <v>154</v>
      </c>
      <c r="K64" s="180">
        <v>5</v>
      </c>
      <c r="L64" s="357" t="s">
        <v>222</v>
      </c>
      <c r="M64" s="186" t="s">
        <v>223</v>
      </c>
      <c r="N64" s="186"/>
      <c r="O64" s="6"/>
      <c r="P64" s="6"/>
      <c r="Q64" s="9"/>
    </row>
    <row r="65" spans="1:17" s="12" customFormat="1" ht="17.55" customHeight="1">
      <c r="A65" s="185" t="s">
        <v>188</v>
      </c>
      <c r="B65" s="185" t="s">
        <v>838</v>
      </c>
      <c r="C65" s="185" t="s">
        <v>211</v>
      </c>
      <c r="D65" s="186">
        <v>5</v>
      </c>
      <c r="E65" s="178" t="s">
        <v>212</v>
      </c>
      <c r="F65" s="6">
        <v>100</v>
      </c>
      <c r="G65" s="6">
        <f t="shared" si="3"/>
        <v>5</v>
      </c>
      <c r="H65" s="245" t="s">
        <v>190</v>
      </c>
      <c r="I65" s="185" t="s">
        <v>240</v>
      </c>
      <c r="J65" s="185" t="s">
        <v>101</v>
      </c>
      <c r="K65" s="186">
        <v>5</v>
      </c>
      <c r="L65" s="185" t="s">
        <v>72</v>
      </c>
      <c r="M65" s="186">
        <v>100</v>
      </c>
      <c r="N65" s="186">
        <f>K65*M65%</f>
        <v>5</v>
      </c>
      <c r="O65" s="87" t="s">
        <v>254</v>
      </c>
      <c r="P65" s="87" t="s">
        <v>102</v>
      </c>
      <c r="Q65" s="361"/>
    </row>
    <row r="66" spans="1:17" s="19" customFormat="1" ht="14.55" customHeight="1">
      <c r="A66" s="19" t="s">
        <v>839</v>
      </c>
      <c r="B66" s="198" t="s">
        <v>831</v>
      </c>
      <c r="C66" s="128" t="s">
        <v>143</v>
      </c>
      <c r="D66" s="128" t="s">
        <v>19</v>
      </c>
      <c r="E66" s="178" t="s">
        <v>138</v>
      </c>
      <c r="F66" s="179">
        <v>90</v>
      </c>
      <c r="G66" s="138">
        <f t="shared" ref="G66:G72" si="4">D66*F66/100</f>
        <v>4.5</v>
      </c>
      <c r="H66" s="350" t="s">
        <v>8</v>
      </c>
      <c r="I66" s="174" t="s">
        <v>145</v>
      </c>
      <c r="J66" s="174" t="s">
        <v>143</v>
      </c>
      <c r="K66" s="164">
        <v>5</v>
      </c>
      <c r="L66" s="185" t="s">
        <v>146</v>
      </c>
      <c r="M66" s="186">
        <v>10</v>
      </c>
      <c r="N66" s="6">
        <f>K66*M66%</f>
        <v>0.5</v>
      </c>
      <c r="O66" s="165" t="s">
        <v>193</v>
      </c>
      <c r="P66" s="165" t="s">
        <v>147</v>
      </c>
    </row>
    <row r="67" spans="1:17" s="19" customFormat="1" ht="14.55" customHeight="1">
      <c r="B67" s="199" t="s">
        <v>831</v>
      </c>
      <c r="C67" s="147" t="s">
        <v>143</v>
      </c>
      <c r="D67" s="147" t="s">
        <v>19</v>
      </c>
      <c r="E67" s="178" t="s">
        <v>144</v>
      </c>
      <c r="F67" s="179">
        <v>10</v>
      </c>
      <c r="G67" s="138">
        <f t="shared" si="4"/>
        <v>0.5</v>
      </c>
      <c r="H67" s="350" t="s">
        <v>8</v>
      </c>
      <c r="I67" s="176"/>
      <c r="J67" s="176" t="s">
        <v>143</v>
      </c>
      <c r="K67" s="180">
        <v>5</v>
      </c>
      <c r="L67" s="168" t="s">
        <v>116</v>
      </c>
      <c r="M67" s="177">
        <v>90</v>
      </c>
      <c r="N67" s="6">
        <f>K67*M67%</f>
        <v>4.5</v>
      </c>
      <c r="O67" s="165" t="s">
        <v>193</v>
      </c>
      <c r="P67" s="165" t="s">
        <v>148</v>
      </c>
    </row>
    <row r="68" spans="1:17" s="19" customFormat="1" ht="14.55" customHeight="1">
      <c r="A68" s="109" t="s">
        <v>839</v>
      </c>
      <c r="B68" s="89" t="s">
        <v>840</v>
      </c>
      <c r="C68" s="124" t="s">
        <v>841</v>
      </c>
      <c r="D68" s="124" t="s">
        <v>19</v>
      </c>
      <c r="E68" s="81" t="s">
        <v>116</v>
      </c>
      <c r="F68" s="200">
        <v>100</v>
      </c>
      <c r="G68" s="138">
        <f t="shared" si="4"/>
        <v>5</v>
      </c>
      <c r="H68" s="350" t="s">
        <v>8</v>
      </c>
      <c r="I68" s="249" t="s">
        <v>151</v>
      </c>
      <c r="J68" s="185" t="s">
        <v>150</v>
      </c>
      <c r="K68" s="186">
        <v>5</v>
      </c>
      <c r="L68" s="197" t="s">
        <v>116</v>
      </c>
      <c r="M68" s="6">
        <v>100</v>
      </c>
      <c r="N68" s="6">
        <f>K68*M68%</f>
        <v>5</v>
      </c>
      <c r="O68" s="165" t="s">
        <v>193</v>
      </c>
      <c r="P68" s="165" t="s">
        <v>152</v>
      </c>
    </row>
    <row r="69" spans="1:17" s="19" customFormat="1" ht="14.55" customHeight="1">
      <c r="A69" s="19" t="s">
        <v>839</v>
      </c>
      <c r="B69" s="198" t="s">
        <v>232</v>
      </c>
      <c r="C69" s="128" t="s">
        <v>136</v>
      </c>
      <c r="D69" s="128" t="s">
        <v>19</v>
      </c>
      <c r="E69" s="178" t="s">
        <v>137</v>
      </c>
      <c r="F69" s="179">
        <v>50</v>
      </c>
      <c r="G69" s="138">
        <f t="shared" si="4"/>
        <v>2.5</v>
      </c>
      <c r="H69" s="350" t="s">
        <v>8</v>
      </c>
      <c r="I69" s="174" t="s">
        <v>17</v>
      </c>
      <c r="J69" s="174" t="s">
        <v>18</v>
      </c>
      <c r="K69" s="162">
        <v>5</v>
      </c>
      <c r="L69" s="128" t="s">
        <v>20</v>
      </c>
      <c r="M69" s="163">
        <v>100</v>
      </c>
      <c r="N69" s="164">
        <f>K69*M69%</f>
        <v>5</v>
      </c>
      <c r="O69" s="165" t="s">
        <v>249</v>
      </c>
      <c r="P69" s="165" t="s">
        <v>23</v>
      </c>
    </row>
    <row r="70" spans="1:17" s="19" customFormat="1" ht="14.55" customHeight="1">
      <c r="B70" s="199" t="s">
        <v>232</v>
      </c>
      <c r="C70" s="147" t="s">
        <v>136</v>
      </c>
      <c r="D70" s="147" t="s">
        <v>19</v>
      </c>
      <c r="E70" s="178" t="s">
        <v>138</v>
      </c>
      <c r="F70" s="179">
        <v>50</v>
      </c>
      <c r="G70" s="138">
        <f t="shared" si="4"/>
        <v>2.5</v>
      </c>
      <c r="H70" s="350" t="s">
        <v>8</v>
      </c>
      <c r="I70" s="176"/>
      <c r="J70" s="176" t="s">
        <v>18</v>
      </c>
      <c r="K70" s="167">
        <v>5</v>
      </c>
      <c r="L70" s="168"/>
      <c r="M70" s="169"/>
      <c r="N70" s="170"/>
      <c r="O70" s="182"/>
      <c r="P70" s="182"/>
    </row>
    <row r="71" spans="1:17" s="19" customFormat="1" ht="14.55" customHeight="1">
      <c r="A71" s="109" t="s">
        <v>839</v>
      </c>
      <c r="B71" s="198" t="s">
        <v>842</v>
      </c>
      <c r="C71" s="128" t="s">
        <v>161</v>
      </c>
      <c r="D71" s="128" t="s">
        <v>19</v>
      </c>
      <c r="E71" s="113" t="s">
        <v>116</v>
      </c>
      <c r="F71" s="201">
        <v>100</v>
      </c>
      <c r="G71" s="144">
        <f t="shared" si="4"/>
        <v>5</v>
      </c>
      <c r="H71" s="351" t="s">
        <v>8</v>
      </c>
      <c r="I71" s="249" t="s">
        <v>89</v>
      </c>
      <c r="J71" s="185" t="s">
        <v>162</v>
      </c>
      <c r="K71" s="186">
        <v>5</v>
      </c>
      <c r="L71" s="193" t="s">
        <v>159</v>
      </c>
      <c r="M71" s="6">
        <v>100</v>
      </c>
      <c r="N71" s="164">
        <f>K71*M71%</f>
        <v>5</v>
      </c>
      <c r="O71" s="181" t="s">
        <v>193</v>
      </c>
      <c r="P71" s="181" t="s">
        <v>163</v>
      </c>
    </row>
    <row r="72" spans="1:17" s="19" customFormat="1" ht="14.55" customHeight="1">
      <c r="A72" s="499" t="s">
        <v>839</v>
      </c>
      <c r="B72" s="500" t="s">
        <v>838</v>
      </c>
      <c r="C72" s="501" t="s">
        <v>157</v>
      </c>
      <c r="D72" s="501" t="s">
        <v>19</v>
      </c>
      <c r="E72" s="502" t="s">
        <v>843</v>
      </c>
      <c r="F72" s="503">
        <v>100</v>
      </c>
      <c r="G72" s="504">
        <f t="shared" si="4"/>
        <v>5</v>
      </c>
      <c r="H72" s="505" t="s">
        <v>8</v>
      </c>
      <c r="I72" s="506" t="s">
        <v>240</v>
      </c>
      <c r="J72" s="507" t="s">
        <v>101</v>
      </c>
      <c r="K72" s="508">
        <v>5</v>
      </c>
      <c r="L72" s="509" t="s">
        <v>159</v>
      </c>
      <c r="M72" s="510">
        <v>100</v>
      </c>
      <c r="N72" s="508">
        <f>K72*M72%</f>
        <v>5</v>
      </c>
      <c r="O72" s="511" t="s">
        <v>193</v>
      </c>
      <c r="P72" s="511" t="s">
        <v>102</v>
      </c>
    </row>
  </sheetData>
  <autoFilter ref="A4:AT72" xr:uid="{00000000-0009-0000-0000-000008000000}"/>
  <mergeCells count="1">
    <mergeCell ref="Q5:Q6"/>
  </mergeCells>
  <conditionalFormatting sqref="I9">
    <cfRule type="cellIs" dxfId="8" priority="10" operator="equal">
      <formula>"leeg"</formula>
    </cfRule>
  </conditionalFormatting>
  <conditionalFormatting sqref="I10">
    <cfRule type="cellIs" dxfId="7" priority="9" operator="equal">
      <formula>"leeg"</formula>
    </cfRule>
  </conditionalFormatting>
  <conditionalFormatting sqref="I17">
    <cfRule type="cellIs" dxfId="6" priority="8" operator="equal">
      <formula>"leeg"</formula>
    </cfRule>
  </conditionalFormatting>
  <conditionalFormatting sqref="I15">
    <cfRule type="cellIs" dxfId="5" priority="7" operator="equal">
      <formula>"leeg"</formula>
    </cfRule>
  </conditionalFormatting>
  <conditionalFormatting sqref="I18">
    <cfRule type="cellIs" dxfId="4" priority="6" operator="equal">
      <formula>"leeg"</formula>
    </cfRule>
  </conditionalFormatting>
  <conditionalFormatting sqref="I24">
    <cfRule type="cellIs" dxfId="3" priority="5" operator="equal">
      <formula>"leeg"</formula>
    </cfRule>
  </conditionalFormatting>
  <conditionalFormatting sqref="I38">
    <cfRule type="cellIs" dxfId="2" priority="4" operator="equal">
      <formula>"leeg"</formula>
    </cfRule>
  </conditionalFormatting>
  <conditionalFormatting sqref="I40">
    <cfRule type="cellIs" dxfId="1" priority="3" operator="equal">
      <formula>"leeg"</formula>
    </cfRule>
  </conditionalFormatting>
  <conditionalFormatting sqref="I26">
    <cfRule type="cellIs" dxfId="0" priority="1" operator="equal">
      <formula>"leeg"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zoomScaleNormal="100" workbookViewId="0">
      <selection activeCell="G59" sqref="G59"/>
    </sheetView>
  </sheetViews>
  <sheetFormatPr defaultColWidth="9.21875" defaultRowHeight="12"/>
  <cols>
    <col min="1" max="1" width="19" style="19" customWidth="1"/>
    <col min="2" max="2" width="27.44140625" style="19" customWidth="1"/>
    <col min="3" max="3" width="10.5546875" style="19" customWidth="1"/>
    <col min="4" max="4" width="40.21875" style="19" customWidth="1"/>
    <col min="5" max="5" width="10" style="19" customWidth="1"/>
    <col min="6" max="6" width="10.5546875" style="118" customWidth="1"/>
    <col min="7" max="7" width="10.5546875" style="119" customWidth="1"/>
    <col min="8" max="8" width="28.21875" style="19" customWidth="1"/>
    <col min="9" max="9" width="31" style="19" customWidth="1"/>
    <col min="10" max="10" width="10.77734375" style="19" customWidth="1"/>
    <col min="11" max="11" width="40.21875" style="19" customWidth="1"/>
    <col min="12" max="12" width="11.5546875" style="19" customWidth="1"/>
    <col min="13" max="13" width="11.5546875" style="118" customWidth="1"/>
    <col min="14" max="14" width="11.44140625" style="119" customWidth="1"/>
    <col min="15" max="15" width="30.5546875" style="19" customWidth="1"/>
    <col min="16" max="16" width="28.44140625" style="19" customWidth="1"/>
    <col min="17" max="16384" width="9.21875" style="19"/>
  </cols>
  <sheetData>
    <row r="1" spans="1:16">
      <c r="A1" s="1" t="s">
        <v>0</v>
      </c>
      <c r="B1" s="44">
        <v>44445</v>
      </c>
      <c r="P1" s="46"/>
    </row>
    <row r="2" spans="1:16">
      <c r="A2" s="47" t="s">
        <v>1</v>
      </c>
      <c r="P2" s="46"/>
    </row>
    <row r="3" spans="1:16">
      <c r="A3" s="47"/>
      <c r="P3" s="46"/>
    </row>
    <row r="4" spans="1:16" s="54" customFormat="1" ht="14.4">
      <c r="A4" s="98" t="s">
        <v>2</v>
      </c>
      <c r="B4" s="98" t="s">
        <v>3</v>
      </c>
      <c r="C4" s="98" t="s">
        <v>4</v>
      </c>
      <c r="D4" s="99" t="s">
        <v>5</v>
      </c>
      <c r="E4" s="120" t="s">
        <v>6</v>
      </c>
      <c r="F4" s="121" t="s">
        <v>7</v>
      </c>
      <c r="G4" s="99" t="s">
        <v>8</v>
      </c>
      <c r="H4" s="99" t="s">
        <v>9</v>
      </c>
      <c r="I4" s="99" t="s">
        <v>10</v>
      </c>
      <c r="J4" s="99" t="s">
        <v>4</v>
      </c>
      <c r="K4" s="99" t="s">
        <v>5</v>
      </c>
      <c r="L4" s="120" t="s">
        <v>6</v>
      </c>
      <c r="M4" s="121" t="s">
        <v>11</v>
      </c>
      <c r="N4" s="122" t="s">
        <v>12</v>
      </c>
      <c r="O4" s="123" t="s">
        <v>13</v>
      </c>
    </row>
    <row r="5" spans="1:16" ht="14.55" customHeight="1">
      <c r="A5" s="124" t="s">
        <v>14</v>
      </c>
      <c r="B5" s="124" t="s">
        <v>15</v>
      </c>
      <c r="C5" s="125">
        <v>5</v>
      </c>
      <c r="D5" s="126" t="s">
        <v>16</v>
      </c>
      <c r="E5" s="127">
        <v>100</v>
      </c>
      <c r="F5" s="125">
        <f t="shared" ref="F5:F21" si="0">C5*E5/100</f>
        <v>5</v>
      </c>
      <c r="G5" s="108" t="s">
        <v>8</v>
      </c>
      <c r="H5" s="68" t="s">
        <v>17</v>
      </c>
      <c r="I5" s="68" t="s">
        <v>18</v>
      </c>
      <c r="J5" s="128" t="s">
        <v>19</v>
      </c>
      <c r="K5" s="124" t="s">
        <v>20</v>
      </c>
      <c r="L5" s="127" t="s">
        <v>21</v>
      </c>
      <c r="M5" s="125">
        <f t="shared" ref="M5:M21" si="1">J5*L5/100</f>
        <v>5</v>
      </c>
      <c r="N5" s="124" t="s">
        <v>22</v>
      </c>
      <c r="O5" s="129" t="s">
        <v>23</v>
      </c>
    </row>
    <row r="6" spans="1:16" ht="14.55" customHeight="1">
      <c r="A6" s="57" t="s">
        <v>24</v>
      </c>
      <c r="B6" s="57" t="s">
        <v>25</v>
      </c>
      <c r="C6" s="130">
        <v>5</v>
      </c>
      <c r="D6" s="126" t="s">
        <v>26</v>
      </c>
      <c r="E6" s="127">
        <v>50</v>
      </c>
      <c r="F6" s="125">
        <f t="shared" si="0"/>
        <v>2.5</v>
      </c>
      <c r="G6" s="108" t="s">
        <v>8</v>
      </c>
      <c r="H6" s="56" t="s">
        <v>27</v>
      </c>
      <c r="I6" s="59" t="s">
        <v>28</v>
      </c>
      <c r="J6" s="124" t="s">
        <v>19</v>
      </c>
      <c r="K6" s="126" t="s">
        <v>29</v>
      </c>
      <c r="L6" s="127">
        <v>50</v>
      </c>
      <c r="M6" s="125">
        <f t="shared" si="1"/>
        <v>2.5</v>
      </c>
      <c r="N6" s="124" t="s">
        <v>22</v>
      </c>
      <c r="O6" s="129" t="s">
        <v>30</v>
      </c>
    </row>
    <row r="7" spans="1:16" ht="14.55" customHeight="1">
      <c r="A7" s="67" t="s">
        <v>24</v>
      </c>
      <c r="B7" s="67" t="s">
        <v>25</v>
      </c>
      <c r="C7" s="131">
        <v>5</v>
      </c>
      <c r="D7" s="126" t="s">
        <v>31</v>
      </c>
      <c r="E7" s="127">
        <v>50</v>
      </c>
      <c r="F7" s="125">
        <f t="shared" si="0"/>
        <v>2.5</v>
      </c>
      <c r="G7" s="108" t="s">
        <v>8</v>
      </c>
      <c r="H7" s="348" t="s">
        <v>32</v>
      </c>
      <c r="I7" s="151" t="s">
        <v>33</v>
      </c>
      <c r="J7" s="132" t="s">
        <v>19</v>
      </c>
      <c r="K7" s="132" t="s">
        <v>34</v>
      </c>
      <c r="L7" s="127">
        <v>50</v>
      </c>
      <c r="M7" s="125">
        <f t="shared" si="1"/>
        <v>2.5</v>
      </c>
      <c r="N7" s="124" t="s">
        <v>35</v>
      </c>
      <c r="O7" s="129" t="s">
        <v>30</v>
      </c>
    </row>
    <row r="8" spans="1:16" ht="14.55" customHeight="1">
      <c r="A8" s="124" t="s">
        <v>36</v>
      </c>
      <c r="B8" s="124" t="s">
        <v>37</v>
      </c>
      <c r="C8" s="125">
        <v>5</v>
      </c>
      <c r="D8" s="126" t="s">
        <v>38</v>
      </c>
      <c r="E8" s="127">
        <v>100</v>
      </c>
      <c r="F8" s="125">
        <f t="shared" si="0"/>
        <v>5</v>
      </c>
      <c r="G8" s="108" t="s">
        <v>8</v>
      </c>
      <c r="H8" s="349" t="s">
        <v>39</v>
      </c>
      <c r="I8" s="349" t="s">
        <v>40</v>
      </c>
      <c r="J8" s="133" t="s">
        <v>19</v>
      </c>
      <c r="K8" s="124" t="s">
        <v>20</v>
      </c>
      <c r="L8" s="127" t="s">
        <v>21</v>
      </c>
      <c r="M8" s="125">
        <f t="shared" si="1"/>
        <v>5</v>
      </c>
      <c r="N8" s="124" t="s">
        <v>35</v>
      </c>
      <c r="O8" s="129" t="s">
        <v>41</v>
      </c>
    </row>
    <row r="9" spans="1:16" ht="14.55" customHeight="1">
      <c r="A9" s="57" t="s">
        <v>42</v>
      </c>
      <c r="B9" s="57" t="s">
        <v>43</v>
      </c>
      <c r="C9" s="130">
        <v>5</v>
      </c>
      <c r="D9" s="126" t="s">
        <v>44</v>
      </c>
      <c r="E9" s="127">
        <v>50</v>
      </c>
      <c r="F9" s="125">
        <f t="shared" si="0"/>
        <v>2.5</v>
      </c>
      <c r="G9" s="108" t="s">
        <v>8</v>
      </c>
      <c r="H9" s="59" t="s">
        <v>45</v>
      </c>
      <c r="I9" s="59" t="s">
        <v>46</v>
      </c>
      <c r="J9" s="124" t="s">
        <v>19</v>
      </c>
      <c r="K9" s="124" t="s">
        <v>47</v>
      </c>
      <c r="L9" s="134">
        <v>50</v>
      </c>
      <c r="M9" s="125">
        <f t="shared" si="1"/>
        <v>2.5</v>
      </c>
      <c r="N9" s="128" t="s">
        <v>48</v>
      </c>
      <c r="O9" s="135" t="s">
        <v>30</v>
      </c>
    </row>
    <row r="10" spans="1:16" ht="14.55" customHeight="1">
      <c r="A10" s="67" t="s">
        <v>42</v>
      </c>
      <c r="B10" s="67" t="s">
        <v>43</v>
      </c>
      <c r="C10" s="131">
        <v>5</v>
      </c>
      <c r="D10" s="126" t="s">
        <v>49</v>
      </c>
      <c r="E10" s="127">
        <v>50</v>
      </c>
      <c r="F10" s="125">
        <f t="shared" si="0"/>
        <v>2.5</v>
      </c>
      <c r="G10" s="108" t="s">
        <v>8</v>
      </c>
      <c r="H10" s="150" t="s">
        <v>27</v>
      </c>
      <c r="I10" s="151" t="s">
        <v>50</v>
      </c>
      <c r="J10" s="132" t="s">
        <v>19</v>
      </c>
      <c r="K10" s="136" t="s">
        <v>51</v>
      </c>
      <c r="L10" s="127" t="s">
        <v>52</v>
      </c>
      <c r="M10" s="125">
        <f t="shared" si="1"/>
        <v>2.5</v>
      </c>
      <c r="N10" s="124" t="s">
        <v>22</v>
      </c>
      <c r="O10" s="129" t="s">
        <v>30</v>
      </c>
    </row>
    <row r="11" spans="1:16" ht="14.55" customHeight="1">
      <c r="A11" s="124" t="s">
        <v>53</v>
      </c>
      <c r="B11" s="124" t="s">
        <v>54</v>
      </c>
      <c r="C11" s="125">
        <v>5</v>
      </c>
      <c r="D11" s="126" t="s">
        <v>55</v>
      </c>
      <c r="E11" s="127">
        <v>100</v>
      </c>
      <c r="F11" s="125">
        <f t="shared" si="0"/>
        <v>5</v>
      </c>
      <c r="G11" s="108" t="s">
        <v>8</v>
      </c>
      <c r="H11" s="152" t="s">
        <v>56</v>
      </c>
      <c r="I11" s="152" t="s">
        <v>57</v>
      </c>
      <c r="J11" s="132" t="s">
        <v>19</v>
      </c>
      <c r="K11" s="124" t="s">
        <v>58</v>
      </c>
      <c r="L11" s="127" t="s">
        <v>21</v>
      </c>
      <c r="M11" s="125">
        <f t="shared" si="1"/>
        <v>5</v>
      </c>
      <c r="N11" s="124" t="s">
        <v>48</v>
      </c>
      <c r="O11" s="135" t="s">
        <v>59</v>
      </c>
    </row>
    <row r="12" spans="1:16" ht="14.55" customHeight="1">
      <c r="A12" s="124" t="s">
        <v>60</v>
      </c>
      <c r="B12" s="124" t="s">
        <v>61</v>
      </c>
      <c r="C12" s="125">
        <v>5</v>
      </c>
      <c r="D12" s="126" t="s">
        <v>62</v>
      </c>
      <c r="E12" s="127">
        <v>100</v>
      </c>
      <c r="F12" s="125">
        <f t="shared" si="0"/>
        <v>5</v>
      </c>
      <c r="G12" s="108" t="s">
        <v>8</v>
      </c>
      <c r="H12" s="137" t="s">
        <v>63</v>
      </c>
      <c r="I12" s="137" t="s">
        <v>64</v>
      </c>
      <c r="J12" s="124" t="s">
        <v>19</v>
      </c>
      <c r="K12" s="124" t="s">
        <v>58</v>
      </c>
      <c r="L12" s="127" t="s">
        <v>21</v>
      </c>
      <c r="M12" s="125">
        <f t="shared" si="1"/>
        <v>5</v>
      </c>
      <c r="N12" s="124" t="s">
        <v>65</v>
      </c>
      <c r="O12" s="135" t="s">
        <v>66</v>
      </c>
    </row>
    <row r="13" spans="1:16" ht="14.55" customHeight="1">
      <c r="A13" s="137" t="s">
        <v>67</v>
      </c>
      <c r="B13" s="137" t="s">
        <v>68</v>
      </c>
      <c r="C13" s="138">
        <v>5</v>
      </c>
      <c r="D13" s="139" t="s">
        <v>69</v>
      </c>
      <c r="E13" s="140">
        <v>100</v>
      </c>
      <c r="F13" s="138">
        <f t="shared" si="0"/>
        <v>5</v>
      </c>
      <c r="G13" s="80" t="s">
        <v>8</v>
      </c>
      <c r="H13" s="186" t="s">
        <v>70</v>
      </c>
      <c r="I13" s="124" t="s">
        <v>71</v>
      </c>
      <c r="J13" s="137" t="s">
        <v>19</v>
      </c>
      <c r="K13" s="137" t="s">
        <v>72</v>
      </c>
      <c r="L13" s="140">
        <v>100</v>
      </c>
      <c r="M13" s="138">
        <f t="shared" si="1"/>
        <v>5</v>
      </c>
      <c r="N13" s="137" t="s">
        <v>73</v>
      </c>
      <c r="O13" s="141" t="s">
        <v>74</v>
      </c>
    </row>
    <row r="14" spans="1:16" ht="14.55" customHeight="1">
      <c r="A14" s="137" t="s">
        <v>75</v>
      </c>
      <c r="B14" s="137" t="s">
        <v>76</v>
      </c>
      <c r="C14" s="138">
        <v>5</v>
      </c>
      <c r="D14" s="139" t="s">
        <v>77</v>
      </c>
      <c r="E14" s="140">
        <v>100</v>
      </c>
      <c r="F14" s="138">
        <f t="shared" si="0"/>
        <v>5</v>
      </c>
      <c r="G14" s="80" t="s">
        <v>8</v>
      </c>
      <c r="H14" s="186" t="s">
        <v>78</v>
      </c>
      <c r="I14" s="124" t="s">
        <v>79</v>
      </c>
      <c r="J14" s="137" t="s">
        <v>19</v>
      </c>
      <c r="K14" s="137" t="s">
        <v>72</v>
      </c>
      <c r="L14" s="140">
        <v>100</v>
      </c>
      <c r="M14" s="138">
        <f t="shared" si="1"/>
        <v>5</v>
      </c>
      <c r="N14" s="137" t="s">
        <v>73</v>
      </c>
      <c r="O14" s="141" t="s">
        <v>74</v>
      </c>
    </row>
    <row r="15" spans="1:16" ht="14.55" customHeight="1">
      <c r="A15" s="57" t="s">
        <v>80</v>
      </c>
      <c r="B15" s="57" t="s">
        <v>81</v>
      </c>
      <c r="C15" s="130">
        <v>5</v>
      </c>
      <c r="D15" s="139" t="s">
        <v>49</v>
      </c>
      <c r="E15" s="140">
        <v>50</v>
      </c>
      <c r="F15" s="138">
        <f t="shared" si="0"/>
        <v>2.5</v>
      </c>
      <c r="G15" s="80" t="s">
        <v>8</v>
      </c>
      <c r="H15" s="61" t="s">
        <v>82</v>
      </c>
      <c r="I15" s="61" t="s">
        <v>83</v>
      </c>
      <c r="J15" s="137" t="s">
        <v>19</v>
      </c>
      <c r="K15" s="137" t="s">
        <v>49</v>
      </c>
      <c r="L15" s="140">
        <v>50</v>
      </c>
      <c r="M15" s="138">
        <f t="shared" si="1"/>
        <v>2.5</v>
      </c>
      <c r="N15" s="137" t="s">
        <v>65</v>
      </c>
      <c r="O15" s="142" t="s">
        <v>845</v>
      </c>
    </row>
    <row r="16" spans="1:16" ht="14.55" customHeight="1">
      <c r="A16" s="67" t="s">
        <v>80</v>
      </c>
      <c r="B16" s="67" t="s">
        <v>81</v>
      </c>
      <c r="C16" s="131">
        <v>5</v>
      </c>
      <c r="D16" s="139" t="s">
        <v>84</v>
      </c>
      <c r="E16" s="140">
        <v>50</v>
      </c>
      <c r="F16" s="138">
        <f t="shared" si="0"/>
        <v>2.5</v>
      </c>
      <c r="G16" s="80" t="s">
        <v>8</v>
      </c>
      <c r="H16" s="57" t="s">
        <v>45</v>
      </c>
      <c r="I16" s="57" t="s">
        <v>46</v>
      </c>
      <c r="J16" s="68" t="s">
        <v>19</v>
      </c>
      <c r="K16" s="68" t="s">
        <v>85</v>
      </c>
      <c r="L16" s="143">
        <v>50</v>
      </c>
      <c r="M16" s="144">
        <f t="shared" si="1"/>
        <v>2.5</v>
      </c>
      <c r="N16" s="68" t="s">
        <v>48</v>
      </c>
      <c r="O16" s="145" t="s">
        <v>30</v>
      </c>
    </row>
    <row r="17" spans="1:15" ht="14.55" customHeight="1">
      <c r="A17" s="57" t="s">
        <v>86</v>
      </c>
      <c r="B17" s="57" t="s">
        <v>87</v>
      </c>
      <c r="C17" s="130">
        <v>5</v>
      </c>
      <c r="D17" s="139" t="s">
        <v>88</v>
      </c>
      <c r="E17" s="140">
        <v>80</v>
      </c>
      <c r="F17" s="138">
        <f t="shared" si="0"/>
        <v>4</v>
      </c>
      <c r="G17" s="378" t="s">
        <v>8</v>
      </c>
      <c r="H17" s="57" t="s">
        <v>89</v>
      </c>
      <c r="I17" s="57" t="s">
        <v>90</v>
      </c>
      <c r="J17" s="128" t="s">
        <v>19</v>
      </c>
      <c r="K17" s="128" t="s">
        <v>72</v>
      </c>
      <c r="L17" s="134">
        <v>100</v>
      </c>
      <c r="M17" s="612">
        <f t="shared" si="1"/>
        <v>5</v>
      </c>
      <c r="N17" s="128" t="s">
        <v>73</v>
      </c>
      <c r="O17" s="614" t="s">
        <v>59</v>
      </c>
    </row>
    <row r="18" spans="1:15">
      <c r="A18" s="67" t="s">
        <v>86</v>
      </c>
      <c r="B18" s="67" t="s">
        <v>87</v>
      </c>
      <c r="C18" s="131">
        <v>5</v>
      </c>
      <c r="D18" s="139" t="s">
        <v>91</v>
      </c>
      <c r="E18" s="140">
        <v>20</v>
      </c>
      <c r="F18" s="138">
        <f t="shared" si="0"/>
        <v>1</v>
      </c>
      <c r="G18" s="378" t="s">
        <v>8</v>
      </c>
      <c r="H18" s="67" t="s">
        <v>89</v>
      </c>
      <c r="I18" s="67" t="s">
        <v>92</v>
      </c>
      <c r="J18" s="147" t="s">
        <v>19</v>
      </c>
      <c r="K18" s="147" t="s">
        <v>72</v>
      </c>
      <c r="L18" s="148">
        <v>100</v>
      </c>
      <c r="M18" s="613">
        <f t="shared" si="1"/>
        <v>5</v>
      </c>
      <c r="N18" s="616" t="s">
        <v>73</v>
      </c>
      <c r="O18" s="615" t="s">
        <v>59</v>
      </c>
    </row>
    <row r="19" spans="1:15" ht="14.55" customHeight="1">
      <c r="A19" s="149" t="s">
        <v>93</v>
      </c>
      <c r="B19" s="57" t="s">
        <v>94</v>
      </c>
      <c r="C19" s="130">
        <v>5</v>
      </c>
      <c r="D19" s="139" t="s">
        <v>95</v>
      </c>
      <c r="E19" s="140">
        <v>50</v>
      </c>
      <c r="F19" s="138">
        <f t="shared" si="0"/>
        <v>2.5</v>
      </c>
      <c r="G19" s="80" t="s">
        <v>8</v>
      </c>
      <c r="H19" s="607" t="s">
        <v>32</v>
      </c>
      <c r="I19" s="608" t="s">
        <v>33</v>
      </c>
      <c r="J19" s="152" t="s">
        <v>19</v>
      </c>
      <c r="K19" s="152" t="s">
        <v>34</v>
      </c>
      <c r="L19" s="153">
        <v>50</v>
      </c>
      <c r="M19" s="154">
        <f t="shared" si="1"/>
        <v>2.5</v>
      </c>
      <c r="N19" s="152" t="s">
        <v>35</v>
      </c>
      <c r="O19" s="142" t="s">
        <v>30</v>
      </c>
    </row>
    <row r="20" spans="1:15" ht="14.55" customHeight="1">
      <c r="A20" s="155" t="s">
        <v>93</v>
      </c>
      <c r="B20" s="67" t="s">
        <v>94</v>
      </c>
      <c r="C20" s="131">
        <v>5</v>
      </c>
      <c r="D20" s="139" t="s">
        <v>31</v>
      </c>
      <c r="E20" s="140">
        <v>50</v>
      </c>
      <c r="F20" s="138">
        <f t="shared" si="0"/>
        <v>2.5</v>
      </c>
      <c r="G20" s="80" t="s">
        <v>8</v>
      </c>
      <c r="H20" s="61" t="s">
        <v>82</v>
      </c>
      <c r="I20" s="61" t="s">
        <v>83</v>
      </c>
      <c r="J20" s="137" t="s">
        <v>19</v>
      </c>
      <c r="K20" s="137" t="s">
        <v>96</v>
      </c>
      <c r="L20" s="140">
        <v>50</v>
      </c>
      <c r="M20" s="138">
        <f t="shared" si="1"/>
        <v>2.5</v>
      </c>
      <c r="N20" s="137" t="s">
        <v>65</v>
      </c>
      <c r="O20" s="156" t="s">
        <v>845</v>
      </c>
    </row>
    <row r="21" spans="1:15" ht="14.55" customHeight="1">
      <c r="A21" s="137" t="s">
        <v>97</v>
      </c>
      <c r="B21" s="137" t="s">
        <v>98</v>
      </c>
      <c r="C21" s="138">
        <v>5</v>
      </c>
      <c r="D21" s="139" t="s">
        <v>99</v>
      </c>
      <c r="E21" s="140">
        <v>100</v>
      </c>
      <c r="F21" s="138">
        <f t="shared" si="0"/>
        <v>5</v>
      </c>
      <c r="G21" s="80" t="s">
        <v>8</v>
      </c>
      <c r="H21" s="186" t="s">
        <v>100</v>
      </c>
      <c r="I21" s="124" t="s">
        <v>101</v>
      </c>
      <c r="J21" s="137" t="s">
        <v>19</v>
      </c>
      <c r="K21" s="137" t="s">
        <v>72</v>
      </c>
      <c r="L21" s="140">
        <v>100</v>
      </c>
      <c r="M21" s="138">
        <f t="shared" si="1"/>
        <v>5</v>
      </c>
      <c r="N21" s="137" t="s">
        <v>73</v>
      </c>
      <c r="O21" s="156" t="s">
        <v>102</v>
      </c>
    </row>
    <row r="22" spans="1:15" ht="14.55" customHeight="1">
      <c r="A22" s="472" t="s">
        <v>103</v>
      </c>
      <c r="B22" s="18"/>
      <c r="C22" s="467"/>
      <c r="D22" s="18"/>
      <c r="E22" s="157"/>
      <c r="F22" s="138"/>
      <c r="G22" s="43"/>
      <c r="H22" s="9"/>
      <c r="I22" s="18"/>
      <c r="J22" s="18"/>
      <c r="K22" s="18"/>
      <c r="L22" s="157"/>
      <c r="M22" s="467"/>
      <c r="N22" s="18"/>
      <c r="O22" s="208"/>
    </row>
    <row r="23" spans="1:15" ht="14.55" customHeight="1">
      <c r="A23" s="94" t="s">
        <v>104</v>
      </c>
      <c r="B23" s="91"/>
      <c r="C23" s="18"/>
      <c r="D23" s="18"/>
      <c r="E23" s="157"/>
      <c r="F23" s="138"/>
      <c r="G23" s="43"/>
      <c r="H23" s="9"/>
      <c r="I23" s="18"/>
      <c r="J23" s="18"/>
      <c r="K23" s="18"/>
      <c r="L23" s="157"/>
      <c r="M23" s="467"/>
      <c r="N23" s="18"/>
      <c r="O23" s="208"/>
    </row>
    <row r="24" spans="1:15" s="54" customFormat="1" ht="14.4">
      <c r="A24" s="98" t="s">
        <v>2</v>
      </c>
      <c r="B24" s="98" t="s">
        <v>3</v>
      </c>
      <c r="C24" s="98" t="s">
        <v>4</v>
      </c>
      <c r="D24" s="99" t="s">
        <v>5</v>
      </c>
      <c r="E24" s="120" t="s">
        <v>6</v>
      </c>
      <c r="F24" s="121" t="s">
        <v>7</v>
      </c>
      <c r="G24" s="99" t="s">
        <v>105</v>
      </c>
      <c r="H24" s="98" t="s">
        <v>9</v>
      </c>
      <c r="I24" s="98" t="s">
        <v>10</v>
      </c>
      <c r="J24" s="98" t="s">
        <v>4</v>
      </c>
      <c r="K24" s="98" t="s">
        <v>5</v>
      </c>
      <c r="L24" s="120" t="s">
        <v>6</v>
      </c>
      <c r="M24" s="617" t="s">
        <v>11</v>
      </c>
      <c r="N24" s="122" t="s">
        <v>12</v>
      </c>
      <c r="O24" s="123" t="s">
        <v>106</v>
      </c>
    </row>
    <row r="25" spans="1:15" ht="14.55" customHeight="1">
      <c r="A25" s="158" t="s">
        <v>107</v>
      </c>
      <c r="B25" s="128" t="s">
        <v>108</v>
      </c>
      <c r="C25" s="128" t="s">
        <v>19</v>
      </c>
      <c r="D25" s="159" t="s">
        <v>109</v>
      </c>
      <c r="E25" s="160">
        <v>50</v>
      </c>
      <c r="F25" s="138">
        <f t="shared" ref="F25:F59" si="2">C25*E25/100</f>
        <v>2.5</v>
      </c>
      <c r="G25" s="350" t="s">
        <v>8</v>
      </c>
      <c r="H25" s="174" t="s">
        <v>39</v>
      </c>
      <c r="I25" s="161" t="s">
        <v>40</v>
      </c>
      <c r="J25" s="162">
        <v>5</v>
      </c>
      <c r="K25" s="128" t="s">
        <v>20</v>
      </c>
      <c r="L25" s="163">
        <v>100</v>
      </c>
      <c r="M25" s="164">
        <f>J25*L25%</f>
        <v>5</v>
      </c>
      <c r="N25" s="164" t="s">
        <v>35</v>
      </c>
      <c r="O25" s="678" t="s">
        <v>41</v>
      </c>
    </row>
    <row r="26" spans="1:15" ht="14.55" customHeight="1">
      <c r="A26" s="86" t="s">
        <v>107</v>
      </c>
      <c r="B26" s="147" t="s">
        <v>108</v>
      </c>
      <c r="C26" s="147" t="s">
        <v>19</v>
      </c>
      <c r="D26" s="159" t="s">
        <v>110</v>
      </c>
      <c r="E26" s="160">
        <v>50</v>
      </c>
      <c r="F26" s="138">
        <f t="shared" si="2"/>
        <v>2.5</v>
      </c>
      <c r="G26" s="350" t="s">
        <v>8</v>
      </c>
      <c r="H26" s="176"/>
      <c r="I26" s="166" t="s">
        <v>111</v>
      </c>
      <c r="J26" s="167">
        <v>5</v>
      </c>
      <c r="K26" s="168"/>
      <c r="L26" s="169"/>
      <c r="M26" s="170"/>
      <c r="N26" s="170"/>
      <c r="O26" s="679"/>
    </row>
    <row r="27" spans="1:15" ht="14.55" customHeight="1">
      <c r="A27" s="158" t="s">
        <v>112</v>
      </c>
      <c r="B27" s="146" t="s">
        <v>113</v>
      </c>
      <c r="C27" s="128" t="s">
        <v>19</v>
      </c>
      <c r="D27" s="159" t="s">
        <v>114</v>
      </c>
      <c r="E27" s="173">
        <v>70</v>
      </c>
      <c r="F27" s="138">
        <f t="shared" si="2"/>
        <v>3.5</v>
      </c>
      <c r="G27" s="350" t="s">
        <v>8</v>
      </c>
      <c r="H27" s="175" t="s">
        <v>115</v>
      </c>
      <c r="I27" s="174" t="s">
        <v>113</v>
      </c>
      <c r="J27" s="162">
        <v>5</v>
      </c>
      <c r="K27" s="175" t="s">
        <v>116</v>
      </c>
      <c r="L27" s="164">
        <v>100</v>
      </c>
      <c r="M27" s="164">
        <v>5</v>
      </c>
      <c r="N27" s="164" t="s">
        <v>73</v>
      </c>
      <c r="O27" s="678" t="s">
        <v>74</v>
      </c>
    </row>
    <row r="28" spans="1:15" ht="14.55" customHeight="1">
      <c r="A28" s="86" t="s">
        <v>112</v>
      </c>
      <c r="B28" s="85" t="s">
        <v>113</v>
      </c>
      <c r="C28" s="147" t="s">
        <v>19</v>
      </c>
      <c r="D28" s="159" t="s">
        <v>116</v>
      </c>
      <c r="E28" s="173">
        <v>30</v>
      </c>
      <c r="F28" s="138">
        <f t="shared" si="2"/>
        <v>1.5</v>
      </c>
      <c r="G28" s="350" t="s">
        <v>8</v>
      </c>
      <c r="H28" s="176"/>
      <c r="I28" s="176" t="s">
        <v>113</v>
      </c>
      <c r="J28" s="167">
        <v>5</v>
      </c>
      <c r="K28" s="168"/>
      <c r="L28" s="177"/>
      <c r="M28" s="177"/>
      <c r="N28" s="526" t="s">
        <v>73</v>
      </c>
      <c r="O28" s="679"/>
    </row>
    <row r="29" spans="1:15" ht="14.55" customHeight="1">
      <c r="A29" s="158" t="s">
        <v>117</v>
      </c>
      <c r="B29" s="174" t="s">
        <v>118</v>
      </c>
      <c r="C29" s="128" t="s">
        <v>19</v>
      </c>
      <c r="D29" s="178" t="s">
        <v>119</v>
      </c>
      <c r="E29" s="179">
        <v>50</v>
      </c>
      <c r="F29" s="138">
        <f t="shared" si="2"/>
        <v>2.5</v>
      </c>
      <c r="G29" s="350" t="s">
        <v>8</v>
      </c>
      <c r="H29" s="174" t="s">
        <v>120</v>
      </c>
      <c r="I29" s="174" t="s">
        <v>118</v>
      </c>
      <c r="J29" s="164">
        <v>5</v>
      </c>
      <c r="K29" s="185" t="s">
        <v>121</v>
      </c>
      <c r="L29" s="186">
        <v>50</v>
      </c>
      <c r="M29" s="164">
        <f>J29*L29%</f>
        <v>2.5</v>
      </c>
      <c r="N29" s="164" t="s">
        <v>73</v>
      </c>
      <c r="O29" s="591" t="s">
        <v>122</v>
      </c>
    </row>
    <row r="30" spans="1:15" ht="14.55" customHeight="1">
      <c r="A30" s="86" t="s">
        <v>117</v>
      </c>
      <c r="B30" s="176" t="s">
        <v>118</v>
      </c>
      <c r="C30" s="147" t="s">
        <v>19</v>
      </c>
      <c r="D30" s="178" t="s">
        <v>123</v>
      </c>
      <c r="E30" s="179">
        <v>50</v>
      </c>
      <c r="F30" s="138">
        <f t="shared" si="2"/>
        <v>2.5</v>
      </c>
      <c r="G30" s="350" t="s">
        <v>8</v>
      </c>
      <c r="H30" s="176"/>
      <c r="I30" s="176" t="s">
        <v>118</v>
      </c>
      <c r="J30" s="180">
        <v>5</v>
      </c>
      <c r="K30" s="168" t="s">
        <v>124</v>
      </c>
      <c r="L30" s="177">
        <v>50</v>
      </c>
      <c r="M30" s="164">
        <f>J30*L30%</f>
        <v>2.5</v>
      </c>
      <c r="N30" s="164" t="s">
        <v>73</v>
      </c>
      <c r="O30" s="646" t="s">
        <v>147</v>
      </c>
    </row>
    <row r="31" spans="1:15" ht="14.55" customHeight="1">
      <c r="A31" s="128" t="s">
        <v>125</v>
      </c>
      <c r="B31" s="174" t="s">
        <v>126</v>
      </c>
      <c r="C31" s="128" t="s">
        <v>19</v>
      </c>
      <c r="D31" s="178" t="s">
        <v>127</v>
      </c>
      <c r="E31" s="179">
        <v>50</v>
      </c>
      <c r="F31" s="138">
        <f t="shared" si="2"/>
        <v>2.5</v>
      </c>
      <c r="G31" s="350" t="s">
        <v>8</v>
      </c>
      <c r="H31" s="174" t="s">
        <v>128</v>
      </c>
      <c r="I31" s="174" t="s">
        <v>126</v>
      </c>
      <c r="J31" s="164">
        <v>5</v>
      </c>
      <c r="K31" s="174" t="s">
        <v>116</v>
      </c>
      <c r="L31" s="164">
        <v>100</v>
      </c>
      <c r="M31" s="164">
        <f>J31*L31%</f>
        <v>5</v>
      </c>
      <c r="N31" s="164" t="s">
        <v>73</v>
      </c>
      <c r="O31" s="676" t="s">
        <v>129</v>
      </c>
    </row>
    <row r="32" spans="1:15" ht="14.55" customHeight="1">
      <c r="A32" s="147" t="s">
        <v>125</v>
      </c>
      <c r="B32" s="176" t="s">
        <v>126</v>
      </c>
      <c r="C32" s="147" t="s">
        <v>19</v>
      </c>
      <c r="D32" s="178" t="s">
        <v>130</v>
      </c>
      <c r="E32" s="179">
        <v>50</v>
      </c>
      <c r="F32" s="138">
        <f t="shared" si="2"/>
        <v>2.5</v>
      </c>
      <c r="G32" s="350" t="s">
        <v>8</v>
      </c>
      <c r="H32" s="176"/>
      <c r="I32" s="176" t="s">
        <v>126</v>
      </c>
      <c r="J32" s="180">
        <v>5</v>
      </c>
      <c r="K32" s="168"/>
      <c r="L32" s="177"/>
      <c r="M32" s="177"/>
      <c r="N32" s="526" t="s">
        <v>73</v>
      </c>
      <c r="O32" s="677"/>
    </row>
    <row r="33" spans="1:15" ht="14.55" customHeight="1">
      <c r="A33" s="158" t="s">
        <v>131</v>
      </c>
      <c r="B33" s="174" t="s">
        <v>132</v>
      </c>
      <c r="C33" s="128" t="s">
        <v>19</v>
      </c>
      <c r="D33" s="178" t="s">
        <v>133</v>
      </c>
      <c r="E33" s="179">
        <v>30</v>
      </c>
      <c r="F33" s="138">
        <f t="shared" si="2"/>
        <v>1.5</v>
      </c>
      <c r="G33" s="350" t="s">
        <v>8</v>
      </c>
      <c r="H33" s="174" t="s">
        <v>27</v>
      </c>
      <c r="I33" s="174" t="s">
        <v>28</v>
      </c>
      <c r="J33" s="164">
        <v>5</v>
      </c>
      <c r="K33" s="126" t="s">
        <v>29</v>
      </c>
      <c r="L33" s="6">
        <v>50</v>
      </c>
      <c r="M33" s="6">
        <f>J33*L33%</f>
        <v>2.5</v>
      </c>
      <c r="N33" s="6" t="s">
        <v>22</v>
      </c>
      <c r="O33" s="129" t="s">
        <v>30</v>
      </c>
    </row>
    <row r="34" spans="1:15" ht="14.55" customHeight="1">
      <c r="A34" s="86" t="s">
        <v>131</v>
      </c>
      <c r="B34" s="176" t="s">
        <v>132</v>
      </c>
      <c r="C34" s="147" t="s">
        <v>19</v>
      </c>
      <c r="D34" s="178" t="s">
        <v>134</v>
      </c>
      <c r="E34" s="179">
        <v>70</v>
      </c>
      <c r="F34" s="138">
        <f t="shared" si="2"/>
        <v>3.5</v>
      </c>
      <c r="G34" s="350" t="s">
        <v>8</v>
      </c>
      <c r="H34" s="176"/>
      <c r="I34" s="176" t="s">
        <v>28</v>
      </c>
      <c r="J34" s="180">
        <v>5</v>
      </c>
      <c r="K34" s="136" t="s">
        <v>51</v>
      </c>
      <c r="L34" s="6">
        <v>50</v>
      </c>
      <c r="M34" s="6">
        <f>J34*L34%</f>
        <v>2.5</v>
      </c>
      <c r="N34" s="6" t="s">
        <v>22</v>
      </c>
      <c r="O34" s="354" t="s">
        <v>30</v>
      </c>
    </row>
    <row r="35" spans="1:15" ht="14.55" customHeight="1">
      <c r="A35" s="158" t="s">
        <v>135</v>
      </c>
      <c r="B35" s="174" t="s">
        <v>136</v>
      </c>
      <c r="C35" s="128" t="s">
        <v>19</v>
      </c>
      <c r="D35" s="178" t="s">
        <v>137</v>
      </c>
      <c r="E35" s="179">
        <v>50</v>
      </c>
      <c r="F35" s="138">
        <f t="shared" si="2"/>
        <v>2.5</v>
      </c>
      <c r="G35" s="350" t="s">
        <v>8</v>
      </c>
      <c r="H35" s="174" t="s">
        <v>17</v>
      </c>
      <c r="I35" s="174" t="s">
        <v>18</v>
      </c>
      <c r="J35" s="162">
        <v>5</v>
      </c>
      <c r="K35" s="128" t="s">
        <v>20</v>
      </c>
      <c r="L35" s="163">
        <v>100</v>
      </c>
      <c r="M35" s="164">
        <f>J35*L35%</f>
        <v>5</v>
      </c>
      <c r="N35" s="164" t="s">
        <v>22</v>
      </c>
      <c r="O35" s="354" t="s">
        <v>23</v>
      </c>
    </row>
    <row r="36" spans="1:15" ht="14.55" customHeight="1">
      <c r="A36" s="86" t="s">
        <v>135</v>
      </c>
      <c r="B36" s="176" t="s">
        <v>136</v>
      </c>
      <c r="C36" s="147" t="s">
        <v>19</v>
      </c>
      <c r="D36" s="178" t="s">
        <v>138</v>
      </c>
      <c r="E36" s="179">
        <v>50</v>
      </c>
      <c r="F36" s="138">
        <f t="shared" si="2"/>
        <v>2.5</v>
      </c>
      <c r="G36" s="350" t="s">
        <v>8</v>
      </c>
      <c r="H36" s="176"/>
      <c r="I36" s="176" t="s">
        <v>18</v>
      </c>
      <c r="J36" s="167">
        <v>5</v>
      </c>
      <c r="K36" s="168"/>
      <c r="L36" s="169"/>
      <c r="M36" s="170"/>
      <c r="N36" s="170"/>
      <c r="O36" s="355"/>
    </row>
    <row r="37" spans="1:15" ht="14.55" customHeight="1">
      <c r="A37" s="158" t="s">
        <v>139</v>
      </c>
      <c r="B37" s="174" t="s">
        <v>140</v>
      </c>
      <c r="C37" s="128" t="s">
        <v>19</v>
      </c>
      <c r="D37" s="178" t="s">
        <v>137</v>
      </c>
      <c r="E37" s="179">
        <v>50</v>
      </c>
      <c r="F37" s="138">
        <f t="shared" si="2"/>
        <v>2.5</v>
      </c>
      <c r="G37" s="350" t="s">
        <v>8</v>
      </c>
      <c r="H37" s="174" t="s">
        <v>45</v>
      </c>
      <c r="I37" s="174" t="s">
        <v>140</v>
      </c>
      <c r="J37" s="164">
        <v>5</v>
      </c>
      <c r="K37" s="132" t="s">
        <v>47</v>
      </c>
      <c r="L37" s="6">
        <v>50</v>
      </c>
      <c r="M37" s="6">
        <f t="shared" ref="M37:M42" si="3">J37*L37%</f>
        <v>2.5</v>
      </c>
      <c r="N37" s="6" t="s">
        <v>48</v>
      </c>
      <c r="O37" s="129" t="s">
        <v>30</v>
      </c>
    </row>
    <row r="38" spans="1:15" ht="14.55" customHeight="1">
      <c r="A38" s="86" t="s">
        <v>139</v>
      </c>
      <c r="B38" s="176" t="s">
        <v>140</v>
      </c>
      <c r="C38" s="147" t="s">
        <v>19</v>
      </c>
      <c r="D38" s="178" t="s">
        <v>141</v>
      </c>
      <c r="E38" s="179">
        <v>50</v>
      </c>
      <c r="F38" s="138">
        <f t="shared" si="2"/>
        <v>2.5</v>
      </c>
      <c r="G38" s="350" t="s">
        <v>8</v>
      </c>
      <c r="H38" s="176"/>
      <c r="I38" s="176" t="s">
        <v>140</v>
      </c>
      <c r="J38" s="180">
        <v>5</v>
      </c>
      <c r="K38" s="128" t="s">
        <v>85</v>
      </c>
      <c r="L38" s="6">
        <v>50</v>
      </c>
      <c r="M38" s="6">
        <f t="shared" si="3"/>
        <v>2.5</v>
      </c>
      <c r="N38" s="6" t="s">
        <v>48</v>
      </c>
      <c r="O38" s="129" t="s">
        <v>30</v>
      </c>
    </row>
    <row r="39" spans="1:15" ht="14.55" customHeight="1">
      <c r="A39" s="183" t="s">
        <v>142</v>
      </c>
      <c r="B39" s="174" t="s">
        <v>143</v>
      </c>
      <c r="C39" s="128" t="s">
        <v>19</v>
      </c>
      <c r="D39" s="178" t="s">
        <v>144</v>
      </c>
      <c r="E39" s="179">
        <v>10</v>
      </c>
      <c r="F39" s="138">
        <f t="shared" si="2"/>
        <v>0.5</v>
      </c>
      <c r="G39" s="350" t="s">
        <v>8</v>
      </c>
      <c r="H39" s="174" t="s">
        <v>145</v>
      </c>
      <c r="I39" s="174" t="s">
        <v>143</v>
      </c>
      <c r="J39" s="164">
        <v>5</v>
      </c>
      <c r="K39" s="185" t="s">
        <v>146</v>
      </c>
      <c r="L39" s="186">
        <v>10</v>
      </c>
      <c r="M39" s="6">
        <f t="shared" si="3"/>
        <v>0.5</v>
      </c>
      <c r="N39" s="6" t="s">
        <v>73</v>
      </c>
      <c r="O39" s="129" t="s">
        <v>147</v>
      </c>
    </row>
    <row r="40" spans="1:15" ht="14.55" customHeight="1">
      <c r="A40" s="184" t="s">
        <v>142</v>
      </c>
      <c r="B40" s="176" t="s">
        <v>143</v>
      </c>
      <c r="C40" s="147" t="s">
        <v>19</v>
      </c>
      <c r="D40" s="178" t="s">
        <v>138</v>
      </c>
      <c r="E40" s="179">
        <v>90</v>
      </c>
      <c r="F40" s="138">
        <f t="shared" si="2"/>
        <v>4.5</v>
      </c>
      <c r="G40" s="350" t="s">
        <v>8</v>
      </c>
      <c r="H40" s="176"/>
      <c r="I40" s="176" t="s">
        <v>143</v>
      </c>
      <c r="J40" s="180">
        <v>5</v>
      </c>
      <c r="K40" s="168" t="s">
        <v>116</v>
      </c>
      <c r="L40" s="177">
        <v>90</v>
      </c>
      <c r="M40" s="6">
        <f t="shared" si="3"/>
        <v>4.5</v>
      </c>
      <c r="N40" s="6" t="s">
        <v>73</v>
      </c>
      <c r="O40" s="129" t="s">
        <v>148</v>
      </c>
    </row>
    <row r="41" spans="1:15" ht="14.55" customHeight="1">
      <c r="A41" s="114" t="s">
        <v>149</v>
      </c>
      <c r="B41" s="185" t="s">
        <v>150</v>
      </c>
      <c r="C41" s="124" t="s">
        <v>19</v>
      </c>
      <c r="D41" s="178" t="s">
        <v>116</v>
      </c>
      <c r="E41" s="179">
        <v>100</v>
      </c>
      <c r="F41" s="125">
        <f t="shared" si="2"/>
        <v>5</v>
      </c>
      <c r="G41" s="378" t="s">
        <v>8</v>
      </c>
      <c r="H41" s="185" t="s">
        <v>151</v>
      </c>
      <c r="I41" s="185" t="s">
        <v>150</v>
      </c>
      <c r="J41" s="186">
        <v>5</v>
      </c>
      <c r="K41" s="161" t="s">
        <v>116</v>
      </c>
      <c r="L41" s="6">
        <v>100</v>
      </c>
      <c r="M41" s="6">
        <f t="shared" si="3"/>
        <v>5</v>
      </c>
      <c r="N41" s="6" t="s">
        <v>73</v>
      </c>
      <c r="O41" s="129" t="s">
        <v>102</v>
      </c>
    </row>
    <row r="42" spans="1:15" ht="14.55" customHeight="1">
      <c r="A42" s="158" t="s">
        <v>153</v>
      </c>
      <c r="B42" s="174" t="s">
        <v>154</v>
      </c>
      <c r="C42" s="128" t="s">
        <v>19</v>
      </c>
      <c r="D42" s="178" t="s">
        <v>137</v>
      </c>
      <c r="E42" s="179">
        <v>70</v>
      </c>
      <c r="F42" s="125">
        <f t="shared" si="2"/>
        <v>3.5</v>
      </c>
      <c r="G42" s="378" t="s">
        <v>8</v>
      </c>
      <c r="H42" s="174" t="s">
        <v>63</v>
      </c>
      <c r="I42" s="174" t="s">
        <v>64</v>
      </c>
      <c r="J42" s="162">
        <v>5</v>
      </c>
      <c r="K42" s="128" t="s">
        <v>20</v>
      </c>
      <c r="L42" s="163">
        <v>100</v>
      </c>
      <c r="M42" s="164">
        <f t="shared" si="3"/>
        <v>5</v>
      </c>
      <c r="N42" s="164" t="s">
        <v>65</v>
      </c>
      <c r="O42" s="676" t="s">
        <v>155</v>
      </c>
    </row>
    <row r="43" spans="1:15" ht="14.55" customHeight="1">
      <c r="A43" s="187" t="s">
        <v>153</v>
      </c>
      <c r="B43" s="188" t="s">
        <v>154</v>
      </c>
      <c r="C43" s="189" t="s">
        <v>19</v>
      </c>
      <c r="D43" s="190" t="s">
        <v>116</v>
      </c>
      <c r="E43" s="191">
        <v>30</v>
      </c>
      <c r="F43" s="130">
        <f t="shared" si="2"/>
        <v>1.5</v>
      </c>
      <c r="G43" s="609" t="s">
        <v>8</v>
      </c>
      <c r="H43" s="176"/>
      <c r="I43" s="176" t="s">
        <v>64</v>
      </c>
      <c r="J43" s="167">
        <v>5</v>
      </c>
      <c r="K43" s="168"/>
      <c r="L43" s="169"/>
      <c r="M43" s="170"/>
      <c r="N43" s="170"/>
      <c r="O43" s="677"/>
    </row>
    <row r="44" spans="1:15" ht="14.55" customHeight="1">
      <c r="A44" s="114" t="s">
        <v>156</v>
      </c>
      <c r="B44" s="124" t="s">
        <v>157</v>
      </c>
      <c r="C44" s="124" t="s">
        <v>19</v>
      </c>
      <c r="D44" s="60" t="s">
        <v>158</v>
      </c>
      <c r="E44" s="192">
        <v>100</v>
      </c>
      <c r="F44" s="125">
        <f t="shared" si="2"/>
        <v>5</v>
      </c>
      <c r="G44" s="80" t="s">
        <v>8</v>
      </c>
      <c r="H44" s="186" t="s">
        <v>100</v>
      </c>
      <c r="I44" s="174" t="s">
        <v>101</v>
      </c>
      <c r="J44" s="164">
        <v>5</v>
      </c>
      <c r="K44" s="193" t="s">
        <v>159</v>
      </c>
      <c r="L44" s="6">
        <v>100</v>
      </c>
      <c r="M44" s="164">
        <f>J44*L44%</f>
        <v>5</v>
      </c>
      <c r="N44" s="164" t="s">
        <v>73</v>
      </c>
      <c r="O44" s="129" t="s">
        <v>102</v>
      </c>
    </row>
    <row r="45" spans="1:15" ht="14.55" customHeight="1">
      <c r="A45" s="194" t="s">
        <v>160</v>
      </c>
      <c r="B45" s="132" t="s">
        <v>161</v>
      </c>
      <c r="C45" s="132" t="s">
        <v>19</v>
      </c>
      <c r="D45" s="195" t="s">
        <v>116</v>
      </c>
      <c r="E45" s="196">
        <v>100</v>
      </c>
      <c r="F45" s="610">
        <f t="shared" si="2"/>
        <v>5</v>
      </c>
      <c r="G45" s="460" t="s">
        <v>8</v>
      </c>
      <c r="H45" s="185" t="s">
        <v>89</v>
      </c>
      <c r="I45" s="185" t="s">
        <v>162</v>
      </c>
      <c r="J45" s="186">
        <v>5</v>
      </c>
      <c r="K45" s="197" t="s">
        <v>159</v>
      </c>
      <c r="L45" s="6">
        <v>100</v>
      </c>
      <c r="M45" s="164">
        <f>J45*L45%</f>
        <v>5</v>
      </c>
      <c r="N45" s="164" t="s">
        <v>73</v>
      </c>
      <c r="O45" s="129" t="s">
        <v>163</v>
      </c>
    </row>
    <row r="46" spans="1:15" ht="14.55" customHeight="1">
      <c r="A46" s="198" t="s">
        <v>164</v>
      </c>
      <c r="B46" s="128" t="s">
        <v>113</v>
      </c>
      <c r="C46" s="128" t="s">
        <v>19</v>
      </c>
      <c r="D46" s="178" t="s">
        <v>165</v>
      </c>
      <c r="E46" s="179">
        <v>70</v>
      </c>
      <c r="F46" s="125">
        <f t="shared" si="2"/>
        <v>3.5</v>
      </c>
      <c r="G46" s="378" t="s">
        <v>8</v>
      </c>
      <c r="H46" s="175" t="s">
        <v>115</v>
      </c>
      <c r="I46" s="174" t="s">
        <v>113</v>
      </c>
      <c r="J46" s="162">
        <v>5</v>
      </c>
      <c r="K46" s="175" t="s">
        <v>116</v>
      </c>
      <c r="L46" s="164">
        <v>100</v>
      </c>
      <c r="M46" s="164">
        <v>5</v>
      </c>
      <c r="N46" s="164" t="s">
        <v>73</v>
      </c>
      <c r="O46" s="676" t="s">
        <v>74</v>
      </c>
    </row>
    <row r="47" spans="1:15" ht="14.55" customHeight="1">
      <c r="A47" s="199" t="s">
        <v>164</v>
      </c>
      <c r="B47" s="147" t="s">
        <v>113</v>
      </c>
      <c r="C47" s="147" t="s">
        <v>19</v>
      </c>
      <c r="D47" s="178" t="s">
        <v>116</v>
      </c>
      <c r="E47" s="179">
        <v>30</v>
      </c>
      <c r="F47" s="125">
        <f t="shared" si="2"/>
        <v>1.5</v>
      </c>
      <c r="G47" s="378" t="s">
        <v>8</v>
      </c>
      <c r="H47" s="176"/>
      <c r="I47" s="176" t="s">
        <v>113</v>
      </c>
      <c r="J47" s="167">
        <v>5</v>
      </c>
      <c r="K47" s="168"/>
      <c r="L47" s="177"/>
      <c r="M47" s="177"/>
      <c r="N47" s="526" t="s">
        <v>73</v>
      </c>
      <c r="O47" s="677"/>
    </row>
    <row r="48" spans="1:15" ht="14.55" customHeight="1">
      <c r="A48" s="198" t="s">
        <v>166</v>
      </c>
      <c r="B48" s="128" t="s">
        <v>132</v>
      </c>
      <c r="C48" s="128" t="s">
        <v>19</v>
      </c>
      <c r="D48" s="178" t="s">
        <v>133</v>
      </c>
      <c r="E48" s="179">
        <v>30</v>
      </c>
      <c r="F48" s="125">
        <f t="shared" si="2"/>
        <v>1.5</v>
      </c>
      <c r="G48" s="378" t="s">
        <v>8</v>
      </c>
      <c r="H48" s="174" t="s">
        <v>27</v>
      </c>
      <c r="I48" s="174" t="s">
        <v>28</v>
      </c>
      <c r="J48" s="164">
        <v>5</v>
      </c>
      <c r="K48" s="126" t="s">
        <v>29</v>
      </c>
      <c r="L48" s="6">
        <v>50</v>
      </c>
      <c r="M48" s="6">
        <f>J48*L48%</f>
        <v>2.5</v>
      </c>
      <c r="N48" s="6" t="s">
        <v>22</v>
      </c>
      <c r="O48" s="129" t="s">
        <v>30</v>
      </c>
    </row>
    <row r="49" spans="1:15" ht="14.55" customHeight="1">
      <c r="A49" s="199" t="s">
        <v>166</v>
      </c>
      <c r="B49" s="147" t="s">
        <v>167</v>
      </c>
      <c r="C49" s="147" t="s">
        <v>19</v>
      </c>
      <c r="D49" s="178" t="s">
        <v>168</v>
      </c>
      <c r="E49" s="179">
        <v>70</v>
      </c>
      <c r="F49" s="125">
        <f t="shared" si="2"/>
        <v>3.5</v>
      </c>
      <c r="G49" s="378" t="s">
        <v>8</v>
      </c>
      <c r="H49" s="176"/>
      <c r="I49" s="176" t="s">
        <v>28</v>
      </c>
      <c r="J49" s="180">
        <v>5</v>
      </c>
      <c r="K49" s="136" t="s">
        <v>51</v>
      </c>
      <c r="L49" s="6">
        <v>50</v>
      </c>
      <c r="M49" s="6">
        <f>J49*L49%</f>
        <v>2.5</v>
      </c>
      <c r="N49" s="6" t="s">
        <v>22</v>
      </c>
      <c r="O49" s="129" t="s">
        <v>30</v>
      </c>
    </row>
    <row r="50" spans="1:15" ht="14.55" customHeight="1">
      <c r="A50" s="198" t="s">
        <v>169</v>
      </c>
      <c r="B50" s="128" t="s">
        <v>118</v>
      </c>
      <c r="C50" s="128" t="s">
        <v>19</v>
      </c>
      <c r="D50" s="178" t="s">
        <v>119</v>
      </c>
      <c r="E50" s="179">
        <v>50</v>
      </c>
      <c r="F50" s="125">
        <f t="shared" si="2"/>
        <v>2.5</v>
      </c>
      <c r="G50" s="378" t="s">
        <v>8</v>
      </c>
      <c r="H50" s="174" t="s">
        <v>120</v>
      </c>
      <c r="I50" s="174" t="s">
        <v>118</v>
      </c>
      <c r="J50" s="164">
        <v>5</v>
      </c>
      <c r="K50" s="185" t="s">
        <v>121</v>
      </c>
      <c r="L50" s="186">
        <v>50</v>
      </c>
      <c r="M50" s="164">
        <f>J50*L50%</f>
        <v>2.5</v>
      </c>
      <c r="N50" s="164" t="s">
        <v>73</v>
      </c>
      <c r="O50" s="129" t="s">
        <v>122</v>
      </c>
    </row>
    <row r="51" spans="1:15" ht="14.55" customHeight="1">
      <c r="A51" s="199" t="s">
        <v>169</v>
      </c>
      <c r="B51" s="147" t="s">
        <v>118</v>
      </c>
      <c r="C51" s="147" t="s">
        <v>19</v>
      </c>
      <c r="D51" s="178" t="s">
        <v>123</v>
      </c>
      <c r="E51" s="179">
        <v>50</v>
      </c>
      <c r="F51" s="125">
        <f t="shared" si="2"/>
        <v>2.5</v>
      </c>
      <c r="G51" s="378" t="s">
        <v>8</v>
      </c>
      <c r="H51" s="176"/>
      <c r="I51" s="176" t="s">
        <v>118</v>
      </c>
      <c r="J51" s="180">
        <v>5</v>
      </c>
      <c r="K51" s="168" t="s">
        <v>124</v>
      </c>
      <c r="L51" s="177">
        <v>50</v>
      </c>
      <c r="M51" s="164">
        <f>J51*L51%</f>
        <v>2.5</v>
      </c>
      <c r="N51" s="164" t="s">
        <v>73</v>
      </c>
      <c r="O51" s="129" t="s">
        <v>147</v>
      </c>
    </row>
    <row r="52" spans="1:15" ht="14.55" customHeight="1">
      <c r="A52" s="198" t="s">
        <v>170</v>
      </c>
      <c r="B52" s="128" t="s">
        <v>108</v>
      </c>
      <c r="C52" s="128" t="s">
        <v>19</v>
      </c>
      <c r="D52" s="178" t="s">
        <v>171</v>
      </c>
      <c r="E52" s="179">
        <v>50</v>
      </c>
      <c r="F52" s="138">
        <f t="shared" si="2"/>
        <v>2.5</v>
      </c>
      <c r="G52" s="350" t="s">
        <v>8</v>
      </c>
      <c r="H52" s="174" t="s">
        <v>39</v>
      </c>
      <c r="I52" s="161" t="s">
        <v>40</v>
      </c>
      <c r="J52" s="162">
        <v>5</v>
      </c>
      <c r="K52" s="128" t="s">
        <v>20</v>
      </c>
      <c r="L52" s="163">
        <v>100</v>
      </c>
      <c r="M52" s="164">
        <f>J52*L52%</f>
        <v>5</v>
      </c>
      <c r="N52" s="164" t="s">
        <v>35</v>
      </c>
      <c r="O52" s="678" t="s">
        <v>41</v>
      </c>
    </row>
    <row r="53" spans="1:15" ht="14.55" customHeight="1">
      <c r="A53" s="199" t="s">
        <v>170</v>
      </c>
      <c r="B53" s="147" t="s">
        <v>108</v>
      </c>
      <c r="C53" s="147" t="s">
        <v>19</v>
      </c>
      <c r="D53" s="178" t="s">
        <v>110</v>
      </c>
      <c r="E53" s="179">
        <v>50</v>
      </c>
      <c r="F53" s="138">
        <f t="shared" si="2"/>
        <v>2.5</v>
      </c>
      <c r="G53" s="350" t="s">
        <v>8</v>
      </c>
      <c r="H53" s="176"/>
      <c r="I53" s="166" t="s">
        <v>111</v>
      </c>
      <c r="J53" s="167">
        <v>5</v>
      </c>
      <c r="K53" s="168"/>
      <c r="L53" s="169"/>
      <c r="M53" s="170"/>
      <c r="N53" s="170"/>
      <c r="O53" s="679"/>
    </row>
    <row r="54" spans="1:15" ht="14.55" customHeight="1">
      <c r="A54" s="198" t="s">
        <v>172</v>
      </c>
      <c r="B54" s="128" t="s">
        <v>126</v>
      </c>
      <c r="C54" s="128" t="s">
        <v>19</v>
      </c>
      <c r="D54" s="178" t="s">
        <v>173</v>
      </c>
      <c r="E54" s="179">
        <v>50</v>
      </c>
      <c r="F54" s="138">
        <f t="shared" si="2"/>
        <v>2.5</v>
      </c>
      <c r="G54" s="350" t="s">
        <v>8</v>
      </c>
      <c r="H54" s="174" t="s">
        <v>128</v>
      </c>
      <c r="I54" s="174" t="s">
        <v>126</v>
      </c>
      <c r="J54" s="164">
        <v>5</v>
      </c>
      <c r="K54" s="175" t="s">
        <v>116</v>
      </c>
      <c r="L54" s="164">
        <v>100</v>
      </c>
      <c r="M54" s="164">
        <v>5</v>
      </c>
      <c r="N54" s="164" t="s">
        <v>73</v>
      </c>
      <c r="O54" s="676" t="s">
        <v>129</v>
      </c>
    </row>
    <row r="55" spans="1:15" ht="14.55" customHeight="1">
      <c r="A55" s="199" t="s">
        <v>172</v>
      </c>
      <c r="B55" s="147" t="s">
        <v>126</v>
      </c>
      <c r="C55" s="147" t="s">
        <v>19</v>
      </c>
      <c r="D55" s="178" t="s">
        <v>130</v>
      </c>
      <c r="E55" s="179">
        <v>50</v>
      </c>
      <c r="F55" s="138">
        <f t="shared" si="2"/>
        <v>2.5</v>
      </c>
      <c r="G55" s="350" t="s">
        <v>8</v>
      </c>
      <c r="H55" s="176"/>
      <c r="I55" s="176" t="s">
        <v>126</v>
      </c>
      <c r="J55" s="180">
        <v>5</v>
      </c>
      <c r="K55" s="168"/>
      <c r="L55" s="177"/>
      <c r="M55" s="177"/>
      <c r="N55" s="526" t="s">
        <v>73</v>
      </c>
      <c r="O55" s="677"/>
    </row>
    <row r="56" spans="1:15" ht="14.55" customHeight="1">
      <c r="A56" s="198" t="s">
        <v>174</v>
      </c>
      <c r="B56" s="128" t="s">
        <v>175</v>
      </c>
      <c r="C56" s="128" t="s">
        <v>19</v>
      </c>
      <c r="D56" s="178" t="s">
        <v>137</v>
      </c>
      <c r="E56" s="179">
        <v>50</v>
      </c>
      <c r="F56" s="138">
        <f t="shared" si="2"/>
        <v>2.5</v>
      </c>
      <c r="G56" s="350" t="s">
        <v>8</v>
      </c>
      <c r="H56" s="174" t="s">
        <v>45</v>
      </c>
      <c r="I56" s="174" t="s">
        <v>140</v>
      </c>
      <c r="J56" s="164">
        <v>5</v>
      </c>
      <c r="K56" s="124" t="s">
        <v>47</v>
      </c>
      <c r="L56" s="6">
        <v>50</v>
      </c>
      <c r="M56" s="6">
        <f>J56*L56%</f>
        <v>2.5</v>
      </c>
      <c r="N56" s="6" t="s">
        <v>48</v>
      </c>
      <c r="O56" s="129" t="s">
        <v>30</v>
      </c>
    </row>
    <row r="57" spans="1:15" ht="14.55" customHeight="1">
      <c r="A57" s="199" t="s">
        <v>174</v>
      </c>
      <c r="B57" s="147" t="s">
        <v>175</v>
      </c>
      <c r="C57" s="147" t="s">
        <v>19</v>
      </c>
      <c r="D57" s="178" t="s">
        <v>176</v>
      </c>
      <c r="E57" s="179">
        <v>50</v>
      </c>
      <c r="F57" s="138">
        <f t="shared" si="2"/>
        <v>2.5</v>
      </c>
      <c r="G57" s="350" t="s">
        <v>8</v>
      </c>
      <c r="H57" s="176"/>
      <c r="I57" s="176" t="s">
        <v>140</v>
      </c>
      <c r="J57" s="180">
        <v>5</v>
      </c>
      <c r="K57" s="128" t="s">
        <v>85</v>
      </c>
      <c r="L57" s="6">
        <v>50</v>
      </c>
      <c r="M57" s="6">
        <f>J57*L57%</f>
        <v>2.5</v>
      </c>
      <c r="N57" s="6" t="s">
        <v>48</v>
      </c>
      <c r="O57" s="129" t="s">
        <v>30</v>
      </c>
    </row>
    <row r="58" spans="1:15" ht="14.55" customHeight="1">
      <c r="A58" s="202" t="s">
        <v>177</v>
      </c>
      <c r="B58" s="133" t="s">
        <v>154</v>
      </c>
      <c r="C58" s="133" t="s">
        <v>19</v>
      </c>
      <c r="D58" s="203" t="s">
        <v>116</v>
      </c>
      <c r="E58" s="204">
        <v>30</v>
      </c>
      <c r="F58" s="154">
        <f t="shared" si="2"/>
        <v>1.5</v>
      </c>
      <c r="G58" s="352" t="s">
        <v>8</v>
      </c>
      <c r="H58" s="161" t="s">
        <v>63</v>
      </c>
      <c r="I58" s="174" t="s">
        <v>64</v>
      </c>
      <c r="J58" s="162">
        <v>5</v>
      </c>
      <c r="K58" s="128" t="s">
        <v>20</v>
      </c>
      <c r="L58" s="163">
        <v>100</v>
      </c>
      <c r="M58" s="164">
        <f>J58*L58%</f>
        <v>5</v>
      </c>
      <c r="N58" s="164" t="s">
        <v>65</v>
      </c>
      <c r="O58" s="676" t="s">
        <v>155</v>
      </c>
    </row>
    <row r="59" spans="1:15" ht="14.55" customHeight="1">
      <c r="A59" s="86" t="s">
        <v>177</v>
      </c>
      <c r="B59" s="147" t="s">
        <v>154</v>
      </c>
      <c r="C59" s="147" t="s">
        <v>19</v>
      </c>
      <c r="D59" s="178" t="s">
        <v>137</v>
      </c>
      <c r="E59" s="179">
        <v>70</v>
      </c>
      <c r="F59" s="138">
        <f t="shared" si="2"/>
        <v>3.5</v>
      </c>
      <c r="G59" s="108" t="s">
        <v>8</v>
      </c>
      <c r="H59" s="166"/>
      <c r="I59" s="176" t="s">
        <v>64</v>
      </c>
      <c r="J59" s="167">
        <v>5</v>
      </c>
      <c r="K59" s="168"/>
      <c r="L59" s="205"/>
      <c r="M59" s="177"/>
      <c r="N59" s="177"/>
      <c r="O59" s="677"/>
    </row>
    <row r="61" spans="1:15" s="50" customFormat="1">
      <c r="F61" s="206"/>
      <c r="G61" s="207"/>
      <c r="H61" s="11"/>
      <c r="I61" s="11"/>
      <c r="J61" s="9"/>
      <c r="K61" s="11"/>
      <c r="L61" s="9"/>
      <c r="M61" s="9"/>
      <c r="N61" s="17"/>
      <c r="O61" s="208"/>
    </row>
    <row r="62" spans="1:15" s="213" customFormat="1" ht="15.6" customHeight="1">
      <c r="A62" s="209"/>
      <c r="B62" s="210"/>
      <c r="C62" s="210"/>
      <c r="D62" s="210"/>
      <c r="E62" s="210"/>
      <c r="F62" s="211"/>
      <c r="G62" s="212"/>
      <c r="H62" s="11"/>
      <c r="I62" s="11"/>
      <c r="J62" s="9"/>
      <c r="K62" s="11"/>
      <c r="L62" s="9"/>
      <c r="M62" s="9"/>
      <c r="N62" s="17"/>
      <c r="O62" s="208"/>
    </row>
    <row r="63" spans="1:15" s="50" customFormat="1">
      <c r="B63" s="214"/>
      <c r="C63" s="214"/>
      <c r="D63" s="214"/>
      <c r="E63" s="214"/>
      <c r="F63" s="215"/>
      <c r="G63" s="216"/>
      <c r="H63" s="9"/>
      <c r="L63" s="9"/>
      <c r="M63" s="217"/>
      <c r="N63" s="218"/>
      <c r="O63" s="17"/>
    </row>
    <row r="64" spans="1:15" s="50" customFormat="1">
      <c r="B64" s="214"/>
      <c r="C64" s="214"/>
      <c r="D64" s="214"/>
      <c r="E64" s="214"/>
      <c r="F64" s="215"/>
      <c r="G64" s="216"/>
      <c r="H64" s="9"/>
      <c r="L64" s="9"/>
      <c r="M64" s="217"/>
      <c r="N64" s="218"/>
      <c r="O64" s="17"/>
    </row>
    <row r="65" spans="2:15" s="50" customFormat="1">
      <c r="B65" s="214"/>
      <c r="C65" s="214"/>
      <c r="D65" s="214"/>
      <c r="E65" s="214"/>
      <c r="F65" s="215"/>
      <c r="G65" s="216"/>
      <c r="H65" s="9"/>
      <c r="L65" s="9"/>
      <c r="M65" s="219"/>
      <c r="N65" s="220"/>
      <c r="O65" s="17"/>
    </row>
    <row r="66" spans="2:15" s="50" customFormat="1">
      <c r="B66" s="214"/>
      <c r="C66" s="214"/>
      <c r="D66" s="214"/>
      <c r="E66" s="214"/>
      <c r="F66" s="215"/>
      <c r="G66" s="216"/>
      <c r="H66" s="9"/>
      <c r="L66" s="9"/>
      <c r="M66" s="219"/>
      <c r="N66" s="220"/>
      <c r="O66" s="17"/>
    </row>
    <row r="67" spans="2:15" s="50" customFormat="1">
      <c r="B67" s="214"/>
      <c r="C67" s="214"/>
      <c r="D67" s="214"/>
      <c r="E67" s="214"/>
      <c r="F67" s="215"/>
      <c r="G67" s="216"/>
      <c r="H67" s="9"/>
      <c r="L67" s="9"/>
      <c r="M67" s="219"/>
      <c r="N67" s="220"/>
      <c r="O67" s="17"/>
    </row>
    <row r="68" spans="2:15" s="50" customFormat="1">
      <c r="B68" s="214"/>
      <c r="C68" s="214"/>
      <c r="D68" s="214"/>
      <c r="E68" s="214"/>
      <c r="F68" s="215"/>
      <c r="G68" s="216"/>
      <c r="H68" s="9"/>
      <c r="L68" s="9"/>
      <c r="M68" s="219"/>
      <c r="N68" s="220"/>
      <c r="O68" s="17"/>
    </row>
    <row r="69" spans="2:15" s="50" customFormat="1">
      <c r="B69" s="214"/>
      <c r="C69" s="214"/>
      <c r="D69" s="214"/>
      <c r="E69" s="214"/>
      <c r="F69" s="215"/>
      <c r="G69" s="216"/>
      <c r="H69" s="9"/>
      <c r="L69" s="9"/>
      <c r="M69" s="219"/>
      <c r="N69" s="220"/>
      <c r="O69" s="17"/>
    </row>
    <row r="70" spans="2:15" s="50" customFormat="1">
      <c r="B70" s="214"/>
      <c r="C70" s="214"/>
      <c r="D70" s="214"/>
      <c r="E70" s="214"/>
      <c r="F70" s="215"/>
      <c r="G70" s="216"/>
      <c r="H70" s="9"/>
      <c r="L70" s="9"/>
      <c r="M70" s="219"/>
      <c r="N70" s="220"/>
      <c r="O70" s="17"/>
    </row>
    <row r="71" spans="2:15" s="50" customFormat="1">
      <c r="B71" s="214"/>
      <c r="C71" s="214"/>
      <c r="D71" s="214"/>
      <c r="E71" s="214"/>
      <c r="F71" s="215"/>
      <c r="G71" s="216"/>
      <c r="H71" s="9"/>
      <c r="L71" s="9"/>
      <c r="M71" s="219"/>
      <c r="N71" s="220"/>
      <c r="O71" s="17"/>
    </row>
    <row r="72" spans="2:15" s="50" customFormat="1">
      <c r="B72" s="214"/>
      <c r="C72" s="214"/>
      <c r="D72" s="214"/>
      <c r="E72" s="214"/>
      <c r="F72" s="215"/>
      <c r="G72" s="216"/>
      <c r="H72" s="9"/>
      <c r="L72" s="9"/>
      <c r="M72" s="219"/>
      <c r="N72" s="220"/>
      <c r="O72" s="17"/>
    </row>
    <row r="73" spans="2:15" s="50" customFormat="1">
      <c r="B73" s="214"/>
      <c r="C73" s="214"/>
      <c r="D73" s="214"/>
      <c r="E73" s="214"/>
      <c r="F73" s="215"/>
      <c r="G73" s="216"/>
      <c r="H73" s="9"/>
      <c r="L73" s="9"/>
      <c r="M73" s="219"/>
      <c r="N73" s="220"/>
      <c r="O73" s="17"/>
    </row>
    <row r="74" spans="2:15" s="50" customFormat="1">
      <c r="B74" s="214"/>
      <c r="C74" s="214"/>
      <c r="D74" s="214"/>
      <c r="E74" s="214"/>
      <c r="F74" s="215"/>
      <c r="G74" s="216"/>
      <c r="H74" s="9"/>
      <c r="L74" s="9"/>
      <c r="M74" s="219"/>
      <c r="N74" s="220"/>
      <c r="O74" s="17"/>
    </row>
    <row r="75" spans="2:15" s="50" customFormat="1">
      <c r="B75" s="214"/>
      <c r="C75" s="214"/>
      <c r="D75" s="214"/>
      <c r="E75" s="214"/>
      <c r="F75" s="215"/>
      <c r="G75" s="216"/>
      <c r="H75" s="9"/>
      <c r="L75" s="9"/>
      <c r="M75" s="219"/>
      <c r="N75" s="220"/>
      <c r="O75" s="17"/>
    </row>
    <row r="76" spans="2:15" s="50" customFormat="1">
      <c r="B76" s="214"/>
      <c r="C76" s="214"/>
      <c r="D76" s="214"/>
      <c r="E76" s="214"/>
      <c r="F76" s="215"/>
      <c r="G76" s="216"/>
      <c r="H76" s="9"/>
      <c r="L76" s="9"/>
      <c r="M76" s="219"/>
      <c r="N76" s="220"/>
      <c r="O76" s="17"/>
    </row>
    <row r="77" spans="2:15" s="50" customFormat="1">
      <c r="B77" s="214"/>
      <c r="C77" s="214"/>
      <c r="D77" s="214"/>
      <c r="E77" s="214"/>
      <c r="F77" s="215"/>
      <c r="G77" s="216"/>
      <c r="H77" s="9"/>
      <c r="L77" s="9"/>
      <c r="M77" s="219"/>
      <c r="N77" s="220"/>
      <c r="O77" s="17"/>
    </row>
    <row r="78" spans="2:15" s="50" customFormat="1">
      <c r="B78" s="214"/>
      <c r="C78" s="214"/>
      <c r="D78" s="214"/>
      <c r="E78" s="214"/>
      <c r="F78" s="215"/>
      <c r="G78" s="216"/>
      <c r="H78" s="9"/>
      <c r="L78" s="9"/>
      <c r="M78" s="219"/>
      <c r="N78" s="220"/>
      <c r="O78" s="17"/>
    </row>
    <row r="79" spans="2:15" s="50" customFormat="1">
      <c r="B79" s="214"/>
      <c r="C79" s="214"/>
      <c r="D79" s="214"/>
      <c r="E79" s="214"/>
      <c r="F79" s="215"/>
      <c r="G79" s="216"/>
      <c r="H79" s="9"/>
      <c r="L79" s="9"/>
      <c r="M79" s="219"/>
      <c r="N79" s="220"/>
      <c r="O79" s="17"/>
    </row>
    <row r="80" spans="2:15" s="50" customFormat="1" ht="14.4">
      <c r="B80" s="214"/>
      <c r="C80" s="214"/>
      <c r="D80" s="214"/>
      <c r="E80" s="214"/>
      <c r="F80" s="215"/>
      <c r="G80" s="216"/>
      <c r="H80" s="9"/>
      <c r="I80" s="210"/>
      <c r="J80" s="210"/>
      <c r="K80" s="210"/>
      <c r="L80" s="9"/>
      <c r="M80" s="221"/>
      <c r="N80" s="222"/>
      <c r="O80" s="17"/>
    </row>
    <row r="81" spans="2:15" s="50" customFormat="1">
      <c r="B81" s="214"/>
      <c r="C81" s="214"/>
      <c r="D81" s="214"/>
      <c r="E81" s="214"/>
      <c r="F81" s="215"/>
      <c r="G81" s="216"/>
      <c r="H81" s="9"/>
      <c r="I81" s="223"/>
      <c r="J81" s="9"/>
      <c r="K81" s="9"/>
      <c r="L81" s="9"/>
      <c r="M81" s="219"/>
      <c r="N81" s="220"/>
      <c r="O81" s="17"/>
    </row>
    <row r="82" spans="2:15" s="50" customFormat="1">
      <c r="B82" s="214"/>
      <c r="C82" s="214"/>
      <c r="D82" s="214"/>
      <c r="E82" s="214"/>
      <c r="F82" s="215"/>
      <c r="G82" s="216"/>
      <c r="H82" s="9"/>
      <c r="I82" s="223"/>
      <c r="J82" s="9"/>
      <c r="K82" s="9"/>
      <c r="L82" s="9"/>
      <c r="M82" s="219"/>
      <c r="N82" s="220"/>
      <c r="O82" s="17"/>
    </row>
    <row r="83" spans="2:15" s="50" customFormat="1">
      <c r="B83" s="214"/>
      <c r="C83" s="214"/>
      <c r="D83" s="214"/>
      <c r="E83" s="214"/>
      <c r="F83" s="215"/>
      <c r="G83" s="216"/>
      <c r="H83" s="9"/>
      <c r="I83" s="11"/>
      <c r="J83" s="9"/>
      <c r="K83" s="9"/>
      <c r="L83" s="9"/>
      <c r="M83" s="219"/>
      <c r="N83" s="220"/>
      <c r="O83" s="17"/>
    </row>
    <row r="84" spans="2:15" s="50" customFormat="1">
      <c r="B84" s="214"/>
      <c r="C84" s="214"/>
      <c r="D84" s="214"/>
      <c r="E84" s="214"/>
      <c r="F84" s="215"/>
      <c r="G84" s="216"/>
      <c r="H84" s="9"/>
      <c r="I84" s="11"/>
      <c r="J84" s="9"/>
      <c r="K84" s="9"/>
      <c r="L84" s="9"/>
      <c r="M84" s="219"/>
      <c r="N84" s="220"/>
      <c r="O84" s="17"/>
    </row>
    <row r="85" spans="2:15" s="50" customFormat="1">
      <c r="B85" s="214"/>
      <c r="C85" s="214"/>
      <c r="D85" s="214"/>
      <c r="E85" s="214"/>
      <c r="F85" s="215"/>
      <c r="G85" s="216"/>
      <c r="H85" s="9"/>
      <c r="I85" s="11"/>
      <c r="J85" s="9"/>
      <c r="K85" s="9"/>
      <c r="L85" s="9"/>
      <c r="M85" s="219"/>
      <c r="N85" s="220"/>
      <c r="O85" s="17"/>
    </row>
    <row r="86" spans="2:15" s="50" customFormat="1">
      <c r="B86" s="214"/>
      <c r="C86" s="214"/>
      <c r="D86" s="214"/>
      <c r="E86" s="214"/>
      <c r="F86" s="215"/>
      <c r="G86" s="216"/>
      <c r="H86" s="9"/>
      <c r="I86" s="223"/>
      <c r="J86" s="9"/>
      <c r="K86" s="9"/>
      <c r="L86" s="9"/>
      <c r="M86" s="219"/>
      <c r="N86" s="220"/>
      <c r="O86" s="17"/>
    </row>
    <row r="87" spans="2:15" s="50" customFormat="1">
      <c r="F87" s="206"/>
      <c r="G87" s="207"/>
      <c r="I87" s="223"/>
      <c r="J87" s="9"/>
      <c r="K87" s="9"/>
      <c r="M87" s="206"/>
      <c r="N87" s="207"/>
    </row>
    <row r="88" spans="2:15" s="50" customFormat="1">
      <c r="F88" s="206"/>
      <c r="G88" s="207"/>
      <c r="I88" s="223"/>
      <c r="J88" s="9"/>
      <c r="K88" s="9"/>
      <c r="M88" s="206"/>
      <c r="N88" s="207"/>
    </row>
    <row r="89" spans="2:15" s="50" customFormat="1">
      <c r="F89" s="206"/>
      <c r="G89" s="207"/>
      <c r="I89" s="223"/>
      <c r="J89" s="9"/>
      <c r="K89" s="9"/>
      <c r="M89" s="206"/>
      <c r="N89" s="207"/>
    </row>
    <row r="90" spans="2:15" s="50" customFormat="1">
      <c r="F90" s="206"/>
      <c r="G90" s="207"/>
      <c r="I90" s="11"/>
      <c r="J90" s="9"/>
      <c r="K90" s="9"/>
      <c r="M90" s="206"/>
      <c r="N90" s="207"/>
    </row>
    <row r="91" spans="2:15" s="50" customFormat="1">
      <c r="F91" s="206"/>
      <c r="G91" s="207"/>
      <c r="I91" s="11"/>
      <c r="J91" s="9"/>
      <c r="K91" s="9"/>
      <c r="M91" s="206"/>
      <c r="N91" s="207"/>
    </row>
    <row r="92" spans="2:15" s="50" customFormat="1">
      <c r="F92" s="206"/>
      <c r="G92" s="207"/>
      <c r="I92" s="11"/>
      <c r="J92" s="9"/>
      <c r="K92" s="9"/>
      <c r="M92" s="206"/>
      <c r="N92" s="207"/>
    </row>
    <row r="93" spans="2:15" s="50" customFormat="1">
      <c r="F93" s="206"/>
      <c r="G93" s="207"/>
      <c r="I93" s="223"/>
      <c r="J93" s="9"/>
      <c r="K93" s="9"/>
      <c r="M93" s="206"/>
      <c r="N93" s="207"/>
    </row>
    <row r="94" spans="2:15" s="50" customFormat="1">
      <c r="F94" s="206"/>
      <c r="G94" s="207"/>
      <c r="I94" s="223"/>
      <c r="J94" s="9"/>
      <c r="K94" s="9"/>
      <c r="M94" s="206"/>
      <c r="N94" s="207"/>
    </row>
    <row r="95" spans="2:15" s="50" customFormat="1">
      <c r="F95" s="206"/>
      <c r="G95" s="207"/>
      <c r="I95" s="223"/>
      <c r="J95" s="9"/>
      <c r="K95" s="9"/>
      <c r="M95" s="206"/>
      <c r="N95" s="207"/>
    </row>
    <row r="96" spans="2:15" s="50" customFormat="1">
      <c r="F96" s="206"/>
      <c r="G96" s="207"/>
      <c r="I96" s="223"/>
      <c r="J96" s="9"/>
      <c r="K96" s="9"/>
      <c r="M96" s="206"/>
      <c r="N96" s="207"/>
    </row>
    <row r="97" spans="6:14" s="50" customFormat="1">
      <c r="F97" s="206"/>
      <c r="G97" s="207"/>
      <c r="I97" s="223"/>
      <c r="J97" s="9"/>
      <c r="K97" s="9"/>
      <c r="M97" s="206"/>
      <c r="N97" s="207"/>
    </row>
    <row r="98" spans="6:14" s="50" customFormat="1">
      <c r="F98" s="206"/>
      <c r="G98" s="207"/>
      <c r="I98" s="223"/>
      <c r="J98" s="9"/>
      <c r="K98" s="9"/>
      <c r="M98" s="206"/>
      <c r="N98" s="207"/>
    </row>
    <row r="99" spans="6:14" s="50" customFormat="1">
      <c r="F99" s="206"/>
      <c r="G99" s="207"/>
      <c r="I99" s="223"/>
      <c r="J99" s="9"/>
      <c r="K99" s="9"/>
      <c r="M99" s="206"/>
      <c r="N99" s="207"/>
    </row>
    <row r="100" spans="6:14" s="50" customFormat="1">
      <c r="F100" s="206"/>
      <c r="G100" s="207"/>
      <c r="I100" s="223"/>
      <c r="J100" s="9"/>
      <c r="K100" s="9"/>
      <c r="M100" s="206"/>
      <c r="N100" s="207"/>
    </row>
    <row r="101" spans="6:14" s="50" customFormat="1">
      <c r="F101" s="206"/>
      <c r="G101" s="207"/>
      <c r="I101" s="223"/>
      <c r="J101" s="9"/>
      <c r="K101" s="9"/>
      <c r="M101" s="206"/>
      <c r="N101" s="207"/>
    </row>
    <row r="102" spans="6:14" s="50" customFormat="1">
      <c r="F102" s="206"/>
      <c r="G102" s="207"/>
      <c r="I102" s="223"/>
      <c r="J102" s="9"/>
      <c r="K102" s="9"/>
      <c r="M102" s="206"/>
      <c r="N102" s="207"/>
    </row>
    <row r="103" spans="6:14" s="50" customFormat="1">
      <c r="F103" s="206"/>
      <c r="G103" s="207"/>
      <c r="I103" s="223"/>
      <c r="J103" s="9"/>
      <c r="K103" s="9"/>
      <c r="M103" s="206"/>
      <c r="N103" s="207"/>
    </row>
    <row r="104" spans="6:14" s="50" customFormat="1">
      <c r="F104" s="206"/>
      <c r="G104" s="207"/>
      <c r="I104" s="223"/>
      <c r="J104" s="9"/>
      <c r="K104" s="9"/>
      <c r="M104" s="206"/>
      <c r="N104" s="207"/>
    </row>
    <row r="105" spans="6:14" s="50" customFormat="1">
      <c r="F105" s="206"/>
      <c r="G105" s="207"/>
      <c r="M105" s="206"/>
      <c r="N105" s="207"/>
    </row>
    <row r="106" spans="6:14" s="50" customFormat="1">
      <c r="F106" s="206"/>
      <c r="G106" s="207"/>
      <c r="M106" s="206"/>
      <c r="N106" s="207"/>
    </row>
    <row r="107" spans="6:14" s="50" customFormat="1">
      <c r="F107" s="206"/>
      <c r="G107" s="207"/>
      <c r="M107" s="206"/>
      <c r="N107" s="207"/>
    </row>
    <row r="108" spans="6:14" s="50" customFormat="1">
      <c r="F108" s="206"/>
      <c r="G108" s="207"/>
      <c r="M108" s="206"/>
      <c r="N108" s="207"/>
    </row>
    <row r="109" spans="6:14" s="50" customFormat="1">
      <c r="F109" s="206"/>
      <c r="G109" s="207"/>
      <c r="M109" s="206"/>
      <c r="N109" s="207"/>
    </row>
  </sheetData>
  <autoFilter ref="A4:P59" xr:uid="{00000000-0009-0000-0000-000000000000}"/>
  <mergeCells count="8">
    <mergeCell ref="O31:O32"/>
    <mergeCell ref="O25:O26"/>
    <mergeCell ref="O27:O28"/>
    <mergeCell ref="O58:O59"/>
    <mergeCell ref="O46:O47"/>
    <mergeCell ref="O42:O43"/>
    <mergeCell ref="O54:O55"/>
    <mergeCell ref="O52:O53"/>
  </mergeCells>
  <hyperlinks>
    <hyperlink ref="O33" r:id="rId1" xr:uid="{00000000-0004-0000-0000-000000000000}"/>
    <hyperlink ref="O34" r:id="rId2" xr:uid="{00000000-0004-0000-0000-000001000000}"/>
    <hyperlink ref="O37" r:id="rId3" xr:uid="{00000000-0004-0000-0000-000002000000}"/>
    <hyperlink ref="O38" r:id="rId4" xr:uid="{00000000-0004-0000-0000-000003000000}"/>
    <hyperlink ref="O44" r:id="rId5" xr:uid="{00000000-0004-0000-0000-000004000000}"/>
    <hyperlink ref="O45" r:id="rId6" xr:uid="{00000000-0004-0000-0000-000005000000}"/>
    <hyperlink ref="O48" r:id="rId7" xr:uid="{00000000-0004-0000-0000-000006000000}"/>
    <hyperlink ref="O49" r:id="rId8" xr:uid="{00000000-0004-0000-0000-000007000000}"/>
    <hyperlink ref="O56" r:id="rId9" xr:uid="{00000000-0004-0000-0000-000008000000}"/>
    <hyperlink ref="O57" r:id="rId10" xr:uid="{00000000-0004-0000-0000-000009000000}"/>
    <hyperlink ref="O13" r:id="rId11" xr:uid="{00000000-0004-0000-0000-00000A000000}"/>
    <hyperlink ref="O14" r:id="rId12" xr:uid="{00000000-0004-0000-0000-00000B000000}"/>
    <hyperlink ref="O8" r:id="rId13" xr:uid="{00000000-0004-0000-0000-00000C000000}"/>
    <hyperlink ref="O11" r:id="rId14" xr:uid="{00000000-0004-0000-0000-00000D000000}"/>
    <hyperlink ref="O12" r:id="rId15" xr:uid="{00000000-0004-0000-0000-00000E000000}"/>
    <hyperlink ref="O16" r:id="rId16" xr:uid="{00000000-0004-0000-0000-00000F000000}"/>
    <hyperlink ref="O19" r:id="rId17" xr:uid="{00000000-0004-0000-0000-000010000000}"/>
    <hyperlink ref="O9" r:id="rId18" xr:uid="{00000000-0004-0000-0000-000011000000}"/>
    <hyperlink ref="O20" r:id="rId19" xr:uid="{00000000-0004-0000-0000-000012000000}"/>
    <hyperlink ref="O15" r:id="rId20" xr:uid="{00000000-0004-0000-0000-000013000000}"/>
    <hyperlink ref="O21" r:id="rId21" xr:uid="{00000000-0004-0000-0000-000014000000}"/>
    <hyperlink ref="O25" r:id="rId22" xr:uid="{00000000-0004-0000-0000-000015000000}"/>
    <hyperlink ref="O27" r:id="rId23" xr:uid="{00000000-0004-0000-0000-000016000000}"/>
    <hyperlink ref="O31" r:id="rId24" xr:uid="{00000000-0004-0000-0000-000017000000}"/>
    <hyperlink ref="O42" r:id="rId25" xr:uid="{00000000-0004-0000-0000-000018000000}"/>
    <hyperlink ref="O41" r:id="rId26" xr:uid="{00000000-0004-0000-0000-000019000000}"/>
    <hyperlink ref="O58" r:id="rId27" display="Inge.reus@hu.nl" xr:uid="{00000000-0004-0000-0000-00001A000000}"/>
    <hyperlink ref="O46" r:id="rId28" xr:uid="{00000000-0004-0000-0000-00001B000000}"/>
    <hyperlink ref="O52" r:id="rId29" xr:uid="{00000000-0004-0000-0000-00001C000000}"/>
    <hyperlink ref="O54" r:id="rId30" xr:uid="{00000000-0004-0000-0000-00001D000000}"/>
    <hyperlink ref="O29" r:id="rId31" xr:uid="{00000000-0004-0000-0000-00001E000000}"/>
    <hyperlink ref="O50" r:id="rId32" xr:uid="{00000000-0004-0000-0000-00001F000000}"/>
    <hyperlink ref="O40" r:id="rId33" xr:uid="{00000000-0004-0000-0000-000020000000}"/>
    <hyperlink ref="O39" r:id="rId34" xr:uid="{00000000-0004-0000-0000-000021000000}"/>
    <hyperlink ref="O51" r:id="rId35" xr:uid="{FF84CCC6-0EA0-4E9D-8E95-D427268298D9}"/>
    <hyperlink ref="O30" r:id="rId36" xr:uid="{0CC907FA-D433-40E5-8D0A-12D0F7ADE397}"/>
  </hyperlinks>
  <pageMargins left="0.70866141732283472" right="0.70866141732283472" top="0.74803149606299213" bottom="0.74803149606299213" header="0.31496062992125984" footer="0.31496062992125984"/>
  <pageSetup paperSize="9" scale="28"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95"/>
  <sheetViews>
    <sheetView topLeftCell="J1" zoomScale="75" zoomScaleNormal="75" workbookViewId="0">
      <selection activeCell="P4" sqref="P4"/>
    </sheetView>
  </sheetViews>
  <sheetFormatPr defaultRowHeight="14.4"/>
  <cols>
    <col min="1" max="1" width="11.5546875" customWidth="1"/>
    <col min="2" max="2" width="18.5546875" customWidth="1"/>
    <col min="3" max="3" width="28.5546875" customWidth="1"/>
    <col min="4" max="4" width="11.5546875" customWidth="1"/>
    <col min="5" max="5" width="24.44140625" customWidth="1"/>
    <col min="6" max="7" width="15.5546875" customWidth="1"/>
    <col min="8" max="8" width="16.5546875" customWidth="1"/>
    <col min="9" max="9" width="24.5546875" customWidth="1"/>
    <col min="10" max="10" width="28.5546875" customWidth="1"/>
    <col min="11" max="11" width="14.5546875" customWidth="1"/>
    <col min="12" max="12" width="30.21875" customWidth="1"/>
    <col min="13" max="13" width="15.44140625" customWidth="1"/>
    <col min="14" max="14" width="15.5546875" customWidth="1"/>
    <col min="15" max="15" width="16.5546875" customWidth="1"/>
    <col min="16" max="16" width="31.77734375" customWidth="1"/>
  </cols>
  <sheetData>
    <row r="1" spans="1:83" s="21" customFormat="1">
      <c r="A1" s="1" t="s">
        <v>0</v>
      </c>
      <c r="B1" s="44">
        <v>44445</v>
      </c>
    </row>
    <row r="2" spans="1:83" s="6" customFormat="1" ht="12">
      <c r="A2" s="2" t="s">
        <v>178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83" s="6" customFormat="1" ht="12">
      <c r="A3" s="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83" s="225" customFormat="1" ht="22.05" customHeight="1">
      <c r="A4" s="224" t="s">
        <v>179</v>
      </c>
      <c r="B4" s="224" t="s">
        <v>180</v>
      </c>
      <c r="C4" s="224" t="s">
        <v>10</v>
      </c>
      <c r="D4" s="224" t="s">
        <v>181</v>
      </c>
      <c r="E4" s="225" t="s">
        <v>182</v>
      </c>
      <c r="F4" s="225" t="s">
        <v>183</v>
      </c>
      <c r="G4" s="225" t="s">
        <v>184</v>
      </c>
      <c r="H4" s="225" t="s">
        <v>185</v>
      </c>
      <c r="I4" s="224" t="s">
        <v>9</v>
      </c>
      <c r="J4" s="224" t="s">
        <v>10</v>
      </c>
      <c r="K4" s="224" t="s">
        <v>181</v>
      </c>
      <c r="L4" s="224" t="s">
        <v>182</v>
      </c>
      <c r="M4" s="224" t="s">
        <v>186</v>
      </c>
      <c r="N4" s="224" t="s">
        <v>184</v>
      </c>
      <c r="O4" s="224" t="s">
        <v>12</v>
      </c>
      <c r="P4" s="224" t="s">
        <v>187</v>
      </c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360"/>
      <c r="BE4" s="360"/>
      <c r="BF4" s="360"/>
      <c r="BG4" s="360"/>
      <c r="BH4" s="360"/>
      <c r="BI4" s="360"/>
      <c r="BJ4" s="360"/>
      <c r="BK4" s="360"/>
      <c r="BL4" s="360"/>
      <c r="BM4" s="360"/>
      <c r="BN4" s="360"/>
      <c r="BO4" s="360"/>
      <c r="BP4" s="360"/>
      <c r="BQ4" s="360"/>
      <c r="BR4" s="360"/>
      <c r="BS4" s="360"/>
      <c r="BT4" s="360"/>
      <c r="BU4" s="360"/>
      <c r="BV4" s="360"/>
      <c r="BW4" s="360"/>
      <c r="BX4" s="360"/>
      <c r="BY4" s="360"/>
      <c r="BZ4" s="360"/>
      <c r="CA4" s="360"/>
      <c r="CB4" s="360"/>
      <c r="CC4" s="360"/>
      <c r="CD4" s="360"/>
      <c r="CE4" s="360"/>
    </row>
    <row r="5" spans="1:83">
      <c r="A5" s="174" t="s">
        <v>188</v>
      </c>
      <c r="B5" s="174" t="s">
        <v>189</v>
      </c>
      <c r="C5" s="174" t="s">
        <v>108</v>
      </c>
      <c r="D5" s="164">
        <v>5</v>
      </c>
      <c r="E5" s="178" t="s">
        <v>171</v>
      </c>
      <c r="F5" s="6">
        <v>50</v>
      </c>
      <c r="G5" s="6">
        <f t="shared" ref="G5:G26" si="0">D5*F5%</f>
        <v>2.5</v>
      </c>
      <c r="H5" s="228" t="s">
        <v>190</v>
      </c>
      <c r="I5" s="174" t="s">
        <v>39</v>
      </c>
      <c r="J5" s="161" t="s">
        <v>40</v>
      </c>
      <c r="K5" s="162">
        <v>5</v>
      </c>
      <c r="L5" s="174" t="s">
        <v>191</v>
      </c>
      <c r="M5" s="162">
        <v>100</v>
      </c>
      <c r="N5" s="164">
        <f>K5*M5%</f>
        <v>5</v>
      </c>
      <c r="O5" s="229" t="s">
        <v>35</v>
      </c>
      <c r="P5" s="593" t="s">
        <v>41</v>
      </c>
    </row>
    <row r="6" spans="1:83">
      <c r="A6" s="176" t="s">
        <v>188</v>
      </c>
      <c r="B6" s="176" t="s">
        <v>189</v>
      </c>
      <c r="C6" s="176" t="s">
        <v>108</v>
      </c>
      <c r="D6" s="180">
        <v>5</v>
      </c>
      <c r="E6" s="178" t="s">
        <v>110</v>
      </c>
      <c r="F6" s="6">
        <v>50</v>
      </c>
      <c r="G6" s="6">
        <f t="shared" si="0"/>
        <v>2.5</v>
      </c>
      <c r="H6" s="228" t="s">
        <v>190</v>
      </c>
      <c r="I6" s="176" t="s">
        <v>39</v>
      </c>
      <c r="J6" s="166" t="s">
        <v>111</v>
      </c>
      <c r="K6" s="167">
        <v>5</v>
      </c>
      <c r="L6" s="175"/>
      <c r="M6" s="230"/>
      <c r="N6" s="170"/>
      <c r="O6" s="231"/>
      <c r="P6" s="172"/>
    </row>
    <row r="7" spans="1:83">
      <c r="A7" s="174" t="s">
        <v>188</v>
      </c>
      <c r="B7" s="174" t="s">
        <v>192</v>
      </c>
      <c r="C7" s="174" t="s">
        <v>113</v>
      </c>
      <c r="D7" s="164">
        <v>5</v>
      </c>
      <c r="E7" s="178" t="s">
        <v>165</v>
      </c>
      <c r="F7" s="6">
        <v>70</v>
      </c>
      <c r="G7" s="6">
        <f t="shared" si="0"/>
        <v>3.5</v>
      </c>
      <c r="H7" s="228" t="s">
        <v>190</v>
      </c>
      <c r="I7" s="175" t="s">
        <v>115</v>
      </c>
      <c r="J7" s="174" t="s">
        <v>113</v>
      </c>
      <c r="K7" s="162">
        <v>5</v>
      </c>
      <c r="L7" s="174" t="s">
        <v>116</v>
      </c>
      <c r="M7" s="162">
        <v>100</v>
      </c>
      <c r="N7" s="164">
        <f>K7*M7%</f>
        <v>5</v>
      </c>
      <c r="O7" s="229" t="s">
        <v>193</v>
      </c>
      <c r="P7" s="678" t="s">
        <v>74</v>
      </c>
    </row>
    <row r="8" spans="1:83">
      <c r="A8" s="176" t="s">
        <v>188</v>
      </c>
      <c r="B8" s="176" t="s">
        <v>192</v>
      </c>
      <c r="C8" s="176" t="s">
        <v>113</v>
      </c>
      <c r="D8" s="180">
        <v>5</v>
      </c>
      <c r="E8" s="178" t="s">
        <v>116</v>
      </c>
      <c r="F8" s="6">
        <v>30</v>
      </c>
      <c r="G8" s="6">
        <f t="shared" si="0"/>
        <v>1.5</v>
      </c>
      <c r="H8" s="228" t="s">
        <v>190</v>
      </c>
      <c r="I8" s="176" t="s">
        <v>115</v>
      </c>
      <c r="J8" s="176" t="s">
        <v>113</v>
      </c>
      <c r="K8" s="167">
        <v>5</v>
      </c>
      <c r="L8" s="168"/>
      <c r="M8" s="233"/>
      <c r="N8" s="177"/>
      <c r="O8" s="236"/>
      <c r="P8" s="679"/>
    </row>
    <row r="9" spans="1:83">
      <c r="A9" s="174" t="s">
        <v>188</v>
      </c>
      <c r="B9" s="174" t="s">
        <v>194</v>
      </c>
      <c r="C9" s="174" t="s">
        <v>118</v>
      </c>
      <c r="D9" s="164">
        <v>5</v>
      </c>
      <c r="E9" s="178" t="s">
        <v>119</v>
      </c>
      <c r="F9" s="6">
        <v>50</v>
      </c>
      <c r="G9" s="6">
        <f t="shared" si="0"/>
        <v>2.5</v>
      </c>
      <c r="H9" s="228" t="s">
        <v>190</v>
      </c>
      <c r="I9" s="174" t="s">
        <v>120</v>
      </c>
      <c r="J9" s="174" t="s">
        <v>118</v>
      </c>
      <c r="K9" s="164">
        <v>5</v>
      </c>
      <c r="L9" s="174" t="s">
        <v>121</v>
      </c>
      <c r="M9" s="164">
        <v>50</v>
      </c>
      <c r="N9" s="170">
        <f>K9*M9%</f>
        <v>2.5</v>
      </c>
      <c r="O9" s="87" t="s">
        <v>193</v>
      </c>
      <c r="P9" s="129" t="s">
        <v>122</v>
      </c>
    </row>
    <row r="10" spans="1:83">
      <c r="A10" s="176" t="s">
        <v>188</v>
      </c>
      <c r="B10" s="176" t="s">
        <v>194</v>
      </c>
      <c r="C10" s="176" t="s">
        <v>118</v>
      </c>
      <c r="D10" s="180">
        <v>5</v>
      </c>
      <c r="E10" s="178" t="s">
        <v>123</v>
      </c>
      <c r="F10" s="6">
        <v>50</v>
      </c>
      <c r="G10" s="6">
        <f t="shared" si="0"/>
        <v>2.5</v>
      </c>
      <c r="H10" s="228" t="s">
        <v>190</v>
      </c>
      <c r="I10" s="176" t="s">
        <v>120</v>
      </c>
      <c r="J10" s="176" t="s">
        <v>118</v>
      </c>
      <c r="K10" s="180">
        <v>5</v>
      </c>
      <c r="L10" s="185" t="s">
        <v>124</v>
      </c>
      <c r="M10" s="186">
        <v>50</v>
      </c>
      <c r="N10" s="164">
        <f>K10*M10%</f>
        <v>2.5</v>
      </c>
      <c r="O10" s="235" t="s">
        <v>193</v>
      </c>
      <c r="P10" s="129" t="s">
        <v>147</v>
      </c>
    </row>
    <row r="11" spans="1:83">
      <c r="A11" s="174" t="s">
        <v>188</v>
      </c>
      <c r="B11" s="174" t="s">
        <v>195</v>
      </c>
      <c r="C11" s="174" t="s">
        <v>126</v>
      </c>
      <c r="D11" s="164">
        <v>5</v>
      </c>
      <c r="E11" s="178" t="s">
        <v>127</v>
      </c>
      <c r="F11" s="6">
        <v>50</v>
      </c>
      <c r="G11" s="6">
        <f t="shared" si="0"/>
        <v>2.5</v>
      </c>
      <c r="H11" s="228" t="s">
        <v>190</v>
      </c>
      <c r="I11" s="174" t="s">
        <v>128</v>
      </c>
      <c r="J11" s="174" t="s">
        <v>126</v>
      </c>
      <c r="K11" s="164">
        <v>5</v>
      </c>
      <c r="L11" s="174" t="s">
        <v>116</v>
      </c>
      <c r="M11" s="162">
        <v>100</v>
      </c>
      <c r="N11" s="164">
        <f>K11*M11%</f>
        <v>5</v>
      </c>
      <c r="O11" s="232" t="s">
        <v>193</v>
      </c>
      <c r="P11" s="676" t="s">
        <v>129</v>
      </c>
    </row>
    <row r="12" spans="1:83">
      <c r="A12" s="176" t="s">
        <v>188</v>
      </c>
      <c r="B12" s="176" t="s">
        <v>195</v>
      </c>
      <c r="C12" s="176" t="s">
        <v>126</v>
      </c>
      <c r="D12" s="180">
        <v>5</v>
      </c>
      <c r="E12" s="178" t="s">
        <v>130</v>
      </c>
      <c r="F12" s="6">
        <v>50</v>
      </c>
      <c r="G12" s="6">
        <f t="shared" si="0"/>
        <v>2.5</v>
      </c>
      <c r="H12" s="228" t="s">
        <v>190</v>
      </c>
      <c r="I12" s="176" t="s">
        <v>128</v>
      </c>
      <c r="J12" s="176" t="s">
        <v>126</v>
      </c>
      <c r="K12" s="180">
        <v>5</v>
      </c>
      <c r="L12" s="168"/>
      <c r="M12" s="233"/>
      <c r="N12" s="177"/>
      <c r="O12" s="234"/>
      <c r="P12" s="677"/>
    </row>
    <row r="13" spans="1:83">
      <c r="A13" s="174" t="s">
        <v>188</v>
      </c>
      <c r="B13" s="174" t="s">
        <v>196</v>
      </c>
      <c r="C13" s="174" t="s">
        <v>132</v>
      </c>
      <c r="D13" s="164">
        <v>5</v>
      </c>
      <c r="E13" s="178" t="s">
        <v>133</v>
      </c>
      <c r="F13" s="6">
        <v>30</v>
      </c>
      <c r="G13" s="6">
        <f t="shared" si="0"/>
        <v>1.5</v>
      </c>
      <c r="H13" s="228" t="s">
        <v>190</v>
      </c>
      <c r="I13" s="174" t="s">
        <v>27</v>
      </c>
      <c r="J13" s="174" t="s">
        <v>28</v>
      </c>
      <c r="K13" s="164">
        <v>5</v>
      </c>
      <c r="L13" s="178" t="s">
        <v>197</v>
      </c>
      <c r="M13" s="6">
        <v>50</v>
      </c>
      <c r="N13" s="170">
        <f>K13*M13%</f>
        <v>2.5</v>
      </c>
      <c r="O13" s="229" t="s">
        <v>22</v>
      </c>
      <c r="P13" s="257" t="s">
        <v>30</v>
      </c>
    </row>
    <row r="14" spans="1:83">
      <c r="A14" s="176" t="s">
        <v>188</v>
      </c>
      <c r="B14" s="176" t="s">
        <v>196</v>
      </c>
      <c r="C14" s="176" t="s">
        <v>132</v>
      </c>
      <c r="D14" s="180">
        <v>5</v>
      </c>
      <c r="E14" s="178" t="s">
        <v>168</v>
      </c>
      <c r="F14" s="6">
        <v>70</v>
      </c>
      <c r="G14" s="6">
        <f t="shared" si="0"/>
        <v>3.5</v>
      </c>
      <c r="H14" s="228" t="s">
        <v>190</v>
      </c>
      <c r="I14" s="176" t="s">
        <v>27</v>
      </c>
      <c r="J14" s="176" t="s">
        <v>28</v>
      </c>
      <c r="K14" s="180">
        <v>5</v>
      </c>
      <c r="L14" s="178" t="s">
        <v>198</v>
      </c>
      <c r="M14" s="6">
        <v>50</v>
      </c>
      <c r="N14" s="164">
        <f>K14*M14%</f>
        <v>2.5</v>
      </c>
      <c r="O14" s="229" t="s">
        <v>22</v>
      </c>
      <c r="P14" s="257" t="s">
        <v>30</v>
      </c>
    </row>
    <row r="15" spans="1:83">
      <c r="A15" s="174" t="s">
        <v>188</v>
      </c>
      <c r="B15" s="174" t="s">
        <v>199</v>
      </c>
      <c r="C15" s="174" t="s">
        <v>136</v>
      </c>
      <c r="D15" s="164">
        <v>5</v>
      </c>
      <c r="E15" s="178" t="s">
        <v>137</v>
      </c>
      <c r="F15" s="6">
        <v>50</v>
      </c>
      <c r="G15" s="6">
        <f t="shared" si="0"/>
        <v>2.5</v>
      </c>
      <c r="H15" s="228" t="s">
        <v>190</v>
      </c>
      <c r="I15" s="174" t="s">
        <v>17</v>
      </c>
      <c r="J15" s="174" t="s">
        <v>18</v>
      </c>
      <c r="K15" s="162">
        <v>5</v>
      </c>
      <c r="L15" s="174" t="s">
        <v>191</v>
      </c>
      <c r="M15" s="162">
        <v>100</v>
      </c>
      <c r="N15" s="164">
        <f>K15*M15%</f>
        <v>5</v>
      </c>
      <c r="O15" s="229" t="s">
        <v>22</v>
      </c>
      <c r="P15" s="146" t="s">
        <v>23</v>
      </c>
    </row>
    <row r="16" spans="1:83">
      <c r="A16" s="176" t="s">
        <v>188</v>
      </c>
      <c r="B16" s="176" t="s">
        <v>199</v>
      </c>
      <c r="C16" s="176" t="s">
        <v>136</v>
      </c>
      <c r="D16" s="180">
        <v>5</v>
      </c>
      <c r="E16" s="178" t="s">
        <v>138</v>
      </c>
      <c r="F16" s="6">
        <v>50</v>
      </c>
      <c r="G16" s="6">
        <f t="shared" si="0"/>
        <v>2.5</v>
      </c>
      <c r="H16" s="228" t="s">
        <v>190</v>
      </c>
      <c r="I16" s="176" t="s">
        <v>17</v>
      </c>
      <c r="J16" s="176" t="s">
        <v>18</v>
      </c>
      <c r="K16" s="167">
        <v>5</v>
      </c>
      <c r="L16" s="175"/>
      <c r="M16" s="230"/>
      <c r="N16" s="177"/>
      <c r="O16" s="236"/>
      <c r="P16" s="356"/>
    </row>
    <row r="17" spans="1:76">
      <c r="A17" s="174" t="s">
        <v>188</v>
      </c>
      <c r="B17" s="174" t="s">
        <v>200</v>
      </c>
      <c r="C17" s="174" t="s">
        <v>140</v>
      </c>
      <c r="D17" s="164">
        <v>5</v>
      </c>
      <c r="E17" s="178" t="s">
        <v>137</v>
      </c>
      <c r="F17" s="6">
        <v>50</v>
      </c>
      <c r="G17" s="6">
        <f t="shared" si="0"/>
        <v>2.5</v>
      </c>
      <c r="H17" s="228" t="s">
        <v>190</v>
      </c>
      <c r="I17" s="174" t="s">
        <v>45</v>
      </c>
      <c r="J17" s="174" t="s">
        <v>140</v>
      </c>
      <c r="K17" s="164">
        <v>5</v>
      </c>
      <c r="L17" s="178" t="s">
        <v>201</v>
      </c>
      <c r="M17" s="6">
        <v>50</v>
      </c>
      <c r="N17" s="170">
        <f t="shared" ref="N17:N22" si="1">K17*M17%</f>
        <v>2.5</v>
      </c>
      <c r="O17" s="181" t="s">
        <v>48</v>
      </c>
      <c r="P17" s="594" t="s">
        <v>30</v>
      </c>
    </row>
    <row r="18" spans="1:76">
      <c r="A18" s="176" t="s">
        <v>188</v>
      </c>
      <c r="B18" s="176" t="s">
        <v>200</v>
      </c>
      <c r="C18" s="176" t="s">
        <v>140</v>
      </c>
      <c r="D18" s="180">
        <v>5</v>
      </c>
      <c r="E18" s="178" t="s">
        <v>176</v>
      </c>
      <c r="F18" s="6">
        <v>50</v>
      </c>
      <c r="G18" s="6">
        <f t="shared" si="0"/>
        <v>2.5</v>
      </c>
      <c r="H18" s="228" t="s">
        <v>190</v>
      </c>
      <c r="I18" s="176" t="s">
        <v>45</v>
      </c>
      <c r="J18" s="176" t="s">
        <v>140</v>
      </c>
      <c r="K18" s="180">
        <v>5</v>
      </c>
      <c r="L18" s="178" t="s">
        <v>202</v>
      </c>
      <c r="M18" s="6">
        <v>50</v>
      </c>
      <c r="N18" s="164">
        <f t="shared" si="1"/>
        <v>2.5</v>
      </c>
      <c r="O18" s="181" t="s">
        <v>48</v>
      </c>
      <c r="P18" s="257" t="s">
        <v>30</v>
      </c>
    </row>
    <row r="19" spans="1:76">
      <c r="A19" s="174" t="s">
        <v>188</v>
      </c>
      <c r="B19" s="174" t="s">
        <v>203</v>
      </c>
      <c r="C19" s="174" t="s">
        <v>143</v>
      </c>
      <c r="D19" s="164">
        <v>5</v>
      </c>
      <c r="E19" s="178" t="s">
        <v>144</v>
      </c>
      <c r="F19" s="6">
        <v>10</v>
      </c>
      <c r="G19" s="6">
        <f t="shared" si="0"/>
        <v>0.5</v>
      </c>
      <c r="H19" s="228" t="s">
        <v>190</v>
      </c>
      <c r="I19" s="174" t="s">
        <v>145</v>
      </c>
      <c r="J19" s="174" t="s">
        <v>143</v>
      </c>
      <c r="K19" s="164">
        <v>5</v>
      </c>
      <c r="L19" s="185" t="s">
        <v>146</v>
      </c>
      <c r="M19" s="186">
        <v>10</v>
      </c>
      <c r="N19" s="164">
        <f t="shared" si="1"/>
        <v>0.5</v>
      </c>
      <c r="O19" s="87" t="s">
        <v>193</v>
      </c>
      <c r="P19" s="129" t="s">
        <v>147</v>
      </c>
    </row>
    <row r="20" spans="1:76">
      <c r="A20" s="176" t="s">
        <v>188</v>
      </c>
      <c r="B20" s="176" t="s">
        <v>203</v>
      </c>
      <c r="C20" s="176" t="s">
        <v>143</v>
      </c>
      <c r="D20" s="180">
        <v>5</v>
      </c>
      <c r="E20" s="178" t="s">
        <v>138</v>
      </c>
      <c r="F20" s="6">
        <v>90</v>
      </c>
      <c r="G20" s="6">
        <f t="shared" si="0"/>
        <v>4.5</v>
      </c>
      <c r="H20" s="228" t="s">
        <v>190</v>
      </c>
      <c r="I20" s="176" t="s">
        <v>145</v>
      </c>
      <c r="J20" s="176" t="s">
        <v>143</v>
      </c>
      <c r="K20" s="180">
        <v>5</v>
      </c>
      <c r="L20" s="168" t="s">
        <v>116</v>
      </c>
      <c r="M20" s="177">
        <v>90</v>
      </c>
      <c r="N20" s="164">
        <f t="shared" si="1"/>
        <v>4.5</v>
      </c>
      <c r="O20" s="235" t="s">
        <v>193</v>
      </c>
      <c r="P20" s="129" t="s">
        <v>148</v>
      </c>
    </row>
    <row r="21" spans="1:76">
      <c r="A21" s="185" t="s">
        <v>188</v>
      </c>
      <c r="B21" s="185" t="s">
        <v>204</v>
      </c>
      <c r="C21" s="185" t="s">
        <v>150</v>
      </c>
      <c r="D21" s="186">
        <v>5</v>
      </c>
      <c r="E21" s="178" t="s">
        <v>116</v>
      </c>
      <c r="F21" s="6">
        <v>100</v>
      </c>
      <c r="G21" s="6">
        <f t="shared" si="0"/>
        <v>5</v>
      </c>
      <c r="H21" s="228" t="s">
        <v>190</v>
      </c>
      <c r="I21" s="185" t="s">
        <v>151</v>
      </c>
      <c r="J21" s="185" t="s">
        <v>150</v>
      </c>
      <c r="K21" s="186">
        <v>5</v>
      </c>
      <c r="L21" s="178" t="s">
        <v>116</v>
      </c>
      <c r="M21" s="6">
        <v>100</v>
      </c>
      <c r="N21" s="164">
        <f t="shared" si="1"/>
        <v>5</v>
      </c>
      <c r="O21" s="235" t="s">
        <v>193</v>
      </c>
      <c r="P21" s="129" t="s">
        <v>102</v>
      </c>
    </row>
    <row r="22" spans="1:76">
      <c r="A22" s="174" t="s">
        <v>188</v>
      </c>
      <c r="B22" s="174" t="s">
        <v>205</v>
      </c>
      <c r="C22" s="174" t="s">
        <v>154</v>
      </c>
      <c r="D22" s="164">
        <v>5</v>
      </c>
      <c r="E22" s="178" t="s">
        <v>137</v>
      </c>
      <c r="F22" s="6">
        <v>70</v>
      </c>
      <c r="G22" s="6">
        <f t="shared" si="0"/>
        <v>3.5</v>
      </c>
      <c r="H22" s="228" t="s">
        <v>190</v>
      </c>
      <c r="I22" s="174" t="s">
        <v>63</v>
      </c>
      <c r="J22" s="174" t="s">
        <v>64</v>
      </c>
      <c r="K22" s="164">
        <v>5</v>
      </c>
      <c r="L22" s="174" t="s">
        <v>191</v>
      </c>
      <c r="M22" s="162">
        <v>100</v>
      </c>
      <c r="N22" s="164">
        <f t="shared" si="1"/>
        <v>5</v>
      </c>
      <c r="O22" s="229" t="s">
        <v>65</v>
      </c>
      <c r="P22" s="593" t="s">
        <v>155</v>
      </c>
    </row>
    <row r="23" spans="1:76">
      <c r="A23" s="176" t="s">
        <v>188</v>
      </c>
      <c r="B23" s="176" t="s">
        <v>205</v>
      </c>
      <c r="C23" s="176" t="s">
        <v>154</v>
      </c>
      <c r="D23" s="180">
        <v>5</v>
      </c>
      <c r="E23" s="178" t="s">
        <v>116</v>
      </c>
      <c r="F23" s="6">
        <v>30</v>
      </c>
      <c r="G23" s="6">
        <f t="shared" si="0"/>
        <v>1.5</v>
      </c>
      <c r="H23" s="228" t="s">
        <v>190</v>
      </c>
      <c r="I23" s="176" t="s">
        <v>63</v>
      </c>
      <c r="J23" s="176" t="s">
        <v>64</v>
      </c>
      <c r="K23" s="180">
        <v>5</v>
      </c>
      <c r="L23" s="175"/>
      <c r="M23" s="230"/>
      <c r="N23" s="177"/>
      <c r="O23" s="236"/>
      <c r="P23" s="172"/>
    </row>
    <row r="24" spans="1:76">
      <c r="A24" s="174" t="s">
        <v>188</v>
      </c>
      <c r="B24" s="174" t="s">
        <v>206</v>
      </c>
      <c r="C24" s="174" t="s">
        <v>207</v>
      </c>
      <c r="D24" s="164">
        <v>5</v>
      </c>
      <c r="E24" s="178" t="s">
        <v>165</v>
      </c>
      <c r="F24" s="6">
        <v>60</v>
      </c>
      <c r="G24" s="6">
        <f t="shared" si="0"/>
        <v>3</v>
      </c>
      <c r="H24" s="228" t="s">
        <v>190</v>
      </c>
      <c r="I24" s="174" t="s">
        <v>56</v>
      </c>
      <c r="J24" s="174" t="s">
        <v>57</v>
      </c>
      <c r="K24" s="164">
        <v>5</v>
      </c>
      <c r="L24" s="174" t="s">
        <v>191</v>
      </c>
      <c r="M24" s="164">
        <v>100</v>
      </c>
      <c r="N24" s="170">
        <f>K24*M24%</f>
        <v>5</v>
      </c>
      <c r="O24" s="165" t="s">
        <v>48</v>
      </c>
      <c r="P24" s="593" t="s">
        <v>208</v>
      </c>
    </row>
    <row r="25" spans="1:76">
      <c r="A25" s="188" t="s">
        <v>188</v>
      </c>
      <c r="B25" s="188" t="s">
        <v>206</v>
      </c>
      <c r="C25" s="188" t="s">
        <v>207</v>
      </c>
      <c r="D25" s="237">
        <v>5</v>
      </c>
      <c r="E25" s="190" t="s">
        <v>209</v>
      </c>
      <c r="F25" s="238">
        <v>40</v>
      </c>
      <c r="G25" s="238">
        <f t="shared" si="0"/>
        <v>2</v>
      </c>
      <c r="H25" s="240" t="s">
        <v>190</v>
      </c>
      <c r="I25" s="188" t="s">
        <v>206</v>
      </c>
      <c r="J25" s="188" t="s">
        <v>57</v>
      </c>
      <c r="K25" s="237">
        <v>5</v>
      </c>
      <c r="L25" s="175"/>
      <c r="M25" s="170"/>
      <c r="N25" s="170"/>
      <c r="O25" s="171"/>
      <c r="P25" s="172"/>
    </row>
    <row r="26" spans="1:76">
      <c r="A26" s="174" t="s">
        <v>188</v>
      </c>
      <c r="B26" s="174" t="s">
        <v>210</v>
      </c>
      <c r="C26" s="174" t="s">
        <v>211</v>
      </c>
      <c r="D26" s="164">
        <v>5</v>
      </c>
      <c r="E26" s="174" t="s">
        <v>212</v>
      </c>
      <c r="F26" s="164">
        <v>100</v>
      </c>
      <c r="G26" s="164">
        <f t="shared" si="0"/>
        <v>5</v>
      </c>
      <c r="H26" s="174" t="s">
        <v>190</v>
      </c>
      <c r="I26" s="161" t="s">
        <v>100</v>
      </c>
      <c r="J26" s="174" t="s">
        <v>101</v>
      </c>
      <c r="K26" s="162">
        <v>5</v>
      </c>
      <c r="L26" s="240" t="s">
        <v>72</v>
      </c>
      <c r="M26" s="164">
        <v>100</v>
      </c>
      <c r="N26" s="164">
        <f>K26*M26%</f>
        <v>5</v>
      </c>
      <c r="O26" s="241" t="s">
        <v>73</v>
      </c>
      <c r="P26" s="593" t="s">
        <v>102</v>
      </c>
    </row>
    <row r="27" spans="1:76">
      <c r="A27" s="353"/>
      <c r="B27" s="353"/>
      <c r="C27" s="353"/>
      <c r="D27" s="177"/>
      <c r="E27" s="168"/>
      <c r="F27" s="177"/>
      <c r="G27" s="177"/>
      <c r="H27" s="168"/>
      <c r="I27" s="166" t="s">
        <v>100</v>
      </c>
      <c r="J27" s="176"/>
      <c r="K27" s="167"/>
      <c r="L27" s="242"/>
      <c r="M27" s="177"/>
      <c r="N27" s="177"/>
      <c r="O27" s="235"/>
      <c r="P27" s="594"/>
    </row>
    <row r="28" spans="1:76" s="4" customFormat="1" ht="22.05" customHeight="1">
      <c r="A28" s="473" t="s">
        <v>103</v>
      </c>
      <c r="B28" s="243"/>
      <c r="C28" s="243"/>
      <c r="D28" s="243"/>
      <c r="E28" s="3"/>
      <c r="F28" s="3"/>
      <c r="G28" s="3"/>
      <c r="H28" s="581"/>
      <c r="I28" s="611"/>
      <c r="J28" s="243"/>
      <c r="K28" s="243"/>
      <c r="L28" s="3"/>
      <c r="M28" s="3"/>
      <c r="N28" s="3"/>
      <c r="O28" s="3"/>
      <c r="P28" s="446"/>
    </row>
    <row r="29" spans="1:76" s="75" customFormat="1" ht="15.6" customHeight="1">
      <c r="A29" s="94" t="s">
        <v>213</v>
      </c>
      <c r="B29" s="91"/>
      <c r="C29" s="91"/>
      <c r="D29" s="91"/>
      <c r="E29" s="91"/>
      <c r="F29" s="92"/>
      <c r="G29" s="92"/>
      <c r="H29" s="92"/>
      <c r="I29" s="92"/>
      <c r="J29" s="92"/>
      <c r="K29" s="92"/>
      <c r="L29" s="92"/>
      <c r="M29" s="92"/>
      <c r="N29" s="92"/>
      <c r="O29" s="91"/>
      <c r="P29" s="447"/>
    </row>
    <row r="30" spans="1:76" s="225" customFormat="1" ht="22.05" customHeight="1">
      <c r="A30" s="224" t="s">
        <v>179</v>
      </c>
      <c r="B30" s="224" t="s">
        <v>180</v>
      </c>
      <c r="C30" s="224" t="s">
        <v>10</v>
      </c>
      <c r="D30" s="224" t="s">
        <v>181</v>
      </c>
      <c r="E30" s="225" t="s">
        <v>182</v>
      </c>
      <c r="F30" s="225" t="s">
        <v>183</v>
      </c>
      <c r="G30" s="225" t="s">
        <v>184</v>
      </c>
      <c r="H30" s="225" t="s">
        <v>185</v>
      </c>
      <c r="I30" s="224" t="s">
        <v>9</v>
      </c>
      <c r="J30" s="224" t="s">
        <v>10</v>
      </c>
      <c r="K30" s="224" t="s">
        <v>181</v>
      </c>
      <c r="L30" s="225" t="s">
        <v>182</v>
      </c>
      <c r="M30" s="225" t="s">
        <v>186</v>
      </c>
      <c r="N30" s="225" t="s">
        <v>184</v>
      </c>
      <c r="O30" s="225" t="s">
        <v>12</v>
      </c>
      <c r="P30" s="224" t="s">
        <v>214</v>
      </c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59"/>
      <c r="AG30" s="359"/>
      <c r="AH30" s="359"/>
      <c r="AI30" s="359"/>
      <c r="AJ30" s="359"/>
      <c r="AK30" s="359"/>
      <c r="AL30" s="359"/>
      <c r="AM30" s="359"/>
      <c r="AN30" s="359"/>
      <c r="AO30" s="359"/>
      <c r="AP30" s="359"/>
      <c r="AQ30" s="359"/>
      <c r="AR30" s="359"/>
      <c r="AS30" s="360"/>
      <c r="AT30" s="360"/>
      <c r="AU30" s="360"/>
      <c r="AV30" s="360"/>
      <c r="AW30" s="360"/>
      <c r="AX30" s="360"/>
      <c r="AY30" s="360"/>
      <c r="AZ30" s="360"/>
      <c r="BA30" s="360"/>
      <c r="BB30" s="360"/>
      <c r="BC30" s="360"/>
      <c r="BD30" s="360"/>
      <c r="BE30" s="360"/>
      <c r="BF30" s="360"/>
      <c r="BG30" s="360"/>
      <c r="BH30" s="360"/>
      <c r="BI30" s="360"/>
      <c r="BJ30" s="360"/>
      <c r="BK30" s="360"/>
      <c r="BL30" s="360"/>
      <c r="BM30" s="360"/>
      <c r="BN30" s="360"/>
      <c r="BO30" s="360"/>
      <c r="BP30" s="360"/>
      <c r="BQ30" s="360"/>
      <c r="BR30" s="360"/>
      <c r="BS30" s="360"/>
      <c r="BT30" s="360"/>
      <c r="BU30" s="360"/>
      <c r="BV30" s="360"/>
      <c r="BW30" s="360"/>
      <c r="BX30" s="360"/>
    </row>
    <row r="31" spans="1:76" s="8" customFormat="1" ht="16.05" customHeight="1">
      <c r="A31" s="164" t="s">
        <v>188</v>
      </c>
      <c r="B31" s="164" t="s">
        <v>215</v>
      </c>
      <c r="C31" s="164" t="s">
        <v>126</v>
      </c>
      <c r="D31" s="164">
        <v>5</v>
      </c>
      <c r="E31" s="244" t="s">
        <v>216</v>
      </c>
      <c r="F31" s="6">
        <v>50</v>
      </c>
      <c r="G31" s="6">
        <f t="shared" ref="G31:G68" si="2">D31*F31%</f>
        <v>2.5</v>
      </c>
      <c r="H31" s="245" t="s">
        <v>190</v>
      </c>
      <c r="I31" s="174" t="s">
        <v>128</v>
      </c>
      <c r="J31" s="174" t="s">
        <v>126</v>
      </c>
      <c r="K31" s="164">
        <v>5</v>
      </c>
      <c r="L31" s="174" t="s">
        <v>116</v>
      </c>
      <c r="M31" s="162">
        <v>100</v>
      </c>
      <c r="N31" s="164">
        <f>K31*M31%</f>
        <v>5</v>
      </c>
      <c r="O31" s="229" t="s">
        <v>193</v>
      </c>
      <c r="P31" s="676" t="s">
        <v>129</v>
      </c>
      <c r="Q31" s="362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3"/>
      <c r="BA31" s="363"/>
      <c r="BB31" s="363"/>
      <c r="BC31" s="363"/>
      <c r="BD31" s="363"/>
      <c r="BE31" s="363"/>
      <c r="BF31" s="363"/>
      <c r="BG31" s="363"/>
      <c r="BH31" s="363"/>
      <c r="BI31" s="363"/>
      <c r="BJ31" s="363"/>
      <c r="BK31" s="363"/>
      <c r="BL31" s="363"/>
      <c r="BM31" s="363"/>
      <c r="BN31" s="363"/>
      <c r="BO31" s="363"/>
      <c r="BP31" s="363"/>
      <c r="BQ31" s="363"/>
      <c r="BR31" s="363"/>
      <c r="BS31" s="363"/>
      <c r="BT31" s="363"/>
      <c r="BU31" s="363"/>
      <c r="BV31" s="363"/>
      <c r="BW31" s="363"/>
      <c r="BX31" s="363"/>
    </row>
    <row r="32" spans="1:76" s="8" customFormat="1" ht="16.05" customHeight="1">
      <c r="A32" s="237" t="s">
        <v>188</v>
      </c>
      <c r="B32" s="237" t="s">
        <v>215</v>
      </c>
      <c r="C32" s="237" t="s">
        <v>126</v>
      </c>
      <c r="D32" s="237">
        <v>5</v>
      </c>
      <c r="E32" s="244" t="s">
        <v>137</v>
      </c>
      <c r="F32" s="6">
        <v>50</v>
      </c>
      <c r="G32" s="6">
        <f t="shared" si="2"/>
        <v>2.5</v>
      </c>
      <c r="H32" s="245" t="s">
        <v>190</v>
      </c>
      <c r="I32" s="176" t="s">
        <v>128</v>
      </c>
      <c r="J32" s="176" t="s">
        <v>126</v>
      </c>
      <c r="K32" s="180">
        <v>5</v>
      </c>
      <c r="L32" s="168"/>
      <c r="M32" s="233"/>
      <c r="N32" s="177"/>
      <c r="O32" s="236"/>
      <c r="P32" s="677"/>
      <c r="Q32" s="9"/>
    </row>
    <row r="33" spans="1:17" s="8" customFormat="1" ht="16.05" customHeight="1">
      <c r="A33" s="180" t="s">
        <v>188</v>
      </c>
      <c r="B33" s="180" t="s">
        <v>215</v>
      </c>
      <c r="C33" s="180" t="s">
        <v>126</v>
      </c>
      <c r="D33" s="180">
        <v>5</v>
      </c>
      <c r="E33" s="244" t="s">
        <v>217</v>
      </c>
      <c r="F33" s="6">
        <v>0</v>
      </c>
      <c r="G33" s="6">
        <f t="shared" si="2"/>
        <v>0</v>
      </c>
      <c r="H33" s="245" t="s">
        <v>190</v>
      </c>
      <c r="I33" s="186" t="s">
        <v>145</v>
      </c>
      <c r="J33" s="186" t="s">
        <v>143</v>
      </c>
      <c r="K33" s="186">
        <v>5</v>
      </c>
      <c r="L33" s="185" t="s">
        <v>146</v>
      </c>
      <c r="M33" s="186">
        <v>10</v>
      </c>
      <c r="N33" s="164">
        <f>K33*M33%</f>
        <v>0.5</v>
      </c>
      <c r="O33" s="87" t="s">
        <v>193</v>
      </c>
      <c r="P33" s="129" t="s">
        <v>147</v>
      </c>
      <c r="Q33" s="9"/>
    </row>
    <row r="34" spans="1:17" s="8" customFormat="1" ht="16.05" customHeight="1">
      <c r="A34" s="164" t="s">
        <v>188</v>
      </c>
      <c r="B34" s="164" t="s">
        <v>218</v>
      </c>
      <c r="C34" s="164" t="s">
        <v>126</v>
      </c>
      <c r="D34" s="164">
        <v>5</v>
      </c>
      <c r="E34" s="244" t="s">
        <v>219</v>
      </c>
      <c r="F34" s="6">
        <v>50</v>
      </c>
      <c r="G34" s="6">
        <f t="shared" si="2"/>
        <v>2.5</v>
      </c>
      <c r="H34" s="245" t="s">
        <v>190</v>
      </c>
      <c r="I34" s="174" t="s">
        <v>128</v>
      </c>
      <c r="J34" s="174" t="s">
        <v>126</v>
      </c>
      <c r="K34" s="164">
        <v>5</v>
      </c>
      <c r="L34" s="174" t="s">
        <v>116</v>
      </c>
      <c r="M34" s="162">
        <v>100</v>
      </c>
      <c r="N34" s="164">
        <f>K34*M34%</f>
        <v>5</v>
      </c>
      <c r="O34" s="229" t="s">
        <v>193</v>
      </c>
      <c r="P34" s="676" t="s">
        <v>129</v>
      </c>
      <c r="Q34" s="9"/>
    </row>
    <row r="35" spans="1:17" s="8" customFormat="1" ht="16.05" customHeight="1">
      <c r="A35" s="180" t="s">
        <v>188</v>
      </c>
      <c r="B35" s="180" t="s">
        <v>218</v>
      </c>
      <c r="C35" s="180" t="s">
        <v>126</v>
      </c>
      <c r="D35" s="180">
        <v>5</v>
      </c>
      <c r="E35" s="244" t="s">
        <v>220</v>
      </c>
      <c r="F35" s="6">
        <v>50</v>
      </c>
      <c r="G35" s="6">
        <f t="shared" si="2"/>
        <v>2.5</v>
      </c>
      <c r="H35" s="245" t="s">
        <v>190</v>
      </c>
      <c r="I35" s="176" t="s">
        <v>128</v>
      </c>
      <c r="J35" s="176" t="s">
        <v>126</v>
      </c>
      <c r="K35" s="180">
        <v>5</v>
      </c>
      <c r="L35" s="168"/>
      <c r="M35" s="233"/>
      <c r="N35" s="177"/>
      <c r="O35" s="236"/>
      <c r="P35" s="677"/>
      <c r="Q35" s="9"/>
    </row>
    <row r="36" spans="1:17" s="12" customFormat="1" ht="15" customHeight="1">
      <c r="A36" s="174" t="s">
        <v>188</v>
      </c>
      <c r="B36" s="174" t="s">
        <v>172</v>
      </c>
      <c r="C36" s="174" t="s">
        <v>126</v>
      </c>
      <c r="D36" s="164">
        <v>5</v>
      </c>
      <c r="E36" s="178" t="s">
        <v>173</v>
      </c>
      <c r="F36" s="6">
        <v>50</v>
      </c>
      <c r="G36" s="6">
        <f t="shared" si="2"/>
        <v>2.5</v>
      </c>
      <c r="H36" s="245" t="s">
        <v>190</v>
      </c>
      <c r="I36" s="174" t="s">
        <v>128</v>
      </c>
      <c r="J36" s="174" t="s">
        <v>126</v>
      </c>
      <c r="K36" s="164">
        <v>5</v>
      </c>
      <c r="L36" s="174" t="s">
        <v>116</v>
      </c>
      <c r="M36" s="162">
        <v>100</v>
      </c>
      <c r="N36" s="164">
        <f>K36*M36%</f>
        <v>5</v>
      </c>
      <c r="O36" s="229" t="s">
        <v>193</v>
      </c>
      <c r="P36" s="676" t="s">
        <v>129</v>
      </c>
      <c r="Q36" s="361"/>
    </row>
    <row r="37" spans="1:17" s="12" customFormat="1" ht="15" customHeight="1">
      <c r="A37" s="176" t="s">
        <v>188</v>
      </c>
      <c r="B37" s="176" t="s">
        <v>172</v>
      </c>
      <c r="C37" s="176" t="s">
        <v>126</v>
      </c>
      <c r="D37" s="180">
        <v>5</v>
      </c>
      <c r="E37" s="178" t="s">
        <v>130</v>
      </c>
      <c r="F37" s="6">
        <v>50</v>
      </c>
      <c r="G37" s="6">
        <f t="shared" si="2"/>
        <v>2.5</v>
      </c>
      <c r="H37" s="245" t="s">
        <v>190</v>
      </c>
      <c r="I37" s="176" t="s">
        <v>128</v>
      </c>
      <c r="J37" s="176" t="s">
        <v>126</v>
      </c>
      <c r="K37" s="180">
        <v>5</v>
      </c>
      <c r="L37" s="168"/>
      <c r="M37" s="233"/>
      <c r="N37" s="177"/>
      <c r="O37" s="236"/>
      <c r="P37" s="677"/>
      <c r="Q37" s="361"/>
    </row>
    <row r="38" spans="1:17" s="8" customFormat="1" ht="16.05" customHeight="1">
      <c r="A38" s="164" t="s">
        <v>188</v>
      </c>
      <c r="B38" s="164" t="s">
        <v>221</v>
      </c>
      <c r="C38" s="164" t="s">
        <v>108</v>
      </c>
      <c r="D38" s="164">
        <v>5</v>
      </c>
      <c r="E38" s="244" t="s">
        <v>137</v>
      </c>
      <c r="F38" s="6">
        <v>40</v>
      </c>
      <c r="G38" s="6">
        <f t="shared" si="2"/>
        <v>2</v>
      </c>
      <c r="H38" s="245" t="s">
        <v>190</v>
      </c>
      <c r="I38" s="174" t="s">
        <v>39</v>
      </c>
      <c r="J38" s="161" t="s">
        <v>40</v>
      </c>
      <c r="K38" s="162">
        <v>5</v>
      </c>
      <c r="L38" s="174" t="s">
        <v>191</v>
      </c>
      <c r="M38" s="164">
        <v>100</v>
      </c>
      <c r="N38" s="164">
        <f>K38*M38%</f>
        <v>5</v>
      </c>
      <c r="O38" s="241" t="s">
        <v>35</v>
      </c>
      <c r="P38" s="246" t="s">
        <v>41</v>
      </c>
      <c r="Q38" s="9"/>
    </row>
    <row r="39" spans="1:17" s="8" customFormat="1" ht="16.05" customHeight="1">
      <c r="A39" s="237" t="s">
        <v>188</v>
      </c>
      <c r="B39" s="237" t="s">
        <v>221</v>
      </c>
      <c r="C39" s="237" t="s">
        <v>108</v>
      </c>
      <c r="D39" s="237">
        <v>5</v>
      </c>
      <c r="E39" s="244" t="s">
        <v>137</v>
      </c>
      <c r="F39" s="6">
        <v>50</v>
      </c>
      <c r="G39" s="6">
        <f t="shared" si="2"/>
        <v>2.5</v>
      </c>
      <c r="H39" s="245" t="s">
        <v>190</v>
      </c>
      <c r="I39" s="176" t="s">
        <v>39</v>
      </c>
      <c r="J39" s="166" t="s">
        <v>111</v>
      </c>
      <c r="K39" s="167">
        <v>5</v>
      </c>
      <c r="L39" s="175"/>
      <c r="M39" s="170"/>
      <c r="N39" s="170"/>
      <c r="O39" s="171"/>
      <c r="P39" s="592"/>
      <c r="Q39" s="9"/>
    </row>
    <row r="40" spans="1:17" s="8" customFormat="1" ht="16.05" customHeight="1">
      <c r="A40" s="180" t="s">
        <v>188</v>
      </c>
      <c r="B40" s="180" t="s">
        <v>221</v>
      </c>
      <c r="C40" s="180" t="s">
        <v>108</v>
      </c>
      <c r="D40" s="180">
        <v>5</v>
      </c>
      <c r="E40" s="244" t="s">
        <v>222</v>
      </c>
      <c r="F40" s="6">
        <v>10</v>
      </c>
      <c r="G40" s="6">
        <f t="shared" si="2"/>
        <v>0.5</v>
      </c>
      <c r="H40" s="245" t="s">
        <v>190</v>
      </c>
      <c r="I40" s="180"/>
      <c r="J40" s="180" t="s">
        <v>108</v>
      </c>
      <c r="K40" s="180">
        <v>5</v>
      </c>
      <c r="L40" s="357" t="s">
        <v>222</v>
      </c>
      <c r="M40" s="186" t="s">
        <v>223</v>
      </c>
      <c r="N40" s="186"/>
      <c r="O40" s="6"/>
      <c r="P40" s="177"/>
      <c r="Q40" s="9"/>
    </row>
    <row r="41" spans="1:17" s="8" customFormat="1" ht="16.05" customHeight="1">
      <c r="A41" s="164" t="s">
        <v>188</v>
      </c>
      <c r="B41" s="164" t="s">
        <v>224</v>
      </c>
      <c r="C41" s="164" t="s">
        <v>108</v>
      </c>
      <c r="D41" s="164">
        <v>5</v>
      </c>
      <c r="E41" s="244" t="s">
        <v>225</v>
      </c>
      <c r="F41" s="6">
        <v>50</v>
      </c>
      <c r="G41" s="6">
        <f t="shared" si="2"/>
        <v>2.5</v>
      </c>
      <c r="H41" s="245" t="s">
        <v>190</v>
      </c>
      <c r="I41" s="174" t="s">
        <v>39</v>
      </c>
      <c r="J41" s="161" t="s">
        <v>40</v>
      </c>
      <c r="K41" s="162">
        <v>5</v>
      </c>
      <c r="L41" s="174" t="s">
        <v>191</v>
      </c>
      <c r="M41" s="164">
        <v>100</v>
      </c>
      <c r="N41" s="164">
        <f>K41*M41%</f>
        <v>5</v>
      </c>
      <c r="O41" s="241" t="s">
        <v>35</v>
      </c>
      <c r="P41" s="246" t="s">
        <v>41</v>
      </c>
      <c r="Q41" s="9"/>
    </row>
    <row r="42" spans="1:17" s="8" customFormat="1" ht="16.05" customHeight="1">
      <c r="A42" s="180" t="s">
        <v>188</v>
      </c>
      <c r="B42" s="180" t="s">
        <v>224</v>
      </c>
      <c r="C42" s="180" t="s">
        <v>108</v>
      </c>
      <c r="D42" s="180">
        <v>5</v>
      </c>
      <c r="E42" s="244" t="s">
        <v>226</v>
      </c>
      <c r="F42" s="6">
        <v>50</v>
      </c>
      <c r="G42" s="6">
        <f t="shared" si="2"/>
        <v>2.5</v>
      </c>
      <c r="H42" s="245" t="s">
        <v>190</v>
      </c>
      <c r="I42" s="176" t="s">
        <v>39</v>
      </c>
      <c r="J42" s="166" t="s">
        <v>111</v>
      </c>
      <c r="K42" s="167">
        <v>5</v>
      </c>
      <c r="L42" s="175"/>
      <c r="M42" s="170"/>
      <c r="N42" s="170"/>
      <c r="O42" s="248"/>
      <c r="P42" s="592"/>
      <c r="Q42" s="9"/>
    </row>
    <row r="43" spans="1:17" s="8" customFormat="1" ht="16.05" customHeight="1">
      <c r="A43" s="164" t="s">
        <v>188</v>
      </c>
      <c r="B43" s="164" t="s">
        <v>227</v>
      </c>
      <c r="C43" s="164" t="s">
        <v>108</v>
      </c>
      <c r="D43" s="164">
        <v>5</v>
      </c>
      <c r="E43" s="244" t="s">
        <v>225</v>
      </c>
      <c r="F43" s="6">
        <v>50</v>
      </c>
      <c r="G43" s="6">
        <f t="shared" si="2"/>
        <v>2.5</v>
      </c>
      <c r="H43" s="245" t="s">
        <v>190</v>
      </c>
      <c r="I43" s="174" t="s">
        <v>39</v>
      </c>
      <c r="J43" s="161" t="s">
        <v>40</v>
      </c>
      <c r="K43" s="162">
        <v>5</v>
      </c>
      <c r="L43" s="174" t="s">
        <v>191</v>
      </c>
      <c r="M43" s="164">
        <v>100</v>
      </c>
      <c r="N43" s="164">
        <f>K43*M43%</f>
        <v>5</v>
      </c>
      <c r="O43" s="241" t="s">
        <v>35</v>
      </c>
      <c r="P43" s="246" t="s">
        <v>41</v>
      </c>
      <c r="Q43" s="9"/>
    </row>
    <row r="44" spans="1:17" s="8" customFormat="1" ht="16.05" customHeight="1">
      <c r="A44" s="180" t="s">
        <v>188</v>
      </c>
      <c r="B44" s="180" t="s">
        <v>227</v>
      </c>
      <c r="C44" s="180" t="s">
        <v>108</v>
      </c>
      <c r="D44" s="180">
        <v>5</v>
      </c>
      <c r="E44" s="244" t="s">
        <v>226</v>
      </c>
      <c r="F44" s="6">
        <v>50</v>
      </c>
      <c r="G44" s="6">
        <f t="shared" si="2"/>
        <v>2.5</v>
      </c>
      <c r="H44" s="245" t="s">
        <v>190</v>
      </c>
      <c r="I44" s="176" t="s">
        <v>39</v>
      </c>
      <c r="J44" s="166" t="s">
        <v>111</v>
      </c>
      <c r="K44" s="167">
        <v>5</v>
      </c>
      <c r="L44" s="175"/>
      <c r="M44" s="170"/>
      <c r="N44" s="170"/>
      <c r="O44" s="248"/>
      <c r="P44" s="592"/>
      <c r="Q44" s="9"/>
    </row>
    <row r="45" spans="1:17" s="12" customFormat="1" ht="15" customHeight="1">
      <c r="A45" s="174" t="s">
        <v>188</v>
      </c>
      <c r="B45" s="174" t="s">
        <v>170</v>
      </c>
      <c r="C45" s="174" t="s">
        <v>108</v>
      </c>
      <c r="D45" s="164">
        <v>5</v>
      </c>
      <c r="E45" s="178" t="s">
        <v>171</v>
      </c>
      <c r="F45" s="6">
        <v>50</v>
      </c>
      <c r="G45" s="6">
        <f t="shared" si="2"/>
        <v>2.5</v>
      </c>
      <c r="H45" s="245" t="s">
        <v>190</v>
      </c>
      <c r="I45" s="174" t="s">
        <v>39</v>
      </c>
      <c r="J45" s="161" t="s">
        <v>40</v>
      </c>
      <c r="K45" s="162">
        <v>5</v>
      </c>
      <c r="L45" s="174" t="s">
        <v>191</v>
      </c>
      <c r="M45" s="164">
        <v>100</v>
      </c>
      <c r="N45" s="164">
        <f>K45*M45%</f>
        <v>5</v>
      </c>
      <c r="O45" s="241" t="s">
        <v>35</v>
      </c>
      <c r="P45" s="246" t="s">
        <v>41</v>
      </c>
      <c r="Q45" s="361"/>
    </row>
    <row r="46" spans="1:17" s="12" customFormat="1" ht="15" customHeight="1">
      <c r="A46" s="176" t="s">
        <v>188</v>
      </c>
      <c r="B46" s="176" t="s">
        <v>170</v>
      </c>
      <c r="C46" s="176" t="s">
        <v>108</v>
      </c>
      <c r="D46" s="180">
        <v>5</v>
      </c>
      <c r="E46" s="178" t="s">
        <v>110</v>
      </c>
      <c r="F46" s="6">
        <v>50</v>
      </c>
      <c r="G46" s="6">
        <f t="shared" si="2"/>
        <v>2.5</v>
      </c>
      <c r="H46" s="245" t="s">
        <v>190</v>
      </c>
      <c r="I46" s="176" t="s">
        <v>39</v>
      </c>
      <c r="J46" s="166" t="s">
        <v>111</v>
      </c>
      <c r="K46" s="167">
        <v>5</v>
      </c>
      <c r="L46" s="175"/>
      <c r="M46" s="170"/>
      <c r="N46" s="170"/>
      <c r="O46" s="248"/>
      <c r="P46" s="250"/>
      <c r="Q46" s="361"/>
    </row>
    <row r="47" spans="1:17" s="8" customFormat="1" ht="16.05" customHeight="1">
      <c r="A47" s="164" t="s">
        <v>188</v>
      </c>
      <c r="B47" s="164" t="s">
        <v>228</v>
      </c>
      <c r="C47" s="251" t="s">
        <v>113</v>
      </c>
      <c r="D47" s="251">
        <v>5</v>
      </c>
      <c r="E47" s="244" t="s">
        <v>229</v>
      </c>
      <c r="F47" s="6">
        <v>40</v>
      </c>
      <c r="G47" s="6">
        <f t="shared" si="2"/>
        <v>2</v>
      </c>
      <c r="H47" s="245" t="s">
        <v>190</v>
      </c>
      <c r="I47" s="175" t="s">
        <v>115</v>
      </c>
      <c r="J47" s="174" t="s">
        <v>113</v>
      </c>
      <c r="K47" s="162">
        <v>5</v>
      </c>
      <c r="L47" s="174" t="s">
        <v>116</v>
      </c>
      <c r="M47" s="164">
        <v>100</v>
      </c>
      <c r="N47" s="164">
        <v>5</v>
      </c>
      <c r="O47" s="229" t="s">
        <v>193</v>
      </c>
      <c r="P47" s="678" t="s">
        <v>74</v>
      </c>
      <c r="Q47" s="9"/>
    </row>
    <row r="48" spans="1:17" s="8" customFormat="1" ht="16.05" customHeight="1">
      <c r="A48" s="237" t="s">
        <v>188</v>
      </c>
      <c r="B48" s="237" t="s">
        <v>228</v>
      </c>
      <c r="C48" s="252" t="s">
        <v>113</v>
      </c>
      <c r="D48" s="252">
        <v>5</v>
      </c>
      <c r="E48" s="244" t="s">
        <v>230</v>
      </c>
      <c r="F48" s="6">
        <v>50</v>
      </c>
      <c r="G48" s="6">
        <f t="shared" si="2"/>
        <v>2.5</v>
      </c>
      <c r="H48" s="245" t="s">
        <v>190</v>
      </c>
      <c r="I48" s="176" t="s">
        <v>115</v>
      </c>
      <c r="J48" s="176" t="s">
        <v>113</v>
      </c>
      <c r="K48" s="167">
        <v>5</v>
      </c>
      <c r="L48" s="168"/>
      <c r="M48" s="177"/>
      <c r="N48" s="177"/>
      <c r="O48" s="182"/>
      <c r="P48" s="679"/>
      <c r="Q48" s="9"/>
    </row>
    <row r="49" spans="1:17" s="8" customFormat="1" ht="16.05" customHeight="1">
      <c r="A49" s="180" t="s">
        <v>188</v>
      </c>
      <c r="B49" s="180" t="s">
        <v>228</v>
      </c>
      <c r="C49" s="253" t="s">
        <v>113</v>
      </c>
      <c r="D49" s="253">
        <v>5</v>
      </c>
      <c r="E49" s="244" t="s">
        <v>222</v>
      </c>
      <c r="F49" s="6">
        <v>10</v>
      </c>
      <c r="G49" s="6">
        <f t="shared" si="2"/>
        <v>0.5</v>
      </c>
      <c r="H49" s="245" t="s">
        <v>190</v>
      </c>
      <c r="I49" s="180" t="s">
        <v>192</v>
      </c>
      <c r="J49" s="253" t="s">
        <v>113</v>
      </c>
      <c r="K49" s="253">
        <v>5</v>
      </c>
      <c r="L49" s="357" t="s">
        <v>222</v>
      </c>
      <c r="M49" s="186" t="s">
        <v>223</v>
      </c>
      <c r="N49" s="186"/>
      <c r="O49" s="6"/>
      <c r="P49" s="170"/>
      <c r="Q49" s="9"/>
    </row>
    <row r="50" spans="1:17" s="12" customFormat="1" ht="15" customHeight="1">
      <c r="A50" s="174" t="s">
        <v>188</v>
      </c>
      <c r="B50" s="174" t="s">
        <v>164</v>
      </c>
      <c r="C50" s="174" t="s">
        <v>113</v>
      </c>
      <c r="D50" s="164">
        <v>5</v>
      </c>
      <c r="E50" s="178" t="s">
        <v>165</v>
      </c>
      <c r="F50" s="6">
        <v>70</v>
      </c>
      <c r="G50" s="6">
        <f t="shared" si="2"/>
        <v>3.5</v>
      </c>
      <c r="H50" s="245" t="s">
        <v>190</v>
      </c>
      <c r="I50" s="175" t="s">
        <v>115</v>
      </c>
      <c r="J50" s="174" t="s">
        <v>113</v>
      </c>
      <c r="K50" s="162">
        <v>5</v>
      </c>
      <c r="L50" s="174" t="s">
        <v>116</v>
      </c>
      <c r="M50" s="164">
        <v>100</v>
      </c>
      <c r="N50" s="164">
        <v>5</v>
      </c>
      <c r="O50" s="229" t="s">
        <v>193</v>
      </c>
      <c r="P50" s="678" t="s">
        <v>74</v>
      </c>
      <c r="Q50" s="361"/>
    </row>
    <row r="51" spans="1:17" s="12" customFormat="1" ht="15" customHeight="1">
      <c r="A51" s="176" t="s">
        <v>188</v>
      </c>
      <c r="B51" s="176" t="s">
        <v>164</v>
      </c>
      <c r="C51" s="176" t="s">
        <v>113</v>
      </c>
      <c r="D51" s="180">
        <v>5</v>
      </c>
      <c r="E51" s="178" t="s">
        <v>116</v>
      </c>
      <c r="F51" s="6">
        <v>30</v>
      </c>
      <c r="G51" s="6">
        <f t="shared" si="2"/>
        <v>1.5</v>
      </c>
      <c r="H51" s="245" t="s">
        <v>190</v>
      </c>
      <c r="I51" s="176" t="s">
        <v>115</v>
      </c>
      <c r="J51" s="176" t="s">
        <v>113</v>
      </c>
      <c r="K51" s="167">
        <v>5</v>
      </c>
      <c r="L51" s="168"/>
      <c r="M51" s="177"/>
      <c r="N51" s="177"/>
      <c r="O51" s="182"/>
      <c r="P51" s="679"/>
      <c r="Q51" s="361"/>
    </row>
    <row r="52" spans="1:17" s="8" customFormat="1" ht="16.05" customHeight="1">
      <c r="A52" s="164" t="s">
        <v>188</v>
      </c>
      <c r="B52" s="164" t="s">
        <v>231</v>
      </c>
      <c r="C52" s="164" t="s">
        <v>136</v>
      </c>
      <c r="D52" s="164">
        <v>5</v>
      </c>
      <c r="E52" s="244" t="s">
        <v>116</v>
      </c>
      <c r="F52" s="6">
        <v>40</v>
      </c>
      <c r="G52" s="6">
        <f t="shared" si="2"/>
        <v>2</v>
      </c>
      <c r="H52" s="245" t="s">
        <v>190</v>
      </c>
      <c r="I52" s="174" t="s">
        <v>17</v>
      </c>
      <c r="J52" s="174" t="s">
        <v>18</v>
      </c>
      <c r="K52" s="162">
        <v>5</v>
      </c>
      <c r="L52" s="174" t="s">
        <v>191</v>
      </c>
      <c r="M52" s="164">
        <v>100</v>
      </c>
      <c r="N52" s="164">
        <f>K52*M52%</f>
        <v>5</v>
      </c>
      <c r="O52" s="525" t="s">
        <v>22</v>
      </c>
      <c r="P52" s="678" t="s">
        <v>23</v>
      </c>
      <c r="Q52" s="9"/>
    </row>
    <row r="53" spans="1:17" s="8" customFormat="1" ht="16.05" customHeight="1">
      <c r="A53" s="237" t="s">
        <v>188</v>
      </c>
      <c r="B53" s="237" t="s">
        <v>231</v>
      </c>
      <c r="C53" s="237" t="s">
        <v>136</v>
      </c>
      <c r="D53" s="237">
        <v>5</v>
      </c>
      <c r="E53" s="244" t="s">
        <v>137</v>
      </c>
      <c r="F53" s="6">
        <v>50</v>
      </c>
      <c r="G53" s="6">
        <f t="shared" si="2"/>
        <v>2.5</v>
      </c>
      <c r="H53" s="245" t="s">
        <v>190</v>
      </c>
      <c r="I53" s="176" t="s">
        <v>17</v>
      </c>
      <c r="J53" s="176" t="s">
        <v>18</v>
      </c>
      <c r="K53" s="167">
        <v>5</v>
      </c>
      <c r="L53" s="175"/>
      <c r="M53" s="170"/>
      <c r="N53" s="170"/>
      <c r="O53" s="182"/>
      <c r="P53" s="679"/>
      <c r="Q53" s="9"/>
    </row>
    <row r="54" spans="1:17" s="8" customFormat="1" ht="16.05" customHeight="1">
      <c r="A54" s="180" t="s">
        <v>188</v>
      </c>
      <c r="B54" s="180" t="s">
        <v>231</v>
      </c>
      <c r="C54" s="180" t="s">
        <v>136</v>
      </c>
      <c r="D54" s="180">
        <v>5</v>
      </c>
      <c r="E54" s="244" t="s">
        <v>222</v>
      </c>
      <c r="F54" s="6">
        <v>10</v>
      </c>
      <c r="G54" s="6">
        <f t="shared" si="2"/>
        <v>0.5</v>
      </c>
      <c r="H54" s="245" t="s">
        <v>190</v>
      </c>
      <c r="I54" s="180" t="s">
        <v>199</v>
      </c>
      <c r="J54" s="180" t="s">
        <v>136</v>
      </c>
      <c r="K54" s="180">
        <v>5</v>
      </c>
      <c r="L54" s="357" t="s">
        <v>222</v>
      </c>
      <c r="M54" s="186" t="s">
        <v>223</v>
      </c>
      <c r="N54" s="186"/>
      <c r="O54" s="6"/>
      <c r="P54" s="177"/>
      <c r="Q54" s="9"/>
    </row>
    <row r="55" spans="1:17" s="12" customFormat="1" ht="15" customHeight="1">
      <c r="A55" s="174" t="s">
        <v>188</v>
      </c>
      <c r="B55" s="174" t="s">
        <v>232</v>
      </c>
      <c r="C55" s="174" t="s">
        <v>136</v>
      </c>
      <c r="D55" s="164">
        <v>5</v>
      </c>
      <c r="E55" s="178" t="s">
        <v>137</v>
      </c>
      <c r="F55" s="6">
        <v>50</v>
      </c>
      <c r="G55" s="6">
        <f t="shared" si="2"/>
        <v>2.5</v>
      </c>
      <c r="H55" s="245" t="s">
        <v>190</v>
      </c>
      <c r="I55" s="174" t="s">
        <v>17</v>
      </c>
      <c r="J55" s="174" t="s">
        <v>18</v>
      </c>
      <c r="K55" s="162">
        <v>5</v>
      </c>
      <c r="L55" s="174" t="s">
        <v>191</v>
      </c>
      <c r="M55" s="164">
        <v>100</v>
      </c>
      <c r="N55" s="164">
        <f>K55*M55%</f>
        <v>5</v>
      </c>
      <c r="O55" s="525" t="s">
        <v>22</v>
      </c>
      <c r="P55" s="591" t="s">
        <v>233</v>
      </c>
      <c r="Q55" s="361"/>
    </row>
    <row r="56" spans="1:17" s="12" customFormat="1" ht="15" customHeight="1">
      <c r="A56" s="176" t="s">
        <v>188</v>
      </c>
      <c r="B56" s="176" t="s">
        <v>232</v>
      </c>
      <c r="C56" s="176" t="s">
        <v>136</v>
      </c>
      <c r="D56" s="180">
        <v>5</v>
      </c>
      <c r="E56" s="178" t="s">
        <v>138</v>
      </c>
      <c r="F56" s="6">
        <v>50</v>
      </c>
      <c r="G56" s="6">
        <f t="shared" si="2"/>
        <v>2.5</v>
      </c>
      <c r="H56" s="245" t="s">
        <v>190</v>
      </c>
      <c r="I56" s="188" t="s">
        <v>17</v>
      </c>
      <c r="J56" s="188" t="s">
        <v>18</v>
      </c>
      <c r="K56" s="254">
        <v>5</v>
      </c>
      <c r="L56" s="175"/>
      <c r="M56" s="170"/>
      <c r="N56" s="170"/>
      <c r="O56" s="235"/>
      <c r="P56" s="592"/>
      <c r="Q56" s="361"/>
    </row>
    <row r="57" spans="1:17" s="12" customFormat="1" ht="15" customHeight="1">
      <c r="A57" s="174" t="s">
        <v>188</v>
      </c>
      <c r="B57" s="174" t="s">
        <v>166</v>
      </c>
      <c r="C57" s="174" t="s">
        <v>132</v>
      </c>
      <c r="D57" s="164">
        <v>5</v>
      </c>
      <c r="E57" s="178" t="s">
        <v>133</v>
      </c>
      <c r="F57" s="6">
        <v>30</v>
      </c>
      <c r="G57" s="6">
        <f t="shared" si="2"/>
        <v>1.5</v>
      </c>
      <c r="H57" s="245" t="s">
        <v>190</v>
      </c>
      <c r="I57" s="175" t="s">
        <v>27</v>
      </c>
      <c r="J57" s="175" t="s">
        <v>28</v>
      </c>
      <c r="K57" s="170">
        <v>5</v>
      </c>
      <c r="L57" s="193" t="s">
        <v>197</v>
      </c>
      <c r="M57" s="177">
        <v>50</v>
      </c>
      <c r="N57" s="177">
        <f>K57*M57%</f>
        <v>2.5</v>
      </c>
      <c r="O57" s="525" t="s">
        <v>22</v>
      </c>
      <c r="P57" s="591" t="s">
        <v>30</v>
      </c>
      <c r="Q57" s="361"/>
    </row>
    <row r="58" spans="1:17" s="12" customFormat="1" ht="15" customHeight="1">
      <c r="A58" s="176" t="s">
        <v>188</v>
      </c>
      <c r="B58" s="176" t="s">
        <v>166</v>
      </c>
      <c r="C58" s="176" t="s">
        <v>132</v>
      </c>
      <c r="D58" s="180">
        <v>5</v>
      </c>
      <c r="E58" s="178" t="s">
        <v>168</v>
      </c>
      <c r="F58" s="6">
        <v>70</v>
      </c>
      <c r="G58" s="6">
        <f t="shared" si="2"/>
        <v>3.5</v>
      </c>
      <c r="H58" s="245" t="s">
        <v>190</v>
      </c>
      <c r="I58" s="176" t="s">
        <v>27</v>
      </c>
      <c r="J58" s="176" t="s">
        <v>28</v>
      </c>
      <c r="K58" s="180">
        <v>5</v>
      </c>
      <c r="L58" s="197" t="s">
        <v>198</v>
      </c>
      <c r="M58" s="186">
        <v>50</v>
      </c>
      <c r="N58" s="186">
        <f>K58*M58%</f>
        <v>2.5</v>
      </c>
      <c r="O58" s="181" t="s">
        <v>22</v>
      </c>
      <c r="P58" s="591" t="s">
        <v>30</v>
      </c>
      <c r="Q58" s="361"/>
    </row>
    <row r="59" spans="1:17" s="8" customFormat="1" ht="16.05" customHeight="1">
      <c r="A59" s="164" t="s">
        <v>188</v>
      </c>
      <c r="B59" s="164" t="s">
        <v>234</v>
      </c>
      <c r="C59" s="164" t="s">
        <v>118</v>
      </c>
      <c r="D59" s="164">
        <v>5</v>
      </c>
      <c r="E59" s="244" t="s">
        <v>119</v>
      </c>
      <c r="F59" s="6">
        <v>45</v>
      </c>
      <c r="G59" s="6">
        <f t="shared" si="2"/>
        <v>2.25</v>
      </c>
      <c r="H59" s="245" t="s">
        <v>190</v>
      </c>
      <c r="I59" s="174" t="s">
        <v>120</v>
      </c>
      <c r="J59" s="174" t="s">
        <v>118</v>
      </c>
      <c r="K59" s="164">
        <v>5</v>
      </c>
      <c r="L59" s="357" t="s">
        <v>121</v>
      </c>
      <c r="M59" s="186">
        <v>50</v>
      </c>
      <c r="N59" s="186">
        <f>K59*M59%</f>
        <v>2.5</v>
      </c>
      <c r="O59" s="229" t="s">
        <v>193</v>
      </c>
      <c r="P59" s="129" t="s">
        <v>122</v>
      </c>
      <c r="Q59" s="9"/>
    </row>
    <row r="60" spans="1:17" s="8" customFormat="1" ht="16.05" customHeight="1">
      <c r="A60" s="237" t="s">
        <v>188</v>
      </c>
      <c r="B60" s="237" t="s">
        <v>234</v>
      </c>
      <c r="C60" s="237" t="s">
        <v>118</v>
      </c>
      <c r="D60" s="237">
        <v>5</v>
      </c>
      <c r="E60" s="244" t="s">
        <v>123</v>
      </c>
      <c r="F60" s="6">
        <v>45</v>
      </c>
      <c r="G60" s="6">
        <f t="shared" si="2"/>
        <v>2.25</v>
      </c>
      <c r="H60" s="245" t="s">
        <v>190</v>
      </c>
      <c r="I60" s="176" t="s">
        <v>120</v>
      </c>
      <c r="J60" s="176" t="s">
        <v>118</v>
      </c>
      <c r="K60" s="180">
        <v>5</v>
      </c>
      <c r="L60" s="357" t="s">
        <v>124</v>
      </c>
      <c r="M60" s="186">
        <v>50</v>
      </c>
      <c r="N60" s="186">
        <f>K60*M60%</f>
        <v>2.5</v>
      </c>
      <c r="O60" s="229" t="s">
        <v>193</v>
      </c>
      <c r="P60" s="646" t="s">
        <v>147</v>
      </c>
      <c r="Q60" s="9"/>
    </row>
    <row r="61" spans="1:17" s="8" customFormat="1" ht="16.05" customHeight="1">
      <c r="A61" s="237" t="s">
        <v>188</v>
      </c>
      <c r="B61" s="237" t="s">
        <v>234</v>
      </c>
      <c r="C61" s="237" t="s">
        <v>118</v>
      </c>
      <c r="D61" s="237">
        <v>5</v>
      </c>
      <c r="E61" s="244" t="s">
        <v>222</v>
      </c>
      <c r="F61" s="6">
        <v>10</v>
      </c>
      <c r="G61" s="6">
        <f t="shared" si="2"/>
        <v>0.5</v>
      </c>
      <c r="H61" s="245" t="s">
        <v>190</v>
      </c>
      <c r="I61" s="180"/>
      <c r="J61" s="180" t="s">
        <v>118</v>
      </c>
      <c r="K61" s="180">
        <v>5</v>
      </c>
      <c r="L61" s="358" t="s">
        <v>222</v>
      </c>
      <c r="M61" s="258" t="s">
        <v>223</v>
      </c>
      <c r="N61" s="186"/>
      <c r="O61" s="6"/>
      <c r="P61" s="186"/>
      <c r="Q61" s="9"/>
    </row>
    <row r="62" spans="1:17" s="12" customFormat="1" ht="15" customHeight="1">
      <c r="A62" s="174" t="s">
        <v>188</v>
      </c>
      <c r="B62" s="174" t="s">
        <v>169</v>
      </c>
      <c r="C62" s="174" t="s">
        <v>118</v>
      </c>
      <c r="D62" s="164">
        <v>5</v>
      </c>
      <c r="E62" s="178" t="s">
        <v>119</v>
      </c>
      <c r="F62" s="6">
        <v>50</v>
      </c>
      <c r="G62" s="6">
        <f t="shared" si="2"/>
        <v>2.5</v>
      </c>
      <c r="H62" s="245" t="s">
        <v>190</v>
      </c>
      <c r="I62" s="174" t="s">
        <v>120</v>
      </c>
      <c r="J62" s="174" t="s">
        <v>118</v>
      </c>
      <c r="K62" s="164">
        <v>5</v>
      </c>
      <c r="L62" s="357" t="s">
        <v>121</v>
      </c>
      <c r="M62" s="186">
        <v>50</v>
      </c>
      <c r="N62" s="186">
        <f>K62*M62%</f>
        <v>2.5</v>
      </c>
      <c r="O62" s="229" t="s">
        <v>193</v>
      </c>
      <c r="P62" s="129" t="s">
        <v>122</v>
      </c>
      <c r="Q62" s="361"/>
    </row>
    <row r="63" spans="1:17" s="12" customFormat="1" ht="15" customHeight="1">
      <c r="A63" s="176" t="s">
        <v>188</v>
      </c>
      <c r="B63" s="176" t="s">
        <v>169</v>
      </c>
      <c r="C63" s="176" t="s">
        <v>118</v>
      </c>
      <c r="D63" s="180">
        <v>5</v>
      </c>
      <c r="E63" s="178" t="s">
        <v>123</v>
      </c>
      <c r="F63" s="6">
        <v>50</v>
      </c>
      <c r="G63" s="6">
        <f t="shared" si="2"/>
        <v>2.5</v>
      </c>
      <c r="H63" s="245" t="s">
        <v>190</v>
      </c>
      <c r="I63" s="176"/>
      <c r="J63" s="176" t="s">
        <v>118</v>
      </c>
      <c r="K63" s="180">
        <v>5</v>
      </c>
      <c r="L63" s="357" t="s">
        <v>124</v>
      </c>
      <c r="M63" s="186">
        <v>50</v>
      </c>
      <c r="N63" s="186">
        <f>K63*M63%</f>
        <v>2.5</v>
      </c>
      <c r="O63" s="229" t="s">
        <v>193</v>
      </c>
      <c r="P63" s="646" t="s">
        <v>147</v>
      </c>
      <c r="Q63" s="361"/>
    </row>
    <row r="64" spans="1:17" s="12" customFormat="1" ht="15" customHeight="1">
      <c r="A64" s="174" t="s">
        <v>188</v>
      </c>
      <c r="B64" s="174" t="s">
        <v>177</v>
      </c>
      <c r="C64" s="174" t="s">
        <v>154</v>
      </c>
      <c r="D64" s="164">
        <v>5</v>
      </c>
      <c r="E64" s="178" t="s">
        <v>137</v>
      </c>
      <c r="F64" s="6">
        <v>70</v>
      </c>
      <c r="G64" s="6">
        <f t="shared" si="2"/>
        <v>3.5</v>
      </c>
      <c r="H64" s="245" t="s">
        <v>190</v>
      </c>
      <c r="I64" s="174" t="s">
        <v>63</v>
      </c>
      <c r="J64" s="174" t="s">
        <v>64</v>
      </c>
      <c r="K64" s="164">
        <v>5</v>
      </c>
      <c r="L64" s="174" t="s">
        <v>191</v>
      </c>
      <c r="M64" s="162">
        <v>100</v>
      </c>
      <c r="N64" s="164">
        <f>K64*M64%</f>
        <v>5</v>
      </c>
      <c r="O64" s="229" t="s">
        <v>65</v>
      </c>
      <c r="P64" s="593" t="s">
        <v>155</v>
      </c>
      <c r="Q64" s="361"/>
    </row>
    <row r="65" spans="1:17" s="12" customFormat="1" ht="15" customHeight="1">
      <c r="A65" s="176" t="s">
        <v>188</v>
      </c>
      <c r="B65" s="176" t="s">
        <v>177</v>
      </c>
      <c r="C65" s="176" t="s">
        <v>154</v>
      </c>
      <c r="D65" s="180">
        <v>5</v>
      </c>
      <c r="E65" s="178" t="s">
        <v>116</v>
      </c>
      <c r="F65" s="6">
        <v>30</v>
      </c>
      <c r="G65" s="6">
        <f t="shared" si="2"/>
        <v>1.5</v>
      </c>
      <c r="H65" s="245" t="s">
        <v>190</v>
      </c>
      <c r="I65" s="176"/>
      <c r="J65" s="176" t="s">
        <v>64</v>
      </c>
      <c r="K65" s="180">
        <v>5</v>
      </c>
      <c r="L65" s="175"/>
      <c r="M65" s="230"/>
      <c r="N65" s="177"/>
      <c r="O65" s="236"/>
      <c r="P65" s="594"/>
      <c r="Q65" s="361"/>
    </row>
    <row r="66" spans="1:17" s="12" customFormat="1" ht="15" customHeight="1">
      <c r="A66" s="174" t="s">
        <v>188</v>
      </c>
      <c r="B66" s="174" t="s">
        <v>174</v>
      </c>
      <c r="C66" s="174" t="s">
        <v>140</v>
      </c>
      <c r="D66" s="164">
        <v>5</v>
      </c>
      <c r="E66" s="178" t="s">
        <v>137</v>
      </c>
      <c r="F66" s="6">
        <v>50</v>
      </c>
      <c r="G66" s="6">
        <f t="shared" si="2"/>
        <v>2.5</v>
      </c>
      <c r="H66" s="245" t="s">
        <v>190</v>
      </c>
      <c r="I66" s="174" t="s">
        <v>45</v>
      </c>
      <c r="J66" s="174" t="s">
        <v>140</v>
      </c>
      <c r="K66" s="164">
        <v>5</v>
      </c>
      <c r="L66" s="197" t="s">
        <v>201</v>
      </c>
      <c r="M66" s="186">
        <v>50</v>
      </c>
      <c r="N66" s="170">
        <f>K66*M66%</f>
        <v>2.5</v>
      </c>
      <c r="O66" s="181" t="s">
        <v>48</v>
      </c>
      <c r="P66" s="594" t="s">
        <v>30</v>
      </c>
      <c r="Q66" s="361"/>
    </row>
    <row r="67" spans="1:17" s="12" customFormat="1" ht="15" customHeight="1">
      <c r="A67" s="176" t="s">
        <v>188</v>
      </c>
      <c r="B67" s="176" t="s">
        <v>174</v>
      </c>
      <c r="C67" s="176" t="s">
        <v>140</v>
      </c>
      <c r="D67" s="180">
        <v>5</v>
      </c>
      <c r="E67" s="178" t="s">
        <v>176</v>
      </c>
      <c r="F67" s="6">
        <v>50</v>
      </c>
      <c r="G67" s="6">
        <f t="shared" si="2"/>
        <v>2.5</v>
      </c>
      <c r="H67" s="245" t="s">
        <v>190</v>
      </c>
      <c r="I67" s="176"/>
      <c r="J67" s="176" t="s">
        <v>140</v>
      </c>
      <c r="K67" s="180">
        <v>5</v>
      </c>
      <c r="L67" s="197" t="s">
        <v>202</v>
      </c>
      <c r="M67" s="186">
        <v>50</v>
      </c>
      <c r="N67" s="164">
        <f>K67*M67%</f>
        <v>2.5</v>
      </c>
      <c r="O67" s="181" t="s">
        <v>48</v>
      </c>
      <c r="P67" s="257" t="s">
        <v>30</v>
      </c>
      <c r="Q67" s="361"/>
    </row>
    <row r="68" spans="1:17" s="12" customFormat="1" ht="15" customHeight="1">
      <c r="A68" s="185" t="s">
        <v>188</v>
      </c>
      <c r="B68" s="185" t="s">
        <v>235</v>
      </c>
      <c r="C68" s="185" t="s">
        <v>150</v>
      </c>
      <c r="D68" s="186">
        <v>5</v>
      </c>
      <c r="E68" s="178" t="s">
        <v>236</v>
      </c>
      <c r="F68" s="6">
        <v>100</v>
      </c>
      <c r="G68" s="6">
        <f t="shared" si="2"/>
        <v>5</v>
      </c>
      <c r="H68" s="245" t="s">
        <v>190</v>
      </c>
      <c r="I68" s="185" t="s">
        <v>151</v>
      </c>
      <c r="J68" s="185" t="s">
        <v>150</v>
      </c>
      <c r="K68" s="186">
        <v>5</v>
      </c>
      <c r="L68" s="197" t="s">
        <v>116</v>
      </c>
      <c r="M68" s="186">
        <v>100</v>
      </c>
      <c r="N68" s="508">
        <f>K68*M68%</f>
        <v>5</v>
      </c>
      <c r="O68" s="235" t="s">
        <v>193</v>
      </c>
      <c r="P68" s="129" t="s">
        <v>102</v>
      </c>
      <c r="Q68" s="361"/>
    </row>
    <row r="70" spans="1:17" s="42" customFormat="1">
      <c r="A70" s="11"/>
      <c r="B70" s="11"/>
      <c r="C70" s="11"/>
      <c r="D70" s="9"/>
      <c r="E70" s="11"/>
      <c r="F70" s="9"/>
      <c r="G70" s="9"/>
      <c r="H70" s="11"/>
      <c r="I70" s="11"/>
      <c r="J70" s="11"/>
      <c r="K70" s="9"/>
      <c r="L70" s="11"/>
      <c r="M70" s="9"/>
      <c r="N70" s="9"/>
      <c r="O70" s="14"/>
      <c r="P70" s="15"/>
    </row>
    <row r="71" spans="1:17" s="42" customFormat="1">
      <c r="A71" s="11"/>
      <c r="B71" s="11"/>
      <c r="C71" s="11"/>
      <c r="D71" s="9"/>
      <c r="E71" s="11"/>
      <c r="F71" s="9"/>
      <c r="G71" s="9"/>
      <c r="H71" s="11"/>
      <c r="I71" s="11"/>
      <c r="J71" s="11"/>
      <c r="K71" s="9"/>
      <c r="L71" s="11"/>
      <c r="M71" s="9"/>
      <c r="N71" s="9"/>
      <c r="O71" s="14"/>
      <c r="P71" s="15"/>
    </row>
    <row r="72" spans="1:17" s="42" customFormat="1">
      <c r="A72" s="11"/>
      <c r="B72" s="11"/>
      <c r="C72" s="11"/>
      <c r="D72" s="9"/>
      <c r="E72" s="11"/>
      <c r="F72" s="9"/>
      <c r="G72" s="9"/>
      <c r="H72" s="11"/>
      <c r="I72" s="11"/>
      <c r="J72" s="11"/>
      <c r="K72" s="9"/>
      <c r="L72" s="11"/>
      <c r="M72" s="9"/>
      <c r="N72" s="9"/>
      <c r="O72" s="17"/>
      <c r="P72" s="15"/>
    </row>
    <row r="73" spans="1:17" s="42" customFormat="1">
      <c r="A73" s="11"/>
      <c r="B73" s="11"/>
      <c r="C73" s="11"/>
      <c r="D73" s="9"/>
      <c r="E73" s="11"/>
      <c r="F73" s="9"/>
      <c r="G73" s="9"/>
      <c r="H73" s="11"/>
      <c r="I73" s="11"/>
      <c r="J73" s="11"/>
      <c r="K73" s="9"/>
      <c r="L73" s="11"/>
      <c r="M73" s="9"/>
      <c r="N73" s="9"/>
      <c r="O73" s="17"/>
      <c r="P73" s="15"/>
    </row>
    <row r="74" spans="1:17" s="42" customFormat="1">
      <c r="A74" s="11"/>
      <c r="B74" s="11"/>
      <c r="C74" s="11"/>
      <c r="D74" s="9"/>
      <c r="E74" s="11"/>
      <c r="F74" s="9"/>
      <c r="G74" s="9"/>
      <c r="H74" s="11"/>
      <c r="I74" s="11"/>
      <c r="J74" s="11"/>
      <c r="K74" s="9"/>
      <c r="L74" s="11"/>
      <c r="M74" s="9"/>
      <c r="N74" s="9"/>
      <c r="O74" s="17"/>
      <c r="P74" s="15"/>
    </row>
    <row r="75" spans="1:17" s="42" customFormat="1">
      <c r="A75" s="11"/>
      <c r="B75" s="11"/>
      <c r="C75" s="11"/>
      <c r="D75" s="9"/>
      <c r="E75" s="11"/>
      <c r="F75" s="9"/>
      <c r="G75" s="9"/>
      <c r="H75" s="11"/>
      <c r="I75" s="11"/>
      <c r="J75" s="11"/>
      <c r="K75" s="9"/>
      <c r="L75" s="11"/>
      <c r="M75" s="9"/>
      <c r="N75" s="9"/>
      <c r="O75" s="17"/>
      <c r="P75" s="15"/>
    </row>
    <row r="76" spans="1:17" s="42" customFormat="1">
      <c r="A76" s="11"/>
      <c r="B76" s="11"/>
      <c r="C76" s="11"/>
      <c r="D76" s="9"/>
      <c r="E76" s="11"/>
      <c r="F76" s="9"/>
      <c r="G76" s="9"/>
      <c r="H76" s="11"/>
      <c r="I76" s="11"/>
      <c r="J76" s="11"/>
      <c r="K76" s="9"/>
      <c r="L76" s="11"/>
      <c r="M76" s="9"/>
      <c r="N76" s="9"/>
      <c r="O76" s="17"/>
      <c r="P76" s="15"/>
    </row>
    <row r="77" spans="1:17" s="42" customFormat="1">
      <c r="A77" s="11"/>
      <c r="B77" s="11"/>
      <c r="C77" s="11"/>
      <c r="D77" s="9"/>
      <c r="E77" s="11"/>
      <c r="F77" s="9"/>
      <c r="G77" s="9"/>
      <c r="H77" s="11"/>
      <c r="I77" s="11"/>
      <c r="J77" s="11"/>
      <c r="K77" s="9"/>
      <c r="L77" s="11"/>
      <c r="M77" s="9"/>
      <c r="N77" s="9"/>
      <c r="O77" s="17"/>
      <c r="P77" s="15"/>
    </row>
    <row r="78" spans="1:17" s="42" customFormat="1">
      <c r="A78" s="11"/>
      <c r="B78" s="11"/>
      <c r="C78" s="11"/>
      <c r="D78" s="9"/>
      <c r="E78" s="11"/>
      <c r="F78" s="9"/>
      <c r="G78" s="9"/>
      <c r="H78" s="11"/>
      <c r="I78" s="11"/>
      <c r="J78" s="11"/>
      <c r="K78" s="9"/>
      <c r="L78" s="11"/>
      <c r="M78" s="9"/>
      <c r="N78" s="9"/>
      <c r="O78" s="17"/>
      <c r="P78" s="15"/>
    </row>
    <row r="79" spans="1:17" s="42" customFormat="1">
      <c r="A79" s="11"/>
      <c r="B79" s="11"/>
      <c r="C79" s="11"/>
      <c r="D79" s="9"/>
      <c r="E79" s="11"/>
      <c r="F79" s="9"/>
      <c r="G79" s="9"/>
      <c r="H79" s="11"/>
      <c r="I79" s="11"/>
      <c r="J79" s="11"/>
      <c r="K79" s="9"/>
      <c r="L79" s="11"/>
      <c r="M79" s="9"/>
      <c r="N79" s="9"/>
      <c r="O79" s="17"/>
      <c r="P79" s="15"/>
    </row>
    <row r="80" spans="1:17" s="42" customFormat="1">
      <c r="A80" s="11"/>
      <c r="B80" s="11"/>
      <c r="C80" s="11"/>
      <c r="D80" s="9"/>
      <c r="E80" s="11"/>
      <c r="F80" s="9"/>
      <c r="G80" s="9"/>
      <c r="H80" s="11"/>
      <c r="I80" s="11"/>
      <c r="J80" s="11"/>
      <c r="K80" s="9"/>
      <c r="L80" s="11"/>
      <c r="M80" s="9"/>
      <c r="N80" s="9"/>
      <c r="O80" s="17"/>
      <c r="P80" s="15"/>
    </row>
    <row r="81" spans="1:16" s="42" customFormat="1">
      <c r="A81" s="11"/>
      <c r="B81" s="11"/>
      <c r="C81" s="11"/>
      <c r="D81" s="9"/>
      <c r="E81" s="11"/>
      <c r="F81" s="9"/>
      <c r="G81" s="9"/>
      <c r="H81" s="11"/>
      <c r="I81" s="11"/>
      <c r="J81" s="11"/>
      <c r="K81" s="9"/>
      <c r="L81" s="11"/>
      <c r="M81" s="9"/>
      <c r="N81" s="9"/>
      <c r="O81" s="17"/>
      <c r="P81" s="15"/>
    </row>
    <row r="82" spans="1:16" s="42" customFormat="1">
      <c r="A82" s="11"/>
      <c r="B82" s="11"/>
      <c r="C82" s="11"/>
      <c r="D82" s="9"/>
      <c r="E82" s="11"/>
      <c r="F82" s="9"/>
      <c r="G82" s="9"/>
      <c r="H82" s="11"/>
      <c r="I82" s="11"/>
      <c r="J82" s="11"/>
      <c r="K82" s="9"/>
      <c r="L82" s="11"/>
      <c r="M82" s="9"/>
      <c r="N82" s="9"/>
      <c r="O82" s="17"/>
      <c r="P82" s="15"/>
    </row>
    <row r="83" spans="1:16" s="42" customFormat="1">
      <c r="A83" s="11"/>
      <c r="B83" s="11"/>
      <c r="C83" s="11"/>
      <c r="D83" s="9"/>
      <c r="E83" s="11"/>
      <c r="F83" s="9"/>
      <c r="G83" s="9"/>
      <c r="H83" s="11"/>
      <c r="I83" s="11"/>
      <c r="J83" s="11"/>
      <c r="K83" s="9"/>
      <c r="L83" s="11"/>
      <c r="M83" s="9"/>
      <c r="N83" s="9"/>
      <c r="O83" s="17"/>
      <c r="P83" s="15"/>
    </row>
    <row r="84" spans="1:16" s="42" customFormat="1">
      <c r="A84" s="11"/>
      <c r="B84" s="11"/>
      <c r="C84" s="11"/>
      <c r="D84" s="9"/>
      <c r="E84" s="11"/>
      <c r="F84" s="9"/>
      <c r="G84" s="9"/>
      <c r="H84" s="11"/>
      <c r="I84" s="11"/>
      <c r="J84" s="11"/>
      <c r="K84" s="9"/>
      <c r="L84" s="11"/>
      <c r="M84" s="9"/>
      <c r="N84" s="9"/>
      <c r="O84" s="17"/>
      <c r="P84" s="15"/>
    </row>
    <row r="85" spans="1:16" s="42" customFormat="1">
      <c r="A85" s="11"/>
      <c r="B85" s="11"/>
      <c r="C85" s="11"/>
      <c r="D85" s="9"/>
      <c r="E85" s="11"/>
      <c r="F85" s="9"/>
      <c r="G85" s="9"/>
      <c r="H85" s="11"/>
      <c r="I85" s="11"/>
      <c r="J85" s="11"/>
      <c r="K85" s="9"/>
      <c r="L85" s="11"/>
      <c r="M85" s="9"/>
      <c r="N85" s="9"/>
      <c r="O85" s="14"/>
      <c r="P85" s="15"/>
    </row>
    <row r="86" spans="1:16" s="42" customFormat="1">
      <c r="A86" s="11"/>
      <c r="B86" s="11"/>
      <c r="C86" s="11"/>
      <c r="D86" s="9"/>
      <c r="E86" s="11"/>
      <c r="F86" s="9"/>
      <c r="G86" s="9"/>
      <c r="H86" s="11"/>
      <c r="I86" s="11"/>
      <c r="J86" s="11"/>
      <c r="K86" s="9"/>
      <c r="L86" s="11"/>
      <c r="M86" s="9"/>
      <c r="N86" s="9"/>
      <c r="O86" s="14"/>
      <c r="P86" s="15"/>
    </row>
    <row r="87" spans="1:16" s="42" customFormat="1">
      <c r="A87" s="11"/>
      <c r="B87" s="11"/>
      <c r="C87" s="11"/>
      <c r="D87" s="9"/>
      <c r="E87" s="11"/>
      <c r="F87" s="9"/>
      <c r="G87" s="9"/>
      <c r="H87" s="11"/>
      <c r="I87" s="11"/>
      <c r="J87" s="11"/>
      <c r="K87" s="9"/>
      <c r="L87" s="11"/>
      <c r="M87" s="9"/>
      <c r="N87" s="9"/>
      <c r="O87" s="14"/>
      <c r="P87" s="15"/>
    </row>
    <row r="88" spans="1:16" s="4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</sheetData>
  <autoFilter ref="A4:CE4" xr:uid="{00000000-0009-0000-0000-000001000000}"/>
  <mergeCells count="8">
    <mergeCell ref="P52:P53"/>
    <mergeCell ref="P50:P51"/>
    <mergeCell ref="P7:P8"/>
    <mergeCell ref="P11:P12"/>
    <mergeCell ref="P31:P32"/>
    <mergeCell ref="P34:P35"/>
    <mergeCell ref="P36:P37"/>
    <mergeCell ref="P47:P48"/>
  </mergeCells>
  <hyperlinks>
    <hyperlink ref="P5" r:id="rId1" xr:uid="{00000000-0004-0000-0100-000000000000}"/>
    <hyperlink ref="P13" r:id="rId2" xr:uid="{00000000-0004-0000-0100-000001000000}"/>
    <hyperlink ref="P14" r:id="rId3" xr:uid="{00000000-0004-0000-0100-000002000000}"/>
    <hyperlink ref="P17" r:id="rId4" xr:uid="{00000000-0004-0000-0100-000003000000}"/>
    <hyperlink ref="P18" r:id="rId5" xr:uid="{00000000-0004-0000-0100-000004000000}"/>
    <hyperlink ref="P22" r:id="rId6" xr:uid="{00000000-0004-0000-0100-000005000000}"/>
    <hyperlink ref="P24" r:id="rId7" xr:uid="{00000000-0004-0000-0100-000006000000}"/>
    <hyperlink ref="P26" r:id="rId8" xr:uid="{00000000-0004-0000-0100-000007000000}"/>
    <hyperlink ref="P38" r:id="rId9" xr:uid="{00000000-0004-0000-0100-000008000000}"/>
    <hyperlink ref="P41" r:id="rId10" xr:uid="{00000000-0004-0000-0100-000009000000}"/>
    <hyperlink ref="P43" r:id="rId11" xr:uid="{00000000-0004-0000-0100-00000A000000}"/>
    <hyperlink ref="P45" r:id="rId12" xr:uid="{00000000-0004-0000-0100-00000B000000}"/>
    <hyperlink ref="P55" r:id="rId13" display="bart.bossers@hu.nl" xr:uid="{00000000-0004-0000-0100-00000C000000}"/>
    <hyperlink ref="P64" r:id="rId14" xr:uid="{00000000-0004-0000-0100-00000D000000}"/>
    <hyperlink ref="P66" r:id="rId15" xr:uid="{00000000-0004-0000-0100-00000E000000}"/>
    <hyperlink ref="P67" r:id="rId16" xr:uid="{00000000-0004-0000-0100-00000F000000}"/>
    <hyperlink ref="P7" r:id="rId17" xr:uid="{00000000-0004-0000-0100-000010000000}"/>
    <hyperlink ref="P20" r:id="rId18" xr:uid="{00000000-0004-0000-0100-000011000000}"/>
    <hyperlink ref="P21" r:id="rId19" xr:uid="{00000000-0004-0000-0100-000012000000}"/>
    <hyperlink ref="P47" r:id="rId20" xr:uid="{00000000-0004-0000-0100-000013000000}"/>
    <hyperlink ref="P50" r:id="rId21" xr:uid="{00000000-0004-0000-0100-000014000000}"/>
    <hyperlink ref="P68" r:id="rId22" xr:uid="{00000000-0004-0000-0100-000015000000}"/>
    <hyperlink ref="P11" r:id="rId23" xr:uid="{00000000-0004-0000-0100-000016000000}"/>
    <hyperlink ref="P34" r:id="rId24" xr:uid="{00000000-0004-0000-0100-000017000000}"/>
    <hyperlink ref="P36" r:id="rId25" xr:uid="{00000000-0004-0000-0100-000018000000}"/>
    <hyperlink ref="P31" r:id="rId26" xr:uid="{00000000-0004-0000-0100-000019000000}"/>
    <hyperlink ref="P9" r:id="rId27" xr:uid="{00000000-0004-0000-0100-00001A000000}"/>
    <hyperlink ref="P19" r:id="rId28" xr:uid="{00000000-0004-0000-0100-00001B000000}"/>
    <hyperlink ref="P33" r:id="rId29" xr:uid="{00000000-0004-0000-0100-00001C000000}"/>
    <hyperlink ref="P10" r:id="rId30" xr:uid="{EDE7BD90-B23D-476A-B13C-3699D9D9BB1E}"/>
    <hyperlink ref="P60" r:id="rId31" xr:uid="{23DF16FA-73B7-41E9-BCFE-6AF018F206AD}"/>
    <hyperlink ref="P63" r:id="rId32" xr:uid="{CEECE183-5F8C-4A67-BE20-1807232F024F}"/>
  </hyperlinks>
  <pageMargins left="0.7" right="0.7" top="0.75" bottom="0.75" header="0.3" footer="0.3"/>
  <pageSetup paperSize="9" scale="27" orientation="portrait" r:id="rId33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"/>
  <sheetViews>
    <sheetView zoomScaleNormal="100" workbookViewId="0">
      <selection activeCell="F5" sqref="F5"/>
    </sheetView>
  </sheetViews>
  <sheetFormatPr defaultRowHeight="14.4"/>
  <cols>
    <col min="1" max="1" width="11.5546875" customWidth="1"/>
    <col min="2" max="2" width="18.5546875" customWidth="1"/>
    <col min="3" max="3" width="31.5546875" customWidth="1"/>
    <col min="4" max="4" width="29.44140625" customWidth="1"/>
    <col min="5" max="5" width="8.5546875" customWidth="1"/>
    <col min="6" max="6" width="8.44140625" customWidth="1"/>
    <col min="7" max="7" width="16.5546875" customWidth="1"/>
    <col min="8" max="8" width="24.21875" customWidth="1"/>
    <col min="9" max="9" width="25.5546875" customWidth="1"/>
    <col min="10" max="10" width="31.44140625" customWidth="1"/>
    <col min="11" max="11" width="9.5546875" customWidth="1"/>
    <col min="12" max="12" width="9" customWidth="1"/>
    <col min="13" max="13" width="11.21875" customWidth="1"/>
    <col min="14" max="14" width="42.44140625" customWidth="1"/>
  </cols>
  <sheetData>
    <row r="1" spans="1:16" s="19" customFormat="1" ht="12">
      <c r="A1" s="1" t="s">
        <v>0</v>
      </c>
      <c r="B1" s="44">
        <v>44445</v>
      </c>
      <c r="F1" s="118"/>
      <c r="G1" s="119"/>
      <c r="M1" s="118"/>
      <c r="N1" s="119"/>
      <c r="O1" s="45"/>
      <c r="P1" s="46"/>
    </row>
    <row r="2" spans="1:16" s="19" customFormat="1" ht="12">
      <c r="A2" s="47" t="s">
        <v>237</v>
      </c>
      <c r="F2" s="118"/>
      <c r="G2" s="119"/>
      <c r="M2" s="118"/>
      <c r="N2" s="119"/>
      <c r="O2" s="45"/>
      <c r="P2" s="46"/>
    </row>
    <row r="3" spans="1:16" s="19" customFormat="1" ht="12">
      <c r="A3" s="47"/>
      <c r="F3" s="118"/>
      <c r="G3" s="119"/>
      <c r="M3" s="118"/>
      <c r="N3" s="119"/>
      <c r="O3" s="45"/>
      <c r="P3" s="46"/>
    </row>
    <row r="4" spans="1:16" s="54" customFormat="1">
      <c r="A4" s="98" t="s">
        <v>179</v>
      </c>
      <c r="B4" s="98" t="s">
        <v>180</v>
      </c>
      <c r="C4" s="98" t="s">
        <v>10</v>
      </c>
      <c r="D4" s="99" t="s">
        <v>182</v>
      </c>
      <c r="E4" s="120" t="s">
        <v>183</v>
      </c>
      <c r="F4" s="121" t="s">
        <v>238</v>
      </c>
      <c r="G4" s="99" t="s">
        <v>185</v>
      </c>
      <c r="H4" s="99" t="s">
        <v>9</v>
      </c>
      <c r="I4" s="99" t="s">
        <v>10</v>
      </c>
      <c r="J4" s="99" t="s">
        <v>182</v>
      </c>
      <c r="K4" s="99" t="s">
        <v>186</v>
      </c>
      <c r="L4" s="120" t="s">
        <v>238</v>
      </c>
      <c r="M4" s="121" t="s">
        <v>12</v>
      </c>
      <c r="N4" s="122" t="s">
        <v>214</v>
      </c>
      <c r="O4" s="101"/>
    </row>
    <row r="5" spans="1:16" s="4" customFormat="1" ht="15.6" customHeight="1">
      <c r="A5" s="174" t="s">
        <v>239</v>
      </c>
      <c r="B5" s="174" t="s">
        <v>240</v>
      </c>
      <c r="C5" s="174" t="s">
        <v>101</v>
      </c>
      <c r="D5" s="6" t="s">
        <v>241</v>
      </c>
      <c r="E5" s="6">
        <v>50</v>
      </c>
      <c r="F5" s="186">
        <v>2.5</v>
      </c>
      <c r="G5" s="174" t="s">
        <v>242</v>
      </c>
      <c r="H5" s="174" t="s">
        <v>240</v>
      </c>
      <c r="I5" s="174" t="s">
        <v>101</v>
      </c>
      <c r="J5" s="6" t="s">
        <v>241</v>
      </c>
      <c r="K5" s="6">
        <v>50</v>
      </c>
      <c r="L5" s="6">
        <v>2.5</v>
      </c>
      <c r="M5" s="241" t="s">
        <v>73</v>
      </c>
      <c r="N5" s="174" t="s">
        <v>243</v>
      </c>
    </row>
    <row r="6" spans="1:16" s="4" customFormat="1" ht="16.05" customHeight="1">
      <c r="A6" s="176" t="s">
        <v>239</v>
      </c>
      <c r="B6" s="176" t="s">
        <v>240</v>
      </c>
      <c r="C6" s="176" t="s">
        <v>101</v>
      </c>
      <c r="D6" s="6" t="s">
        <v>244</v>
      </c>
      <c r="E6" s="6">
        <v>50</v>
      </c>
      <c r="F6" s="186">
        <v>2.5</v>
      </c>
      <c r="G6" s="176" t="s">
        <v>242</v>
      </c>
      <c r="H6" s="176" t="s">
        <v>240</v>
      </c>
      <c r="I6" s="176" t="s">
        <v>101</v>
      </c>
      <c r="J6" s="6" t="s">
        <v>244</v>
      </c>
      <c r="K6" s="6">
        <v>50</v>
      </c>
      <c r="L6" s="6">
        <v>2.5</v>
      </c>
      <c r="M6" s="176" t="s">
        <v>245</v>
      </c>
      <c r="N6" s="176" t="s">
        <v>243</v>
      </c>
    </row>
    <row r="7" spans="1:16" s="4" customFormat="1" ht="15.6" customHeight="1">
      <c r="A7" s="174" t="s">
        <v>239</v>
      </c>
      <c r="B7" s="174" t="s">
        <v>246</v>
      </c>
      <c r="C7" s="174" t="s">
        <v>247</v>
      </c>
      <c r="D7" s="6" t="s">
        <v>29</v>
      </c>
      <c r="E7" s="6">
        <v>50</v>
      </c>
      <c r="F7" s="186">
        <v>2.5</v>
      </c>
      <c r="G7" s="174" t="s">
        <v>8</v>
      </c>
      <c r="H7" s="174" t="s">
        <v>27</v>
      </c>
      <c r="I7" s="174" t="s">
        <v>247</v>
      </c>
      <c r="J7" s="6" t="s">
        <v>29</v>
      </c>
      <c r="K7" s="6">
        <v>50</v>
      </c>
      <c r="L7" s="6">
        <v>2.5</v>
      </c>
      <c r="M7" s="174" t="s">
        <v>22</v>
      </c>
      <c r="N7" s="174" t="s">
        <v>248</v>
      </c>
    </row>
    <row r="8" spans="1:16" s="4" customFormat="1" ht="16.05" customHeight="1">
      <c r="A8" s="176" t="s">
        <v>239</v>
      </c>
      <c r="B8" s="176" t="s">
        <v>246</v>
      </c>
      <c r="C8" s="176" t="s">
        <v>247</v>
      </c>
      <c r="D8" s="6" t="s">
        <v>51</v>
      </c>
      <c r="E8" s="6">
        <v>50</v>
      </c>
      <c r="F8" s="186">
        <v>2.5</v>
      </c>
      <c r="G8" s="176" t="s">
        <v>8</v>
      </c>
      <c r="H8" s="176" t="s">
        <v>27</v>
      </c>
      <c r="I8" s="176" t="s">
        <v>247</v>
      </c>
      <c r="J8" s="6" t="s">
        <v>51</v>
      </c>
      <c r="K8" s="6">
        <v>50</v>
      </c>
      <c r="L8" s="6">
        <v>2.5</v>
      </c>
      <c r="M8" s="176" t="s">
        <v>249</v>
      </c>
      <c r="N8" s="176" t="s">
        <v>248</v>
      </c>
    </row>
    <row r="9" spans="1:16" s="4" customFormat="1" ht="16.05" customHeight="1">
      <c r="A9" s="174" t="s">
        <v>239</v>
      </c>
      <c r="B9" s="174" t="s">
        <v>250</v>
      </c>
      <c r="C9" s="174" t="s">
        <v>251</v>
      </c>
      <c r="D9" s="6" t="s">
        <v>49</v>
      </c>
      <c r="E9" s="6">
        <v>50</v>
      </c>
      <c r="F9" s="186">
        <v>2.5</v>
      </c>
      <c r="G9" s="174" t="s">
        <v>8</v>
      </c>
      <c r="H9" s="174" t="s">
        <v>82</v>
      </c>
      <c r="I9" s="174" t="s">
        <v>252</v>
      </c>
      <c r="J9" s="6" t="s">
        <v>49</v>
      </c>
      <c r="K9" s="6">
        <v>50</v>
      </c>
      <c r="L9" s="6">
        <v>2.5</v>
      </c>
      <c r="M9" s="174" t="s">
        <v>65</v>
      </c>
      <c r="N9" s="598" t="s">
        <v>846</v>
      </c>
    </row>
    <row r="10" spans="1:16" s="4" customFormat="1" ht="16.05" customHeight="1">
      <c r="A10" s="176" t="s">
        <v>239</v>
      </c>
      <c r="B10" s="176" t="s">
        <v>250</v>
      </c>
      <c r="C10" s="176" t="s">
        <v>251</v>
      </c>
      <c r="D10" s="6" t="s">
        <v>253</v>
      </c>
      <c r="E10" s="6">
        <v>50</v>
      </c>
      <c r="F10" s="186">
        <v>2.5</v>
      </c>
      <c r="G10" s="176" t="s">
        <v>8</v>
      </c>
      <c r="H10" s="176" t="s">
        <v>82</v>
      </c>
      <c r="I10" s="176" t="s">
        <v>252</v>
      </c>
      <c r="J10" s="6" t="s">
        <v>253</v>
      </c>
      <c r="K10" s="6">
        <v>50</v>
      </c>
      <c r="L10" s="6">
        <v>2.5</v>
      </c>
      <c r="M10" s="176" t="s">
        <v>254</v>
      </c>
      <c r="N10" s="176" t="s">
        <v>152</v>
      </c>
    </row>
    <row r="11" spans="1:16" s="4" customFormat="1" ht="16.05" customHeight="1">
      <c r="A11" s="174" t="s">
        <v>239</v>
      </c>
      <c r="B11" s="174" t="s">
        <v>255</v>
      </c>
      <c r="C11" s="174" t="s">
        <v>71</v>
      </c>
      <c r="D11" s="6" t="s">
        <v>256</v>
      </c>
      <c r="E11" s="6">
        <v>50</v>
      </c>
      <c r="F11" s="186">
        <v>2.5</v>
      </c>
      <c r="G11" s="174" t="s">
        <v>8</v>
      </c>
      <c r="H11" s="174" t="s">
        <v>70</v>
      </c>
      <c r="I11" s="174" t="s">
        <v>71</v>
      </c>
      <c r="J11" s="6" t="s">
        <v>159</v>
      </c>
      <c r="K11" s="6">
        <v>100</v>
      </c>
      <c r="L11" s="6">
        <v>5</v>
      </c>
      <c r="M11" s="241" t="s">
        <v>73</v>
      </c>
      <c r="N11" s="174" t="s">
        <v>74</v>
      </c>
    </row>
    <row r="12" spans="1:16" s="4" customFormat="1" ht="16.05" customHeight="1">
      <c r="A12" s="176" t="s">
        <v>239</v>
      </c>
      <c r="B12" s="176" t="s">
        <v>255</v>
      </c>
      <c r="C12" s="176" t="s">
        <v>71</v>
      </c>
      <c r="D12" s="6" t="s">
        <v>257</v>
      </c>
      <c r="E12" s="6">
        <v>50</v>
      </c>
      <c r="F12" s="186">
        <v>2.5</v>
      </c>
      <c r="G12" s="176" t="s">
        <v>8</v>
      </c>
      <c r="H12" s="176" t="s">
        <v>70</v>
      </c>
      <c r="I12" s="176" t="s">
        <v>71</v>
      </c>
      <c r="J12" s="6" t="s">
        <v>159</v>
      </c>
      <c r="K12" s="6">
        <v>100</v>
      </c>
      <c r="L12" s="6">
        <v>5</v>
      </c>
      <c r="M12" s="176" t="s">
        <v>193</v>
      </c>
      <c r="N12" s="176" t="s">
        <v>74</v>
      </c>
    </row>
    <row r="13" spans="1:16" s="8" customFormat="1" ht="16.05" customHeight="1">
      <c r="A13" s="174" t="s">
        <v>239</v>
      </c>
      <c r="B13" s="174" t="s">
        <v>258</v>
      </c>
      <c r="C13" s="174" t="s">
        <v>247</v>
      </c>
      <c r="D13" s="6" t="s">
        <v>259</v>
      </c>
      <c r="E13" s="6">
        <v>50</v>
      </c>
      <c r="F13" s="186">
        <v>2.5</v>
      </c>
      <c r="G13" s="174" t="s">
        <v>8</v>
      </c>
      <c r="H13" s="174" t="s">
        <v>27</v>
      </c>
      <c r="I13" s="174" t="s">
        <v>247</v>
      </c>
      <c r="J13" s="6" t="s">
        <v>29</v>
      </c>
      <c r="K13" s="6">
        <v>50</v>
      </c>
      <c r="L13" s="6">
        <v>2.5</v>
      </c>
      <c r="M13" s="174" t="s">
        <v>22</v>
      </c>
      <c r="N13" s="174" t="s">
        <v>248</v>
      </c>
    </row>
    <row r="14" spans="1:16" s="8" customFormat="1" ht="16.05" customHeight="1">
      <c r="A14" s="176" t="s">
        <v>239</v>
      </c>
      <c r="B14" s="176" t="s">
        <v>258</v>
      </c>
      <c r="C14" s="176" t="s">
        <v>247</v>
      </c>
      <c r="D14" s="6" t="s">
        <v>51</v>
      </c>
      <c r="E14" s="6">
        <v>50</v>
      </c>
      <c r="F14" s="186">
        <v>2.5</v>
      </c>
      <c r="G14" s="176" t="s">
        <v>8</v>
      </c>
      <c r="H14" s="176" t="s">
        <v>27</v>
      </c>
      <c r="I14" s="176" t="s">
        <v>247</v>
      </c>
      <c r="J14" s="6" t="s">
        <v>51</v>
      </c>
      <c r="K14" s="6">
        <v>50</v>
      </c>
      <c r="L14" s="6">
        <v>2.5</v>
      </c>
      <c r="M14" s="176" t="s">
        <v>249</v>
      </c>
      <c r="N14" s="176" t="s">
        <v>248</v>
      </c>
    </row>
    <row r="15" spans="1:16" s="8" customFormat="1" ht="16.05" customHeight="1">
      <c r="A15" s="6"/>
      <c r="B15" s="6"/>
      <c r="C15" s="6"/>
      <c r="D15" s="6"/>
      <c r="E15" s="6"/>
      <c r="F15" s="186"/>
      <c r="G15" s="186"/>
      <c r="H15" s="186"/>
      <c r="I15" s="6"/>
      <c r="J15" s="6"/>
      <c r="K15" s="6"/>
      <c r="L15" s="6"/>
      <c r="M15" s="7"/>
      <c r="N15" s="6"/>
    </row>
    <row r="16" spans="1:16" s="8" customFormat="1" ht="16.0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</row>
    <row r="17" spans="1:14" s="8" customFormat="1" ht="16.0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9"/>
    </row>
    <row r="18" spans="1:14" s="12" customFormat="1" ht="15" customHeight="1">
      <c r="A18" s="11"/>
      <c r="B18" s="11"/>
      <c r="C18" s="11"/>
      <c r="D18" s="11"/>
      <c r="E18" s="9"/>
      <c r="F18" s="9"/>
      <c r="G18" s="9"/>
      <c r="H18" s="11"/>
      <c r="I18" s="11"/>
      <c r="J18" s="11"/>
      <c r="K18" s="9"/>
      <c r="L18" s="9"/>
      <c r="M18" s="10"/>
      <c r="N18" s="11"/>
    </row>
    <row r="19" spans="1:14" s="12" customFormat="1" ht="15" customHeight="1">
      <c r="A19" s="11"/>
      <c r="B19" s="11"/>
      <c r="C19" s="11"/>
      <c r="D19" s="11"/>
      <c r="E19" s="9"/>
      <c r="F19" s="9"/>
      <c r="G19" s="9"/>
      <c r="H19" s="11"/>
      <c r="I19" s="11"/>
      <c r="J19" s="11"/>
      <c r="K19" s="9"/>
      <c r="L19" s="9"/>
      <c r="M19" s="10"/>
      <c r="N19" s="11"/>
    </row>
    <row r="20" spans="1:14" s="8" customFormat="1" ht="16.0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9"/>
    </row>
    <row r="21" spans="1:14" s="8" customFormat="1" ht="16.0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9"/>
    </row>
    <row r="22" spans="1:14" s="8" customFormat="1" ht="16.0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s="8" customFormat="1" ht="16.0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</row>
    <row r="24" spans="1:14" s="8" customFormat="1" ht="16.0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</row>
    <row r="25" spans="1:14" s="8" customFormat="1" ht="16.0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</row>
    <row r="26" spans="1:14" s="8" customFormat="1" ht="16.0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</row>
    <row r="27" spans="1:14" s="12" customFormat="1" ht="15" customHeight="1">
      <c r="A27" s="11"/>
      <c r="B27" s="11"/>
      <c r="C27" s="11"/>
      <c r="D27" s="11"/>
      <c r="E27" s="9"/>
      <c r="F27" s="9"/>
      <c r="G27" s="9"/>
      <c r="H27" s="11"/>
      <c r="I27" s="11"/>
      <c r="J27" s="11"/>
      <c r="K27" s="9"/>
      <c r="L27" s="9"/>
      <c r="M27" s="10"/>
      <c r="N27" s="11"/>
    </row>
    <row r="28" spans="1:14" s="12" customFormat="1" ht="15" customHeight="1">
      <c r="A28" s="11"/>
      <c r="B28" s="11"/>
      <c r="C28" s="11"/>
      <c r="D28" s="11"/>
      <c r="E28" s="9"/>
      <c r="F28" s="9"/>
      <c r="G28" s="9"/>
      <c r="H28" s="11"/>
      <c r="I28" s="11"/>
      <c r="J28" s="11"/>
      <c r="K28" s="9"/>
      <c r="L28" s="9"/>
      <c r="M28" s="10"/>
      <c r="N28" s="11"/>
    </row>
    <row r="29" spans="1:14" s="8" customFormat="1" ht="16.05" customHeight="1">
      <c r="A29" s="9"/>
      <c r="B29" s="9"/>
      <c r="C29" s="13"/>
      <c r="D29" s="9"/>
      <c r="E29" s="9"/>
      <c r="F29" s="9"/>
      <c r="G29" s="9"/>
      <c r="H29" s="9"/>
      <c r="I29" s="13"/>
      <c r="J29" s="9"/>
      <c r="K29" s="9"/>
      <c r="L29" s="9"/>
      <c r="M29" s="10"/>
      <c r="N29" s="9"/>
    </row>
    <row r="30" spans="1:14" s="8" customFormat="1" ht="16.05" customHeight="1">
      <c r="A30" s="9"/>
      <c r="B30" s="9"/>
      <c r="C30" s="13"/>
      <c r="D30" s="9"/>
      <c r="E30" s="9"/>
      <c r="F30" s="9"/>
      <c r="G30" s="9"/>
      <c r="H30" s="9"/>
      <c r="I30" s="13"/>
      <c r="J30" s="9"/>
      <c r="K30" s="9"/>
      <c r="L30" s="9"/>
      <c r="M30" s="10"/>
      <c r="N30" s="9"/>
    </row>
    <row r="31" spans="1:14" s="8" customFormat="1" ht="16.05" customHeight="1">
      <c r="A31" s="9"/>
      <c r="B31" s="9"/>
      <c r="C31" s="13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</row>
    <row r="32" spans="1:14" s="12" customFormat="1" ht="15" customHeight="1">
      <c r="A32" s="11"/>
      <c r="B32" s="11"/>
      <c r="C32" s="11"/>
      <c r="D32" s="11"/>
      <c r="E32" s="9"/>
      <c r="F32" s="9"/>
      <c r="G32" s="9"/>
      <c r="H32" s="11"/>
      <c r="I32" s="11"/>
      <c r="J32" s="11"/>
      <c r="K32" s="9"/>
      <c r="L32" s="9"/>
      <c r="M32" s="10"/>
      <c r="N32" s="11"/>
    </row>
    <row r="33" spans="1:14" s="12" customFormat="1" ht="15" customHeight="1">
      <c r="A33" s="11"/>
      <c r="B33" s="11"/>
      <c r="C33" s="11"/>
      <c r="D33" s="11"/>
      <c r="E33" s="9"/>
      <c r="F33" s="9"/>
      <c r="G33" s="9"/>
      <c r="H33" s="11"/>
      <c r="I33" s="11"/>
      <c r="J33" s="11"/>
      <c r="K33" s="9"/>
      <c r="L33" s="9"/>
      <c r="M33" s="10"/>
      <c r="N33" s="11"/>
    </row>
    <row r="34" spans="1:14" s="8" customFormat="1" ht="16.0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</row>
    <row r="35" spans="1:14" s="8" customFormat="1" ht="16.0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</row>
    <row r="36" spans="1:14" s="8" customFormat="1" ht="16.0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s="12" customFormat="1" ht="15" customHeight="1">
      <c r="A37" s="11"/>
      <c r="B37" s="11"/>
      <c r="C37" s="11"/>
      <c r="D37" s="11"/>
      <c r="E37" s="9"/>
      <c r="F37" s="9"/>
      <c r="G37" s="9"/>
      <c r="H37" s="11"/>
      <c r="I37" s="11"/>
      <c r="J37" s="11"/>
      <c r="K37" s="9"/>
      <c r="L37" s="9"/>
      <c r="M37" s="10"/>
      <c r="N37" s="11"/>
    </row>
    <row r="38" spans="1:14" s="12" customFormat="1" ht="15" customHeight="1">
      <c r="A38" s="11"/>
      <c r="B38" s="11"/>
      <c r="C38" s="11"/>
      <c r="D38" s="11"/>
      <c r="E38" s="9"/>
      <c r="F38" s="9"/>
      <c r="G38" s="9"/>
      <c r="H38" s="11"/>
      <c r="I38" s="11"/>
      <c r="J38" s="11"/>
      <c r="K38" s="9"/>
      <c r="L38" s="9"/>
      <c r="M38" s="10"/>
      <c r="N38" s="11"/>
    </row>
    <row r="39" spans="1:14" s="8" customFormat="1" ht="16.0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</row>
    <row r="40" spans="1:14" s="8" customFormat="1" ht="16.0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</row>
    <row r="41" spans="1:14" s="8" customFormat="1" ht="16.0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</row>
    <row r="42" spans="1:14" s="12" customFormat="1" ht="15" customHeight="1">
      <c r="A42" s="11"/>
      <c r="B42" s="11"/>
      <c r="C42" s="11"/>
      <c r="D42" s="11"/>
      <c r="E42" s="9"/>
      <c r="F42" s="9"/>
      <c r="G42" s="9"/>
      <c r="H42" s="11"/>
      <c r="I42" s="11"/>
      <c r="J42" s="11"/>
      <c r="K42" s="9"/>
      <c r="L42" s="9"/>
      <c r="M42" s="10"/>
      <c r="N42" s="11"/>
    </row>
    <row r="43" spans="1:14" s="12" customFormat="1" ht="15" customHeight="1">
      <c r="A43" s="11"/>
      <c r="B43" s="11"/>
      <c r="C43" s="11"/>
      <c r="D43" s="11"/>
      <c r="E43" s="9"/>
      <c r="F43" s="9"/>
      <c r="G43" s="9"/>
      <c r="H43" s="11"/>
      <c r="I43" s="11"/>
      <c r="J43" s="11"/>
      <c r="K43" s="9"/>
      <c r="L43" s="9"/>
      <c r="M43" s="10"/>
      <c r="N43" s="11"/>
    </row>
    <row r="44" spans="1:14" s="8" customFormat="1" ht="16.0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</row>
    <row r="45" spans="1:14" s="8" customFormat="1" ht="16.0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</row>
    <row r="46" spans="1:14" s="8" customFormat="1" ht="16.05" customHeight="1">
      <c r="A46" s="9"/>
      <c r="B46" s="9"/>
      <c r="C46" s="9"/>
      <c r="D46" s="9"/>
      <c r="E46" s="9"/>
      <c r="F46" s="9"/>
      <c r="G46" s="9"/>
      <c r="H46" s="9"/>
      <c r="I46" s="9"/>
      <c r="J46" s="13"/>
      <c r="K46" s="13"/>
      <c r="L46" s="9"/>
      <c r="M46" s="9"/>
      <c r="N46" s="9"/>
    </row>
    <row r="47" spans="1:14" s="12" customFormat="1" ht="15" customHeight="1">
      <c r="A47" s="11"/>
      <c r="B47" s="11"/>
      <c r="C47" s="11"/>
      <c r="D47" s="11"/>
      <c r="E47" s="9"/>
      <c r="F47" s="9"/>
      <c r="G47" s="9"/>
      <c r="H47" s="11"/>
      <c r="I47" s="11"/>
      <c r="J47" s="11"/>
      <c r="K47" s="9"/>
      <c r="L47" s="9"/>
      <c r="M47" s="10"/>
      <c r="N47" s="11"/>
    </row>
    <row r="48" spans="1:14" s="12" customFormat="1" ht="15" customHeight="1">
      <c r="A48" s="11"/>
      <c r="B48" s="11"/>
      <c r="C48" s="11"/>
      <c r="D48" s="11"/>
      <c r="E48" s="9"/>
      <c r="F48" s="9"/>
      <c r="G48" s="9"/>
      <c r="H48" s="11"/>
      <c r="I48" s="11"/>
      <c r="J48" s="11"/>
      <c r="K48" s="9"/>
      <c r="L48" s="9"/>
      <c r="M48" s="10"/>
      <c r="N48" s="11"/>
    </row>
    <row r="49" spans="1:14" s="8" customFormat="1" ht="16.0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9"/>
    </row>
    <row r="50" spans="1:14" s="12" customFormat="1" ht="15" customHeight="1">
      <c r="A50" s="11"/>
      <c r="B50" s="11"/>
      <c r="C50" s="11"/>
      <c r="D50" s="11"/>
      <c r="E50" s="9"/>
      <c r="F50" s="9"/>
      <c r="G50" s="9"/>
      <c r="H50" s="11"/>
      <c r="I50" s="11"/>
      <c r="J50" s="11"/>
      <c r="K50" s="9"/>
      <c r="L50" s="9"/>
      <c r="M50" s="10"/>
      <c r="N50" s="11"/>
    </row>
    <row r="51" spans="1:14" s="12" customFormat="1" ht="15" customHeight="1">
      <c r="A51" s="11"/>
      <c r="B51" s="11"/>
      <c r="C51" s="11"/>
      <c r="D51" s="11"/>
      <c r="E51" s="9"/>
      <c r="F51" s="9"/>
      <c r="G51" s="9"/>
      <c r="H51" s="11"/>
      <c r="I51" s="11"/>
      <c r="J51" s="11"/>
      <c r="K51" s="9"/>
      <c r="L51" s="9"/>
      <c r="M51" s="10"/>
      <c r="N51" s="11"/>
    </row>
    <row r="52" spans="1:14" s="8" customFormat="1" ht="16.0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  <c r="N52" s="9"/>
    </row>
    <row r="53" spans="1:14" s="8" customFormat="1" ht="16.0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  <c r="N53" s="9"/>
    </row>
    <row r="54" spans="1:14" s="8" customFormat="1" ht="16.0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9"/>
    </row>
    <row r="55" spans="1:14" s="8" customFormat="1" ht="16.0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9"/>
    </row>
    <row r="56" spans="1:14" s="8" customFormat="1" ht="16.0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9"/>
    </row>
    <row r="57" spans="1:14" s="8" customFormat="1" ht="16.0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9"/>
    </row>
    <row r="58" spans="1:14" s="12" customFormat="1" ht="15" customHeight="1">
      <c r="A58" s="11"/>
      <c r="B58" s="11"/>
      <c r="C58" s="11"/>
      <c r="D58" s="11"/>
      <c r="E58" s="9"/>
      <c r="F58" s="9"/>
      <c r="G58" s="9"/>
      <c r="H58" s="11"/>
      <c r="I58" s="11"/>
      <c r="J58" s="11"/>
      <c r="K58" s="9"/>
      <c r="L58" s="9"/>
      <c r="M58" s="10"/>
      <c r="N58" s="11"/>
    </row>
    <row r="59" spans="1:14" s="12" customFormat="1" ht="15" customHeight="1">
      <c r="A59" s="11"/>
      <c r="B59" s="11"/>
      <c r="C59" s="11"/>
      <c r="D59" s="11"/>
      <c r="E59" s="9"/>
      <c r="F59" s="9"/>
      <c r="G59" s="9"/>
      <c r="H59" s="11"/>
      <c r="I59" s="11"/>
      <c r="J59" s="11"/>
      <c r="K59" s="9"/>
      <c r="L59" s="9"/>
      <c r="M59" s="10"/>
      <c r="N59" s="11"/>
    </row>
    <row r="60" spans="1:14" s="8" customFormat="1" ht="16.0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  <c r="N60" s="9"/>
    </row>
    <row r="61" spans="1:14" s="8" customFormat="1" ht="16.0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9"/>
    </row>
    <row r="62" spans="1:14" s="8" customFormat="1" ht="16.0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s="12" customFormat="1" ht="15" customHeight="1">
      <c r="A63" s="11"/>
      <c r="B63" s="11"/>
      <c r="C63" s="11"/>
      <c r="D63" s="11"/>
      <c r="E63" s="9"/>
      <c r="F63" s="9"/>
      <c r="G63" s="9"/>
      <c r="H63" s="11"/>
      <c r="I63" s="11"/>
      <c r="J63" s="11"/>
      <c r="K63" s="9"/>
      <c r="L63" s="9"/>
      <c r="M63" s="10"/>
      <c r="N63" s="11"/>
    </row>
    <row r="64" spans="1:14" s="12" customFormat="1" ht="15" customHeight="1">
      <c r="A64" s="11"/>
      <c r="B64" s="11"/>
      <c r="C64" s="11"/>
      <c r="D64" s="11"/>
      <c r="E64" s="9"/>
      <c r="F64" s="9"/>
      <c r="G64" s="9"/>
      <c r="H64" s="11"/>
      <c r="I64" s="11"/>
      <c r="J64" s="11"/>
      <c r="K64" s="9"/>
      <c r="L64" s="9"/>
      <c r="M64" s="10"/>
      <c r="N64" s="11"/>
    </row>
    <row r="65" spans="1:14" s="12" customFormat="1" ht="15" customHeight="1">
      <c r="A65" s="11"/>
      <c r="B65" s="11"/>
      <c r="C65" s="11"/>
      <c r="D65" s="11"/>
      <c r="E65" s="9"/>
      <c r="F65" s="9"/>
      <c r="G65" s="9"/>
      <c r="H65" s="11"/>
      <c r="I65" s="11"/>
      <c r="J65" s="11"/>
      <c r="K65" s="9"/>
      <c r="L65" s="9"/>
      <c r="M65" s="10"/>
      <c r="N65" s="11"/>
    </row>
    <row r="66" spans="1:14" s="12" customFormat="1" ht="15" customHeight="1">
      <c r="A66" s="11"/>
      <c r="B66" s="11"/>
      <c r="C66" s="11"/>
      <c r="D66" s="11"/>
      <c r="E66" s="9"/>
      <c r="F66" s="9"/>
      <c r="G66" s="9"/>
      <c r="H66" s="11"/>
      <c r="I66" s="11"/>
      <c r="J66" s="11"/>
      <c r="K66" s="9"/>
      <c r="L66" s="9"/>
      <c r="M66" s="10"/>
      <c r="N66" s="11"/>
    </row>
    <row r="67" spans="1:14" s="12" customFormat="1" ht="15" customHeight="1">
      <c r="A67" s="11"/>
      <c r="B67" s="11"/>
      <c r="C67" s="11"/>
      <c r="D67" s="11"/>
      <c r="E67" s="9"/>
      <c r="F67" s="9"/>
      <c r="G67" s="9"/>
      <c r="H67" s="11"/>
      <c r="I67" s="11"/>
      <c r="J67" s="11"/>
      <c r="K67" s="9"/>
      <c r="L67" s="9"/>
      <c r="M67" s="10"/>
      <c r="N67" s="11"/>
    </row>
    <row r="68" spans="1:14" s="12" customFormat="1" ht="17.55" customHeight="1">
      <c r="A68" s="11"/>
      <c r="B68" s="11"/>
      <c r="C68" s="11"/>
      <c r="D68" s="11"/>
      <c r="E68" s="9"/>
      <c r="F68" s="9"/>
      <c r="G68" s="9"/>
      <c r="H68" s="11"/>
      <c r="I68" s="11"/>
      <c r="J68" s="11"/>
      <c r="K68" s="9"/>
      <c r="L68" s="9"/>
      <c r="M68" s="10"/>
      <c r="N68" s="11"/>
    </row>
    <row r="69" spans="1:14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9"/>
      <c r="L69" s="14"/>
      <c r="M69" s="15"/>
      <c r="N69" s="16"/>
    </row>
    <row r="70" spans="1:14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9"/>
      <c r="L70" s="14"/>
      <c r="M70" s="15"/>
      <c r="N70" s="16"/>
    </row>
    <row r="71" spans="1:14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9"/>
      <c r="L71" s="17"/>
      <c r="M71" s="15"/>
      <c r="N71" s="16"/>
    </row>
    <row r="72" spans="1:14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9"/>
      <c r="L72" s="17"/>
      <c r="M72" s="15"/>
      <c r="N72" s="16"/>
    </row>
    <row r="73" spans="1:14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9"/>
      <c r="L73" s="17"/>
      <c r="M73" s="15"/>
      <c r="N73" s="16"/>
    </row>
    <row r="74" spans="1:14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9"/>
      <c r="L74" s="17"/>
      <c r="M74" s="15"/>
      <c r="N74" s="16"/>
    </row>
    <row r="75" spans="1:14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9"/>
      <c r="L75" s="17"/>
      <c r="M75" s="15"/>
      <c r="N75" s="16"/>
    </row>
    <row r="76" spans="1:14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9"/>
      <c r="L76" s="17"/>
      <c r="M76" s="15"/>
      <c r="N76" s="16"/>
    </row>
    <row r="77" spans="1:14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9"/>
      <c r="L77" s="17"/>
      <c r="M77" s="15"/>
      <c r="N77" s="16"/>
    </row>
    <row r="78" spans="1:14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9"/>
      <c r="L78" s="17"/>
      <c r="M78" s="15"/>
      <c r="N78" s="16"/>
    </row>
    <row r="79" spans="1:14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9"/>
      <c r="L79" s="17"/>
      <c r="M79" s="15"/>
      <c r="N79" s="16"/>
    </row>
    <row r="80" spans="1:14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9"/>
      <c r="L80" s="17"/>
      <c r="M80" s="15"/>
      <c r="N80" s="16"/>
    </row>
    <row r="81" spans="1:14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9"/>
      <c r="L81" s="17"/>
      <c r="M81" s="15"/>
      <c r="N81" s="16"/>
    </row>
    <row r="82" spans="1:14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9"/>
      <c r="L82" s="17"/>
      <c r="M82" s="15"/>
      <c r="N82" s="16"/>
    </row>
    <row r="83" spans="1:14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9"/>
      <c r="L83" s="14"/>
      <c r="M83" s="15"/>
      <c r="N83" s="16"/>
    </row>
    <row r="84" spans="1:14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9"/>
      <c r="L84" s="17"/>
      <c r="M84" s="15"/>
      <c r="N84" s="16"/>
    </row>
    <row r="85" spans="1:14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9"/>
      <c r="L85" s="17"/>
      <c r="M85" s="15"/>
      <c r="N85" s="16"/>
    </row>
    <row r="86" spans="1:14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9"/>
      <c r="L86" s="17"/>
      <c r="M86" s="15"/>
      <c r="N86" s="16"/>
    </row>
    <row r="87" spans="1:14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9"/>
      <c r="L87" s="14"/>
      <c r="M87" s="15"/>
      <c r="N87" s="16"/>
    </row>
    <row r="88" spans="1:14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9"/>
      <c r="L88" s="14"/>
      <c r="M88" s="15"/>
      <c r="N88" s="16"/>
    </row>
    <row r="89" spans="1:14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9"/>
      <c r="L89" s="14"/>
      <c r="M89" s="15"/>
      <c r="N89" s="16"/>
    </row>
    <row r="90" spans="1:14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9"/>
      <c r="L90" s="17"/>
      <c r="M90" s="15"/>
      <c r="N90" s="16"/>
    </row>
    <row r="91" spans="1:14" s="19" customFormat="1" ht="12">
      <c r="A91" s="11"/>
      <c r="B91" s="18"/>
      <c r="C91" s="18"/>
      <c r="D91" s="18"/>
      <c r="E91" s="18"/>
      <c r="F91" s="18"/>
      <c r="G91" s="11"/>
      <c r="H91" s="18"/>
      <c r="I91" s="18"/>
      <c r="J91" s="18"/>
      <c r="K91" s="18"/>
      <c r="L91" s="14"/>
      <c r="M91" s="15"/>
      <c r="N91" s="16"/>
    </row>
    <row r="92" spans="1:1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1:1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1:1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1:1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</sheetData>
  <hyperlinks>
    <hyperlink ref="N9" r:id="rId1" xr:uid="{4B0CFC44-ADDF-470E-BF76-EDA5526DBE31}"/>
  </hyperlinks>
  <pageMargins left="0.7" right="0.7" top="0.75" bottom="0.75" header="0.3" footer="0.3"/>
  <pageSetup paperSize="9" scale="3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0"/>
  <sheetViews>
    <sheetView topLeftCell="O3" zoomScale="80" zoomScaleNormal="80" workbookViewId="0">
      <selection activeCell="Q5" sqref="Q5"/>
    </sheetView>
  </sheetViews>
  <sheetFormatPr defaultColWidth="9.21875" defaultRowHeight="12"/>
  <cols>
    <col min="1" max="1" width="11.44140625" style="19" customWidth="1"/>
    <col min="2" max="2" width="20" style="19" bestFit="1" customWidth="1"/>
    <col min="3" max="3" width="34.44140625" style="19" bestFit="1" customWidth="1"/>
    <col min="4" max="4" width="12.5546875" style="19" customWidth="1"/>
    <col min="5" max="5" width="32.44140625" style="19" bestFit="1" customWidth="1"/>
    <col min="6" max="7" width="11.5546875" style="119" customWidth="1"/>
    <col min="8" max="8" width="13.5546875" style="19" customWidth="1"/>
    <col min="9" max="9" width="27.21875" style="19" customWidth="1"/>
    <col min="10" max="10" width="36.5546875" style="19" customWidth="1"/>
    <col min="11" max="11" width="13.21875" style="19" customWidth="1"/>
    <col min="12" max="12" width="42.5546875" style="19" bestFit="1" customWidth="1"/>
    <col min="13" max="14" width="15.5546875" style="19" customWidth="1"/>
    <col min="15" max="15" width="12.77734375" style="19" customWidth="1"/>
    <col min="16" max="16" width="36.5546875" style="19" customWidth="1"/>
    <col min="17" max="17" width="105.21875" style="46" customWidth="1"/>
    <col min="18" max="18" width="9.21875" style="75"/>
    <col min="19" max="19" width="22.44140625" style="75" bestFit="1" customWidth="1"/>
    <col min="20" max="16384" width="9.21875" style="75"/>
  </cols>
  <sheetData>
    <row r="1" spans="1:41">
      <c r="A1" s="1" t="s">
        <v>0</v>
      </c>
      <c r="B1" s="44">
        <v>44445</v>
      </c>
    </row>
    <row r="2" spans="1:41">
      <c r="A2" s="47" t="s">
        <v>260</v>
      </c>
    </row>
    <row r="3" spans="1:41">
      <c r="A3" s="47"/>
    </row>
    <row r="4" spans="1:41" s="50" customFormat="1">
      <c r="A4" s="48"/>
      <c r="B4" s="48"/>
      <c r="C4" s="48"/>
      <c r="D4" s="48"/>
      <c r="E4" s="49"/>
      <c r="F4" s="284"/>
      <c r="G4" s="284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41" s="96" customFormat="1" ht="14.4">
      <c r="A5" s="51" t="s">
        <v>261</v>
      </c>
      <c r="B5" s="52" t="s">
        <v>2</v>
      </c>
      <c r="C5" s="52" t="s">
        <v>3</v>
      </c>
      <c r="D5" s="52" t="s">
        <v>4</v>
      </c>
      <c r="E5" s="53" t="s">
        <v>5</v>
      </c>
      <c r="F5" s="285" t="s">
        <v>6</v>
      </c>
      <c r="G5" s="285" t="s">
        <v>7</v>
      </c>
      <c r="H5" s="53" t="s">
        <v>105</v>
      </c>
      <c r="I5" s="52" t="s">
        <v>9</v>
      </c>
      <c r="J5" s="52" t="s">
        <v>10</v>
      </c>
      <c r="K5" s="52" t="s">
        <v>4</v>
      </c>
      <c r="L5" s="52" t="s">
        <v>5</v>
      </c>
      <c r="M5" s="630" t="s">
        <v>262</v>
      </c>
      <c r="N5" s="630" t="s">
        <v>7</v>
      </c>
      <c r="O5" s="631" t="s">
        <v>12</v>
      </c>
      <c r="P5" s="52" t="s">
        <v>106</v>
      </c>
      <c r="Q5" s="632" t="s">
        <v>263</v>
      </c>
    </row>
    <row r="6" spans="1:41" s="96" customFormat="1" ht="14.4">
      <c r="A6" s="55" t="s">
        <v>264</v>
      </c>
      <c r="B6" s="62" t="s">
        <v>265</v>
      </c>
      <c r="C6" s="62" t="s">
        <v>266</v>
      </c>
      <c r="D6" s="62">
        <v>30</v>
      </c>
      <c r="E6" s="62" t="s">
        <v>267</v>
      </c>
      <c r="F6" s="62">
        <v>50</v>
      </c>
      <c r="G6" s="62">
        <v>15</v>
      </c>
      <c r="H6" s="601" t="s">
        <v>268</v>
      </c>
      <c r="I6" s="602" t="s">
        <v>269</v>
      </c>
      <c r="J6" s="628" t="s">
        <v>270</v>
      </c>
      <c r="K6" s="638">
        <v>30</v>
      </c>
      <c r="L6" s="638" t="s">
        <v>159</v>
      </c>
      <c r="M6" s="638">
        <v>100</v>
      </c>
      <c r="N6" s="638">
        <v>30</v>
      </c>
      <c r="O6" s="638" t="s">
        <v>271</v>
      </c>
      <c r="P6" s="638" t="s">
        <v>272</v>
      </c>
      <c r="Q6" s="636" t="s">
        <v>273</v>
      </c>
      <c r="R6" s="515" t="s">
        <v>273</v>
      </c>
      <c r="S6" s="515" t="s">
        <v>273</v>
      </c>
      <c r="T6" s="515" t="s">
        <v>273</v>
      </c>
      <c r="U6" s="515" t="s">
        <v>273</v>
      </c>
      <c r="V6" s="515" t="s">
        <v>273</v>
      </c>
      <c r="W6" s="515" t="s">
        <v>273</v>
      </c>
      <c r="X6" s="515" t="s">
        <v>273</v>
      </c>
      <c r="Y6" s="515" t="s">
        <v>273</v>
      </c>
      <c r="Z6" s="515" t="s">
        <v>273</v>
      </c>
      <c r="AA6" s="515" t="s">
        <v>273</v>
      </c>
      <c r="AB6" s="515" t="s">
        <v>273</v>
      </c>
      <c r="AC6" s="515" t="s">
        <v>273</v>
      </c>
      <c r="AD6" s="515" t="s">
        <v>273</v>
      </c>
      <c r="AE6" s="515" t="s">
        <v>273</v>
      </c>
      <c r="AF6" s="515" t="s">
        <v>273</v>
      </c>
      <c r="AG6" s="515" t="s">
        <v>273</v>
      </c>
      <c r="AH6" s="515" t="s">
        <v>273</v>
      </c>
      <c r="AI6" s="515" t="s">
        <v>273</v>
      </c>
      <c r="AJ6" s="515" t="s">
        <v>273</v>
      </c>
      <c r="AK6" s="515" t="s">
        <v>273</v>
      </c>
      <c r="AL6" s="515" t="s">
        <v>273</v>
      </c>
      <c r="AM6" s="515" t="s">
        <v>273</v>
      </c>
      <c r="AN6" s="515" t="s">
        <v>273</v>
      </c>
      <c r="AO6" s="515" t="s">
        <v>273</v>
      </c>
    </row>
    <row r="7" spans="1:41" s="96" customFormat="1" ht="14.4">
      <c r="A7" s="55" t="s">
        <v>264</v>
      </c>
      <c r="B7" s="62" t="s">
        <v>265</v>
      </c>
      <c r="C7" s="62" t="s">
        <v>266</v>
      </c>
      <c r="D7" s="62">
        <v>30</v>
      </c>
      <c r="E7" s="62" t="s">
        <v>274</v>
      </c>
      <c r="F7" s="62">
        <v>50</v>
      </c>
      <c r="G7" s="62">
        <v>15</v>
      </c>
      <c r="H7" s="603" t="s">
        <v>268</v>
      </c>
      <c r="I7" s="604" t="s">
        <v>269</v>
      </c>
      <c r="J7" s="629" t="s">
        <v>270</v>
      </c>
      <c r="K7" s="639">
        <v>30</v>
      </c>
      <c r="L7" s="639" t="s">
        <v>159</v>
      </c>
      <c r="M7" s="639">
        <v>100</v>
      </c>
      <c r="N7" s="639">
        <v>30</v>
      </c>
      <c r="O7" s="639" t="s">
        <v>271</v>
      </c>
      <c r="P7" s="639" t="s">
        <v>272</v>
      </c>
      <c r="Q7" s="637" t="s">
        <v>273</v>
      </c>
      <c r="R7" s="515" t="s">
        <v>273</v>
      </c>
      <c r="S7" s="515" t="s">
        <v>273</v>
      </c>
      <c r="T7" s="515" t="s">
        <v>273</v>
      </c>
      <c r="U7" s="515" t="s">
        <v>273</v>
      </c>
      <c r="V7" s="515" t="s">
        <v>273</v>
      </c>
      <c r="W7" s="515" t="s">
        <v>273</v>
      </c>
      <c r="X7" s="515" t="s">
        <v>273</v>
      </c>
      <c r="Y7" s="515" t="s">
        <v>273</v>
      </c>
      <c r="Z7" s="515" t="s">
        <v>273</v>
      </c>
      <c r="AA7" s="515" t="s">
        <v>273</v>
      </c>
      <c r="AB7" s="515" t="s">
        <v>273</v>
      </c>
      <c r="AC7" s="515" t="s">
        <v>273</v>
      </c>
      <c r="AD7" s="515" t="s">
        <v>273</v>
      </c>
      <c r="AE7" s="515" t="s">
        <v>273</v>
      </c>
      <c r="AF7" s="515" t="s">
        <v>273</v>
      </c>
      <c r="AG7" s="515" t="s">
        <v>273</v>
      </c>
      <c r="AH7" s="515" t="s">
        <v>273</v>
      </c>
      <c r="AI7" s="515" t="s">
        <v>273</v>
      </c>
      <c r="AJ7" s="515" t="s">
        <v>273</v>
      </c>
      <c r="AK7" s="515" t="s">
        <v>273</v>
      </c>
      <c r="AL7" s="515" t="s">
        <v>273</v>
      </c>
      <c r="AM7" s="515" t="s">
        <v>273</v>
      </c>
      <c r="AN7" s="515" t="s">
        <v>273</v>
      </c>
      <c r="AO7" s="516" t="s">
        <v>273</v>
      </c>
    </row>
    <row r="8" spans="1:41" s="269" customFormat="1" ht="14.55" customHeight="1">
      <c r="A8" s="55" t="s">
        <v>264</v>
      </c>
      <c r="B8" s="56" t="s">
        <v>275</v>
      </c>
      <c r="C8" s="57" t="s">
        <v>276</v>
      </c>
      <c r="D8" s="277">
        <v>10</v>
      </c>
      <c r="E8" s="364" t="s">
        <v>277</v>
      </c>
      <c r="F8" s="278">
        <v>100</v>
      </c>
      <c r="G8" s="278">
        <f t="shared" ref="G8:G22" si="0">D8*F8/100</f>
        <v>10</v>
      </c>
      <c r="H8" s="365" t="s">
        <v>242</v>
      </c>
      <c r="I8" s="61" t="s">
        <v>275</v>
      </c>
      <c r="J8" s="61" t="s">
        <v>276</v>
      </c>
      <c r="K8" s="633">
        <v>10</v>
      </c>
      <c r="L8" s="634" t="s">
        <v>277</v>
      </c>
      <c r="M8" s="633">
        <v>100</v>
      </c>
      <c r="N8" s="293">
        <f t="shared" ref="N8:N18" si="1">K8*M8/100</f>
        <v>10</v>
      </c>
      <c r="O8" s="634" t="s">
        <v>193</v>
      </c>
      <c r="P8" s="398" t="s">
        <v>278</v>
      </c>
      <c r="Q8" s="635" t="s">
        <v>279</v>
      </c>
    </row>
    <row r="9" spans="1:41" s="269" customFormat="1" ht="36">
      <c r="A9" s="60" t="s">
        <v>264</v>
      </c>
      <c r="B9" s="61" t="s">
        <v>280</v>
      </c>
      <c r="C9" s="61" t="s">
        <v>281</v>
      </c>
      <c r="D9" s="278">
        <v>10</v>
      </c>
      <c r="E9" s="364" t="s">
        <v>282</v>
      </c>
      <c r="F9" s="278">
        <v>100</v>
      </c>
      <c r="G9" s="278">
        <f t="shared" si="0"/>
        <v>10</v>
      </c>
      <c r="H9" s="365" t="s">
        <v>242</v>
      </c>
      <c r="I9" s="61" t="s">
        <v>280</v>
      </c>
      <c r="J9" s="61" t="s">
        <v>281</v>
      </c>
      <c r="K9" s="293">
        <v>10</v>
      </c>
      <c r="L9" s="313" t="s">
        <v>282</v>
      </c>
      <c r="M9" s="293">
        <v>100</v>
      </c>
      <c r="N9" s="293">
        <f t="shared" si="1"/>
        <v>10</v>
      </c>
      <c r="O9" s="292" t="s">
        <v>193</v>
      </c>
      <c r="P9" s="292" t="s">
        <v>278</v>
      </c>
      <c r="Q9" s="595" t="s">
        <v>283</v>
      </c>
    </row>
    <row r="10" spans="1:41" ht="36">
      <c r="A10" s="60" t="s">
        <v>264</v>
      </c>
      <c r="B10" s="62" t="s">
        <v>284</v>
      </c>
      <c r="C10" s="61" t="s">
        <v>285</v>
      </c>
      <c r="D10" s="278">
        <v>10</v>
      </c>
      <c r="E10" s="364" t="s">
        <v>286</v>
      </c>
      <c r="F10" s="278">
        <v>100</v>
      </c>
      <c r="G10" s="278">
        <f t="shared" si="0"/>
        <v>10</v>
      </c>
      <c r="H10" s="366" t="s">
        <v>242</v>
      </c>
      <c r="I10" s="62" t="s">
        <v>284</v>
      </c>
      <c r="J10" s="61" t="s">
        <v>285</v>
      </c>
      <c r="K10" s="293">
        <v>10</v>
      </c>
      <c r="L10" s="313" t="s">
        <v>286</v>
      </c>
      <c r="M10" s="293">
        <v>100</v>
      </c>
      <c r="N10" s="293">
        <f t="shared" si="1"/>
        <v>10</v>
      </c>
      <c r="O10" s="292" t="s">
        <v>193</v>
      </c>
      <c r="P10" s="292" t="s">
        <v>278</v>
      </c>
      <c r="Q10" s="595" t="s">
        <v>283</v>
      </c>
    </row>
    <row r="11" spans="1:41" ht="36">
      <c r="A11" s="60" t="s">
        <v>264</v>
      </c>
      <c r="B11" s="62" t="s">
        <v>287</v>
      </c>
      <c r="C11" s="61" t="s">
        <v>288</v>
      </c>
      <c r="D11" s="278">
        <v>10</v>
      </c>
      <c r="E11" s="364" t="s">
        <v>282</v>
      </c>
      <c r="F11" s="278">
        <v>100</v>
      </c>
      <c r="G11" s="278">
        <f t="shared" si="0"/>
        <v>10</v>
      </c>
      <c r="H11" s="366" t="s">
        <v>242</v>
      </c>
      <c r="I11" s="62" t="s">
        <v>287</v>
      </c>
      <c r="J11" s="61" t="s">
        <v>288</v>
      </c>
      <c r="K11" s="293">
        <v>10</v>
      </c>
      <c r="L11" s="313" t="s">
        <v>282</v>
      </c>
      <c r="M11" s="293">
        <v>100</v>
      </c>
      <c r="N11" s="293">
        <f t="shared" si="1"/>
        <v>10</v>
      </c>
      <c r="O11" s="292" t="s">
        <v>193</v>
      </c>
      <c r="P11" s="292" t="s">
        <v>278</v>
      </c>
      <c r="Q11" s="595" t="s">
        <v>283</v>
      </c>
    </row>
    <row r="12" spans="1:41" ht="36">
      <c r="A12" s="60" t="s">
        <v>264</v>
      </c>
      <c r="B12" s="560" t="s">
        <v>289</v>
      </c>
      <c r="C12" s="61" t="s">
        <v>290</v>
      </c>
      <c r="D12" s="278">
        <v>30</v>
      </c>
      <c r="E12" s="364" t="s">
        <v>159</v>
      </c>
      <c r="F12" s="278"/>
      <c r="G12" s="278"/>
      <c r="H12" s="366" t="s">
        <v>8</v>
      </c>
      <c r="I12" s="198" t="s">
        <v>291</v>
      </c>
      <c r="J12" s="198" t="s">
        <v>292</v>
      </c>
      <c r="K12" s="590">
        <v>30</v>
      </c>
      <c r="L12" s="640" t="s">
        <v>159</v>
      </c>
      <c r="M12" s="590">
        <v>100</v>
      </c>
      <c r="N12" s="590">
        <v>30</v>
      </c>
      <c r="O12" s="590" t="s">
        <v>249</v>
      </c>
      <c r="P12" s="590" t="s">
        <v>293</v>
      </c>
      <c r="Q12" s="595" t="s">
        <v>294</v>
      </c>
    </row>
    <row r="13" spans="1:41" ht="14.55" customHeight="1">
      <c r="A13" s="60" t="s">
        <v>264</v>
      </c>
      <c r="B13" s="62" t="s">
        <v>295</v>
      </c>
      <c r="C13" s="61" t="s">
        <v>296</v>
      </c>
      <c r="D13" s="278">
        <v>5</v>
      </c>
      <c r="E13" s="364" t="s">
        <v>297</v>
      </c>
      <c r="F13" s="278">
        <v>100</v>
      </c>
      <c r="G13" s="278">
        <f t="shared" si="0"/>
        <v>5</v>
      </c>
      <c r="H13" s="366" t="s">
        <v>242</v>
      </c>
      <c r="I13" s="62" t="s">
        <v>295</v>
      </c>
      <c r="J13" s="61" t="s">
        <v>296</v>
      </c>
      <c r="K13" s="293">
        <v>5</v>
      </c>
      <c r="L13" s="313" t="s">
        <v>297</v>
      </c>
      <c r="M13" s="293">
        <v>100</v>
      </c>
      <c r="N13" s="293">
        <f t="shared" si="1"/>
        <v>5</v>
      </c>
      <c r="O13" s="294" t="s">
        <v>245</v>
      </c>
      <c r="P13" s="292" t="s">
        <v>129</v>
      </c>
      <c r="Q13" s="63"/>
    </row>
    <row r="14" spans="1:41" s="269" customFormat="1" ht="14.55" customHeight="1">
      <c r="A14" s="55" t="s">
        <v>264</v>
      </c>
      <c r="B14" s="57" t="s">
        <v>298</v>
      </c>
      <c r="C14" s="57" t="s">
        <v>299</v>
      </c>
      <c r="D14" s="277">
        <v>5</v>
      </c>
      <c r="E14" s="364" t="s">
        <v>300</v>
      </c>
      <c r="F14" s="278">
        <v>50</v>
      </c>
      <c r="G14" s="278">
        <f t="shared" si="0"/>
        <v>2.5</v>
      </c>
      <c r="H14" s="365" t="s">
        <v>242</v>
      </c>
      <c r="I14" s="57" t="s">
        <v>298</v>
      </c>
      <c r="J14" s="57" t="s">
        <v>299</v>
      </c>
      <c r="K14" s="295">
        <v>5</v>
      </c>
      <c r="L14" s="313" t="s">
        <v>300</v>
      </c>
      <c r="M14" s="293">
        <v>50</v>
      </c>
      <c r="N14" s="395">
        <f t="shared" si="1"/>
        <v>2.5</v>
      </c>
      <c r="O14" s="294" t="s">
        <v>254</v>
      </c>
      <c r="P14" s="396" t="s">
        <v>293</v>
      </c>
      <c r="Q14" s="682"/>
    </row>
    <row r="15" spans="1:41" s="269" customFormat="1" ht="14.55" customHeight="1">
      <c r="A15" s="64" t="s">
        <v>264</v>
      </c>
      <c r="B15" s="65" t="s">
        <v>298</v>
      </c>
      <c r="C15" s="65" t="s">
        <v>299</v>
      </c>
      <c r="D15" s="279">
        <v>5</v>
      </c>
      <c r="E15" s="364" t="s">
        <v>253</v>
      </c>
      <c r="F15" s="278">
        <v>50</v>
      </c>
      <c r="G15" s="278">
        <f t="shared" si="0"/>
        <v>2.5</v>
      </c>
      <c r="H15" s="365" t="s">
        <v>242</v>
      </c>
      <c r="I15" s="67" t="s">
        <v>298</v>
      </c>
      <c r="J15" s="67" t="s">
        <v>299</v>
      </c>
      <c r="K15" s="297">
        <v>5</v>
      </c>
      <c r="L15" s="313" t="s">
        <v>253</v>
      </c>
      <c r="M15" s="293">
        <v>50</v>
      </c>
      <c r="N15" s="395">
        <f t="shared" si="1"/>
        <v>2.5</v>
      </c>
      <c r="O15" s="398"/>
      <c r="P15" s="397" t="s">
        <v>293</v>
      </c>
      <c r="Q15" s="683"/>
    </row>
    <row r="16" spans="1:41" ht="14.55" customHeight="1">
      <c r="A16" s="60" t="s">
        <v>264</v>
      </c>
      <c r="B16" s="62" t="s">
        <v>301</v>
      </c>
      <c r="C16" s="61" t="s">
        <v>302</v>
      </c>
      <c r="D16" s="278">
        <v>5</v>
      </c>
      <c r="E16" s="364" t="s">
        <v>303</v>
      </c>
      <c r="F16" s="278">
        <v>100</v>
      </c>
      <c r="G16" s="278">
        <f t="shared" si="0"/>
        <v>5</v>
      </c>
      <c r="H16" s="366" t="s">
        <v>242</v>
      </c>
      <c r="I16" s="62" t="s">
        <v>301</v>
      </c>
      <c r="J16" s="61" t="s">
        <v>302</v>
      </c>
      <c r="K16" s="293">
        <v>5</v>
      </c>
      <c r="L16" s="313" t="s">
        <v>303</v>
      </c>
      <c r="M16" s="293">
        <v>100</v>
      </c>
      <c r="N16" s="293">
        <f t="shared" si="1"/>
        <v>5</v>
      </c>
      <c r="O16" s="398" t="s">
        <v>304</v>
      </c>
      <c r="P16" s="292" t="s">
        <v>293</v>
      </c>
      <c r="Q16" s="63"/>
    </row>
    <row r="17" spans="1:17" ht="14.55" customHeight="1">
      <c r="A17" s="60" t="s">
        <v>264</v>
      </c>
      <c r="B17" s="62" t="s">
        <v>305</v>
      </c>
      <c r="C17" s="61" t="s">
        <v>306</v>
      </c>
      <c r="D17" s="278">
        <v>5</v>
      </c>
      <c r="E17" s="364" t="s">
        <v>307</v>
      </c>
      <c r="F17" s="278">
        <v>100</v>
      </c>
      <c r="G17" s="278">
        <f t="shared" si="0"/>
        <v>5</v>
      </c>
      <c r="H17" s="366" t="s">
        <v>242</v>
      </c>
      <c r="I17" s="62" t="s">
        <v>305</v>
      </c>
      <c r="J17" s="61" t="s">
        <v>306</v>
      </c>
      <c r="K17" s="293">
        <v>5</v>
      </c>
      <c r="L17" s="313" t="s">
        <v>307</v>
      </c>
      <c r="M17" s="293">
        <v>100</v>
      </c>
      <c r="N17" s="293">
        <f t="shared" si="1"/>
        <v>5</v>
      </c>
      <c r="O17" s="292" t="s">
        <v>245</v>
      </c>
      <c r="P17" s="292" t="s">
        <v>59</v>
      </c>
      <c r="Q17" s="63"/>
    </row>
    <row r="18" spans="1:17" s="269" customFormat="1" ht="14.55" customHeight="1">
      <c r="A18" s="60" t="s">
        <v>264</v>
      </c>
      <c r="B18" s="59" t="s">
        <v>308</v>
      </c>
      <c r="C18" s="61" t="s">
        <v>309</v>
      </c>
      <c r="D18" s="278">
        <v>5</v>
      </c>
      <c r="E18" s="364" t="s">
        <v>310</v>
      </c>
      <c r="F18" s="278">
        <v>100</v>
      </c>
      <c r="G18" s="278">
        <f t="shared" si="0"/>
        <v>5</v>
      </c>
      <c r="H18" s="365" t="s">
        <v>242</v>
      </c>
      <c r="I18" s="61" t="s">
        <v>308</v>
      </c>
      <c r="J18" s="61" t="s">
        <v>309</v>
      </c>
      <c r="K18" s="283">
        <v>5</v>
      </c>
      <c r="L18" s="313" t="s">
        <v>310</v>
      </c>
      <c r="M18" s="293">
        <v>100</v>
      </c>
      <c r="N18" s="293">
        <f t="shared" si="1"/>
        <v>5</v>
      </c>
      <c r="O18" s="394" t="s">
        <v>249</v>
      </c>
      <c r="P18" s="61" t="s">
        <v>311</v>
      </c>
      <c r="Q18" s="70"/>
    </row>
    <row r="19" spans="1:17" s="269" customFormat="1" ht="34.5" customHeight="1">
      <c r="A19" s="55" t="s">
        <v>264</v>
      </c>
      <c r="B19" s="294" t="s">
        <v>312</v>
      </c>
      <c r="C19" s="57" t="s">
        <v>313</v>
      </c>
      <c r="D19" s="277">
        <v>5</v>
      </c>
      <c r="E19" s="364" t="s">
        <v>314</v>
      </c>
      <c r="F19" s="278">
        <v>60</v>
      </c>
      <c r="G19" s="278">
        <f t="shared" si="0"/>
        <v>3</v>
      </c>
      <c r="H19" s="57" t="s">
        <v>8</v>
      </c>
      <c r="I19" s="128" t="s">
        <v>315</v>
      </c>
      <c r="J19" s="128" t="s">
        <v>316</v>
      </c>
      <c r="K19" s="299">
        <v>5</v>
      </c>
      <c r="L19" s="317" t="s">
        <v>317</v>
      </c>
      <c r="M19" s="324">
        <v>60</v>
      </c>
      <c r="N19" s="390">
        <v>3</v>
      </c>
      <c r="O19" s="399" t="s">
        <v>245</v>
      </c>
      <c r="P19" s="136" t="s">
        <v>318</v>
      </c>
      <c r="Q19" s="682"/>
    </row>
    <row r="20" spans="1:17" s="269" customFormat="1" ht="14.55" customHeight="1">
      <c r="A20" s="66" t="s">
        <v>264</v>
      </c>
      <c r="B20" s="296" t="s">
        <v>312</v>
      </c>
      <c r="C20" s="67" t="s">
        <v>313</v>
      </c>
      <c r="D20" s="280">
        <v>5</v>
      </c>
      <c r="E20" s="364" t="s">
        <v>319</v>
      </c>
      <c r="F20" s="278">
        <v>40</v>
      </c>
      <c r="G20" s="278">
        <f t="shared" si="0"/>
        <v>2</v>
      </c>
      <c r="H20" s="67" t="s">
        <v>8</v>
      </c>
      <c r="I20" s="147" t="s">
        <v>315</v>
      </c>
      <c r="J20" s="147" t="s">
        <v>316</v>
      </c>
      <c r="K20" s="301">
        <v>5</v>
      </c>
      <c r="L20" s="317" t="s">
        <v>320</v>
      </c>
      <c r="M20" s="324">
        <v>40</v>
      </c>
      <c r="N20" s="390">
        <v>2</v>
      </c>
      <c r="O20" s="400"/>
      <c r="P20" s="421" t="s">
        <v>321</v>
      </c>
      <c r="Q20" s="683"/>
    </row>
    <row r="21" spans="1:17" s="269" customFormat="1" ht="14.55" customHeight="1">
      <c r="A21" s="55" t="s">
        <v>264</v>
      </c>
      <c r="B21" s="294" t="s">
        <v>322</v>
      </c>
      <c r="C21" s="57" t="s">
        <v>323</v>
      </c>
      <c r="D21" s="277">
        <v>5</v>
      </c>
      <c r="E21" s="364" t="s">
        <v>324</v>
      </c>
      <c r="F21" s="278">
        <v>30</v>
      </c>
      <c r="G21" s="278">
        <f t="shared" si="0"/>
        <v>1.5</v>
      </c>
      <c r="H21" s="128" t="s">
        <v>8</v>
      </c>
      <c r="I21" s="128" t="s">
        <v>325</v>
      </c>
      <c r="J21" s="128" t="s">
        <v>323</v>
      </c>
      <c r="K21" s="299">
        <v>5</v>
      </c>
      <c r="L21" s="317" t="s">
        <v>326</v>
      </c>
      <c r="M21" s="324">
        <v>30</v>
      </c>
      <c r="N21" s="390">
        <v>1.5</v>
      </c>
      <c r="O21" s="298" t="s">
        <v>304</v>
      </c>
      <c r="P21" s="136" t="s">
        <v>318</v>
      </c>
      <c r="Q21" s="682"/>
    </row>
    <row r="22" spans="1:17" s="269" customFormat="1" ht="14.55" customHeight="1">
      <c r="A22" s="66" t="s">
        <v>264</v>
      </c>
      <c r="B22" s="296" t="s">
        <v>322</v>
      </c>
      <c r="C22" s="67" t="s">
        <v>323</v>
      </c>
      <c r="D22" s="280">
        <v>5</v>
      </c>
      <c r="E22" s="364" t="s">
        <v>327</v>
      </c>
      <c r="F22" s="278">
        <v>70</v>
      </c>
      <c r="G22" s="278">
        <f t="shared" si="0"/>
        <v>3.5</v>
      </c>
      <c r="H22" s="147" t="s">
        <v>8</v>
      </c>
      <c r="I22" s="147" t="s">
        <v>325</v>
      </c>
      <c r="J22" s="147" t="s">
        <v>323</v>
      </c>
      <c r="K22" s="301">
        <v>5</v>
      </c>
      <c r="L22" s="317" t="s">
        <v>328</v>
      </c>
      <c r="M22" s="324">
        <v>70</v>
      </c>
      <c r="N22" s="390">
        <v>3.5</v>
      </c>
      <c r="O22" s="319"/>
      <c r="P22" s="421" t="s">
        <v>329</v>
      </c>
      <c r="Q22" s="683"/>
    </row>
    <row r="23" spans="1:17" s="69" customFormat="1">
      <c r="A23" s="55" t="s">
        <v>264</v>
      </c>
      <c r="B23" s="298" t="s">
        <v>330</v>
      </c>
      <c r="C23" s="298" t="s">
        <v>331</v>
      </c>
      <c r="D23" s="299">
        <v>5</v>
      </c>
      <c r="E23" s="128" t="s">
        <v>332</v>
      </c>
      <c r="F23" s="130">
        <v>100</v>
      </c>
      <c r="G23" s="130" t="s">
        <v>19</v>
      </c>
      <c r="H23" s="128" t="s">
        <v>8</v>
      </c>
      <c r="I23" s="128" t="s">
        <v>333</v>
      </c>
      <c r="J23" s="128" t="s">
        <v>334</v>
      </c>
      <c r="K23" s="299">
        <v>5</v>
      </c>
      <c r="L23" s="298" t="s">
        <v>159</v>
      </c>
      <c r="M23" s="299">
        <v>100</v>
      </c>
      <c r="N23" s="299">
        <v>5</v>
      </c>
      <c r="O23" s="401" t="s">
        <v>245</v>
      </c>
      <c r="P23" s="136" t="s">
        <v>335</v>
      </c>
    </row>
    <row r="24" spans="1:17" s="69" customFormat="1">
      <c r="A24" s="66" t="s">
        <v>264</v>
      </c>
      <c r="B24" s="300" t="s">
        <v>330</v>
      </c>
      <c r="C24" s="300" t="s">
        <v>331</v>
      </c>
      <c r="D24" s="301">
        <v>5</v>
      </c>
      <c r="E24" s="147" t="s">
        <v>332</v>
      </c>
      <c r="F24" s="131">
        <v>100</v>
      </c>
      <c r="G24" s="131" t="s">
        <v>19</v>
      </c>
      <c r="H24" s="147" t="s">
        <v>8</v>
      </c>
      <c r="I24" s="147" t="s">
        <v>333</v>
      </c>
      <c r="J24" s="147" t="s">
        <v>334</v>
      </c>
      <c r="K24" s="301">
        <v>5</v>
      </c>
      <c r="L24" s="300" t="s">
        <v>159</v>
      </c>
      <c r="M24" s="301">
        <v>100</v>
      </c>
      <c r="N24" s="301">
        <v>5</v>
      </c>
      <c r="O24" s="343" t="s">
        <v>245</v>
      </c>
      <c r="P24" s="421" t="s">
        <v>335</v>
      </c>
    </row>
    <row r="25" spans="1:17" s="269" customFormat="1" ht="14.55" customHeight="1">
      <c r="A25" s="55" t="s">
        <v>264</v>
      </c>
      <c r="B25" s="57" t="s">
        <v>336</v>
      </c>
      <c r="C25" s="57" t="s">
        <v>337</v>
      </c>
      <c r="D25" s="277">
        <v>5</v>
      </c>
      <c r="E25" s="364" t="s">
        <v>338</v>
      </c>
      <c r="F25" s="278">
        <v>60</v>
      </c>
      <c r="G25" s="278">
        <f t="shared" ref="G25:G34" si="2">D25*F25/100</f>
        <v>3</v>
      </c>
      <c r="H25" s="128" t="s">
        <v>8</v>
      </c>
      <c r="I25" s="128" t="s">
        <v>339</v>
      </c>
      <c r="J25" s="251" t="s">
        <v>340</v>
      </c>
      <c r="K25" s="302">
        <v>5</v>
      </c>
      <c r="L25" s="302" t="s">
        <v>159</v>
      </c>
      <c r="M25" s="298">
        <v>100</v>
      </c>
      <c r="N25" s="298">
        <v>5</v>
      </c>
      <c r="O25" s="394" t="s">
        <v>73</v>
      </c>
      <c r="P25" s="422" t="s">
        <v>341</v>
      </c>
      <c r="Q25" s="682"/>
    </row>
    <row r="26" spans="1:17" s="269" customFormat="1" ht="14.55" customHeight="1">
      <c r="A26" s="66" t="s">
        <v>264</v>
      </c>
      <c r="B26" s="67" t="s">
        <v>336</v>
      </c>
      <c r="C26" s="67" t="s">
        <v>337</v>
      </c>
      <c r="D26" s="280">
        <v>5</v>
      </c>
      <c r="E26" s="364" t="s">
        <v>342</v>
      </c>
      <c r="F26" s="278">
        <v>40</v>
      </c>
      <c r="G26" s="278">
        <f t="shared" si="2"/>
        <v>2</v>
      </c>
      <c r="H26" s="147" t="s">
        <v>8</v>
      </c>
      <c r="I26" s="147" t="s">
        <v>339</v>
      </c>
      <c r="J26" s="253" t="s">
        <v>340</v>
      </c>
      <c r="K26" s="303">
        <v>5</v>
      </c>
      <c r="L26" s="303" t="s">
        <v>159</v>
      </c>
      <c r="M26" s="300">
        <v>100</v>
      </c>
      <c r="N26" s="300">
        <v>5</v>
      </c>
      <c r="O26" s="527" t="s">
        <v>73</v>
      </c>
      <c r="P26" s="423" t="s">
        <v>341</v>
      </c>
      <c r="Q26" s="683"/>
    </row>
    <row r="27" spans="1:17" s="269" customFormat="1" ht="14.55" customHeight="1">
      <c r="A27" s="55" t="s">
        <v>264</v>
      </c>
      <c r="B27" s="57" t="s">
        <v>343</v>
      </c>
      <c r="C27" s="57" t="s">
        <v>344</v>
      </c>
      <c r="D27" s="277">
        <v>5</v>
      </c>
      <c r="E27" s="364" t="s">
        <v>324</v>
      </c>
      <c r="F27" s="278">
        <v>60</v>
      </c>
      <c r="G27" s="278">
        <f t="shared" si="2"/>
        <v>3</v>
      </c>
      <c r="H27" s="128" t="s">
        <v>8</v>
      </c>
      <c r="I27" s="128" t="s">
        <v>345</v>
      </c>
      <c r="J27" s="128" t="s">
        <v>346</v>
      </c>
      <c r="K27" s="299">
        <v>5</v>
      </c>
      <c r="L27" s="317" t="s">
        <v>347</v>
      </c>
      <c r="M27" s="318">
        <v>60</v>
      </c>
      <c r="N27" s="318">
        <v>3</v>
      </c>
      <c r="O27" s="393" t="s">
        <v>249</v>
      </c>
      <c r="P27" s="128" t="s">
        <v>348</v>
      </c>
      <c r="Q27" s="682"/>
    </row>
    <row r="28" spans="1:17" s="269" customFormat="1" ht="14.55" customHeight="1">
      <c r="A28" s="66" t="s">
        <v>264</v>
      </c>
      <c r="B28" s="67" t="s">
        <v>343</v>
      </c>
      <c r="C28" s="67" t="s">
        <v>344</v>
      </c>
      <c r="D28" s="280">
        <v>5</v>
      </c>
      <c r="E28" s="364" t="s">
        <v>349</v>
      </c>
      <c r="F28" s="278">
        <v>40</v>
      </c>
      <c r="G28" s="278">
        <f t="shared" si="2"/>
        <v>2</v>
      </c>
      <c r="H28" s="147" t="s">
        <v>8</v>
      </c>
      <c r="I28" s="147" t="s">
        <v>345</v>
      </c>
      <c r="J28" s="147" t="s">
        <v>346</v>
      </c>
      <c r="K28" s="301">
        <v>5</v>
      </c>
      <c r="L28" s="317" t="s">
        <v>350</v>
      </c>
      <c r="M28" s="318">
        <v>40</v>
      </c>
      <c r="N28" s="318">
        <v>2</v>
      </c>
      <c r="O28" s="320" t="s">
        <v>249</v>
      </c>
      <c r="P28" s="147" t="s">
        <v>348</v>
      </c>
      <c r="Q28" s="683"/>
    </row>
    <row r="29" spans="1:17" s="269" customFormat="1" ht="14.55" customHeight="1">
      <c r="A29" s="55" t="s">
        <v>264</v>
      </c>
      <c r="B29" s="57" t="s">
        <v>351</v>
      </c>
      <c r="C29" s="57" t="s">
        <v>352</v>
      </c>
      <c r="D29" s="277">
        <v>5</v>
      </c>
      <c r="E29" s="364" t="s">
        <v>324</v>
      </c>
      <c r="F29" s="278">
        <v>60</v>
      </c>
      <c r="G29" s="278">
        <f t="shared" si="2"/>
        <v>3</v>
      </c>
      <c r="H29" s="128" t="s">
        <v>8</v>
      </c>
      <c r="I29" s="128" t="s">
        <v>353</v>
      </c>
      <c r="J29" s="128" t="s">
        <v>354</v>
      </c>
      <c r="K29" s="299">
        <v>5</v>
      </c>
      <c r="L29" s="317" t="s">
        <v>355</v>
      </c>
      <c r="M29" s="318">
        <v>60</v>
      </c>
      <c r="N29" s="402">
        <v>3</v>
      </c>
      <c r="O29" s="298" t="s">
        <v>249</v>
      </c>
      <c r="P29" s="136" t="s">
        <v>129</v>
      </c>
      <c r="Q29" s="32"/>
    </row>
    <row r="30" spans="1:17" s="269" customFormat="1" ht="14.55" customHeight="1">
      <c r="A30" s="66" t="s">
        <v>264</v>
      </c>
      <c r="B30" s="67" t="s">
        <v>351</v>
      </c>
      <c r="C30" s="67" t="s">
        <v>352</v>
      </c>
      <c r="D30" s="280">
        <v>5</v>
      </c>
      <c r="E30" s="364" t="s">
        <v>356</v>
      </c>
      <c r="F30" s="278">
        <v>40</v>
      </c>
      <c r="G30" s="278">
        <f t="shared" si="2"/>
        <v>2</v>
      </c>
      <c r="H30" s="147" t="s">
        <v>8</v>
      </c>
      <c r="I30" s="147" t="s">
        <v>353</v>
      </c>
      <c r="J30" s="147" t="s">
        <v>354</v>
      </c>
      <c r="K30" s="301">
        <v>5</v>
      </c>
      <c r="L30" s="317" t="s">
        <v>357</v>
      </c>
      <c r="M30" s="318">
        <v>40</v>
      </c>
      <c r="N30" s="402">
        <v>2</v>
      </c>
      <c r="O30" s="343" t="s">
        <v>249</v>
      </c>
      <c r="P30" s="416" t="s">
        <v>129</v>
      </c>
      <c r="Q30" s="32"/>
    </row>
    <row r="31" spans="1:17" s="269" customFormat="1" ht="14.55" customHeight="1">
      <c r="A31" s="55" t="s">
        <v>264</v>
      </c>
      <c r="B31" s="57" t="s">
        <v>358</v>
      </c>
      <c r="C31" s="57" t="s">
        <v>359</v>
      </c>
      <c r="D31" s="277">
        <v>5</v>
      </c>
      <c r="E31" s="364" t="s">
        <v>324</v>
      </c>
      <c r="F31" s="278">
        <v>40</v>
      </c>
      <c r="G31" s="278">
        <f t="shared" si="2"/>
        <v>2</v>
      </c>
      <c r="H31" s="128" t="s">
        <v>8</v>
      </c>
      <c r="I31" s="128" t="s">
        <v>360</v>
      </c>
      <c r="J31" s="128" t="s">
        <v>359</v>
      </c>
      <c r="K31" s="299">
        <v>5</v>
      </c>
      <c r="L31" s="302" t="s">
        <v>159</v>
      </c>
      <c r="M31" s="298">
        <v>100</v>
      </c>
      <c r="N31" s="298">
        <v>5</v>
      </c>
      <c r="O31" s="394" t="s">
        <v>73</v>
      </c>
      <c r="P31" s="424" t="s">
        <v>341</v>
      </c>
      <c r="Q31" s="684"/>
    </row>
    <row r="32" spans="1:17" ht="14.55" customHeight="1">
      <c r="A32" s="66" t="s">
        <v>264</v>
      </c>
      <c r="B32" s="67" t="s">
        <v>358</v>
      </c>
      <c r="C32" s="67" t="s">
        <v>359</v>
      </c>
      <c r="D32" s="280">
        <v>5</v>
      </c>
      <c r="E32" s="367" t="s">
        <v>361</v>
      </c>
      <c r="F32" s="277">
        <v>60</v>
      </c>
      <c r="G32" s="278">
        <f t="shared" si="2"/>
        <v>3</v>
      </c>
      <c r="H32" s="147" t="s">
        <v>8</v>
      </c>
      <c r="I32" s="147" t="s">
        <v>360</v>
      </c>
      <c r="J32" s="147" t="s">
        <v>359</v>
      </c>
      <c r="K32" s="301">
        <v>5</v>
      </c>
      <c r="L32" s="303" t="s">
        <v>159</v>
      </c>
      <c r="M32" s="300">
        <v>100</v>
      </c>
      <c r="N32" s="300">
        <v>5</v>
      </c>
      <c r="O32" s="527" t="s">
        <v>73</v>
      </c>
      <c r="P32" s="421" t="s">
        <v>341</v>
      </c>
      <c r="Q32" s="685"/>
    </row>
    <row r="33" spans="1:17" ht="14.55" customHeight="1">
      <c r="A33" s="55" t="s">
        <v>264</v>
      </c>
      <c r="B33" s="71" t="s">
        <v>362</v>
      </c>
      <c r="C33" s="57" t="s">
        <v>363</v>
      </c>
      <c r="D33" s="277">
        <v>5</v>
      </c>
      <c r="E33" s="364" t="s">
        <v>324</v>
      </c>
      <c r="F33" s="278">
        <v>60</v>
      </c>
      <c r="G33" s="278">
        <f t="shared" si="2"/>
        <v>3</v>
      </c>
      <c r="H33" s="368" t="s">
        <v>8</v>
      </c>
      <c r="I33" s="368" t="s">
        <v>364</v>
      </c>
      <c r="J33" s="368" t="s">
        <v>365</v>
      </c>
      <c r="K33" s="305">
        <v>5</v>
      </c>
      <c r="L33" s="304" t="s">
        <v>366</v>
      </c>
      <c r="M33" s="305">
        <v>100</v>
      </c>
      <c r="N33" s="305">
        <v>5</v>
      </c>
      <c r="O33" s="417" t="s">
        <v>193</v>
      </c>
      <c r="P33" s="627" t="s">
        <v>437</v>
      </c>
      <c r="Q33" s="63"/>
    </row>
    <row r="34" spans="1:17" ht="14.55" customHeight="1">
      <c r="A34" s="66" t="s">
        <v>264</v>
      </c>
      <c r="B34" s="72" t="s">
        <v>362</v>
      </c>
      <c r="C34" s="67" t="s">
        <v>363</v>
      </c>
      <c r="D34" s="280">
        <v>5</v>
      </c>
      <c r="E34" s="364" t="s">
        <v>361</v>
      </c>
      <c r="F34" s="278">
        <v>40</v>
      </c>
      <c r="G34" s="278">
        <f t="shared" si="2"/>
        <v>2</v>
      </c>
      <c r="H34" s="369" t="s">
        <v>8</v>
      </c>
      <c r="I34" s="369" t="s">
        <v>364</v>
      </c>
      <c r="J34" s="369" t="s">
        <v>365</v>
      </c>
      <c r="K34" s="307">
        <v>5</v>
      </c>
      <c r="L34" s="306" t="s">
        <v>366</v>
      </c>
      <c r="M34" s="307">
        <v>100</v>
      </c>
      <c r="N34" s="307">
        <v>5</v>
      </c>
      <c r="O34" s="329" t="s">
        <v>245</v>
      </c>
      <c r="P34" s="369" t="s">
        <v>129</v>
      </c>
      <c r="Q34" s="63"/>
    </row>
    <row r="35" spans="1:17" s="50" customFormat="1">
      <c r="A35" s="55" t="s">
        <v>264</v>
      </c>
      <c r="B35" s="55" t="s">
        <v>367</v>
      </c>
      <c r="C35" s="55" t="s">
        <v>368</v>
      </c>
      <c r="D35" s="183">
        <v>5</v>
      </c>
      <c r="E35" s="183" t="s">
        <v>369</v>
      </c>
      <c r="F35" s="183">
        <v>100</v>
      </c>
      <c r="G35" s="183">
        <v>5</v>
      </c>
      <c r="H35" s="368" t="s">
        <v>8</v>
      </c>
      <c r="I35" s="368" t="s">
        <v>370</v>
      </c>
      <c r="J35" s="368" t="s">
        <v>371</v>
      </c>
      <c r="K35" s="305">
        <v>10</v>
      </c>
      <c r="L35" s="323" t="s">
        <v>372</v>
      </c>
      <c r="M35" s="324">
        <v>25</v>
      </c>
      <c r="N35" s="390">
        <v>2.5</v>
      </c>
      <c r="O35" s="321" t="s">
        <v>254</v>
      </c>
      <c r="P35" s="425" t="s">
        <v>129</v>
      </c>
      <c r="Q35" s="304" t="s">
        <v>373</v>
      </c>
    </row>
    <row r="36" spans="1:17" s="269" customFormat="1" ht="14.55" customHeight="1">
      <c r="A36" s="66" t="s">
        <v>264</v>
      </c>
      <c r="B36" s="67" t="s">
        <v>367</v>
      </c>
      <c r="C36" s="67" t="s">
        <v>368</v>
      </c>
      <c r="D36" s="280">
        <v>5</v>
      </c>
      <c r="E36" s="280" t="s">
        <v>369</v>
      </c>
      <c r="F36" s="280">
        <v>100</v>
      </c>
      <c r="G36" s="280">
        <v>5</v>
      </c>
      <c r="H36" s="147" t="s">
        <v>8</v>
      </c>
      <c r="I36" s="147" t="s">
        <v>370</v>
      </c>
      <c r="J36" s="147" t="s">
        <v>371</v>
      </c>
      <c r="K36" s="301">
        <v>10</v>
      </c>
      <c r="L36" s="317" t="s">
        <v>374</v>
      </c>
      <c r="M36" s="318">
        <v>40</v>
      </c>
      <c r="N36" s="318">
        <v>4</v>
      </c>
      <c r="O36" s="320" t="s">
        <v>254</v>
      </c>
      <c r="P36" s="147"/>
      <c r="Q36" s="304" t="s">
        <v>375</v>
      </c>
    </row>
    <row r="37" spans="1:17" s="50" customFormat="1">
      <c r="A37" s="55" t="s">
        <v>264</v>
      </c>
      <c r="B37" s="55" t="s">
        <v>376</v>
      </c>
      <c r="C37" s="55" t="s">
        <v>377</v>
      </c>
      <c r="D37" s="183">
        <v>5</v>
      </c>
      <c r="E37" s="55" t="s">
        <v>378</v>
      </c>
      <c r="F37" s="183">
        <v>100</v>
      </c>
      <c r="G37" s="183">
        <v>5</v>
      </c>
      <c r="H37" s="368" t="s">
        <v>8</v>
      </c>
      <c r="I37" s="368" t="s">
        <v>370</v>
      </c>
      <c r="J37" s="368" t="s">
        <v>371</v>
      </c>
      <c r="K37" s="305">
        <v>10</v>
      </c>
      <c r="L37" s="323" t="s">
        <v>372</v>
      </c>
      <c r="M37" s="324">
        <v>25</v>
      </c>
      <c r="N37" s="390">
        <v>2.5</v>
      </c>
      <c r="O37" s="321" t="s">
        <v>254</v>
      </c>
      <c r="P37" s="425" t="s">
        <v>129</v>
      </c>
      <c r="Q37" s="304" t="s">
        <v>379</v>
      </c>
    </row>
    <row r="38" spans="1:17" s="50" customFormat="1" ht="12.75" customHeight="1">
      <c r="A38" s="64" t="s">
        <v>264</v>
      </c>
      <c r="B38" s="64" t="s">
        <v>376</v>
      </c>
      <c r="C38" s="64" t="s">
        <v>377</v>
      </c>
      <c r="D38" s="281">
        <v>5</v>
      </c>
      <c r="E38" s="64" t="s">
        <v>378</v>
      </c>
      <c r="F38" s="281">
        <v>100</v>
      </c>
      <c r="G38" s="281">
        <v>5</v>
      </c>
      <c r="H38" s="369" t="s">
        <v>8</v>
      </c>
      <c r="I38" s="369" t="s">
        <v>370</v>
      </c>
      <c r="J38" s="369" t="s">
        <v>371</v>
      </c>
      <c r="K38" s="307">
        <v>10</v>
      </c>
      <c r="L38" s="323" t="s">
        <v>374</v>
      </c>
      <c r="M38" s="324">
        <v>40</v>
      </c>
      <c r="N38" s="390">
        <v>4</v>
      </c>
      <c r="O38" s="403" t="s">
        <v>254</v>
      </c>
      <c r="P38" s="426"/>
      <c r="Q38" s="589" t="s">
        <v>380</v>
      </c>
    </row>
    <row r="39" spans="1:17" ht="14.55" customHeight="1">
      <c r="A39" s="55" t="s">
        <v>264</v>
      </c>
      <c r="B39" s="73" t="s">
        <v>381</v>
      </c>
      <c r="C39" s="57" t="s">
        <v>382</v>
      </c>
      <c r="D39" s="282">
        <v>5</v>
      </c>
      <c r="E39" s="364" t="s">
        <v>324</v>
      </c>
      <c r="F39" s="278">
        <v>60</v>
      </c>
      <c r="G39" s="278">
        <f t="shared" ref="G39:G45" si="3">D39*F39/100</f>
        <v>3</v>
      </c>
      <c r="H39" s="368" t="s">
        <v>8</v>
      </c>
      <c r="I39" s="368" t="s">
        <v>383</v>
      </c>
      <c r="J39" s="368" t="s">
        <v>384</v>
      </c>
      <c r="K39" s="305">
        <v>5</v>
      </c>
      <c r="L39" s="298" t="s">
        <v>159</v>
      </c>
      <c r="M39" s="299">
        <v>100</v>
      </c>
      <c r="N39" s="299">
        <v>5</v>
      </c>
      <c r="O39" s="133" t="s">
        <v>35</v>
      </c>
      <c r="P39" s="368" t="s">
        <v>311</v>
      </c>
      <c r="Q39" s="326"/>
    </row>
    <row r="40" spans="1:17" ht="14.55" customHeight="1">
      <c r="A40" s="66" t="s">
        <v>264</v>
      </c>
      <c r="B40" s="72" t="s">
        <v>381</v>
      </c>
      <c r="C40" s="67" t="s">
        <v>382</v>
      </c>
      <c r="D40" s="280">
        <v>5</v>
      </c>
      <c r="E40" s="370" t="s">
        <v>361</v>
      </c>
      <c r="F40" s="371">
        <v>40</v>
      </c>
      <c r="G40" s="278">
        <f t="shared" si="3"/>
        <v>2</v>
      </c>
      <c r="H40" s="369" t="s">
        <v>8</v>
      </c>
      <c r="I40" s="369" t="s">
        <v>383</v>
      </c>
      <c r="J40" s="369" t="s">
        <v>384</v>
      </c>
      <c r="K40" s="307">
        <v>5</v>
      </c>
      <c r="L40" s="300" t="s">
        <v>159</v>
      </c>
      <c r="M40" s="301">
        <v>100</v>
      </c>
      <c r="N40" s="301">
        <v>5</v>
      </c>
      <c r="O40" s="300" t="s">
        <v>245</v>
      </c>
      <c r="P40" s="369" t="s">
        <v>293</v>
      </c>
      <c r="Q40" s="317"/>
    </row>
    <row r="41" spans="1:17" ht="14.55" customHeight="1">
      <c r="A41" s="60" t="s">
        <v>264</v>
      </c>
      <c r="B41" s="76" t="s">
        <v>385</v>
      </c>
      <c r="C41" s="77" t="s">
        <v>386</v>
      </c>
      <c r="D41" s="78">
        <v>30</v>
      </c>
      <c r="E41" s="372" t="s">
        <v>386</v>
      </c>
      <c r="F41" s="371">
        <v>100</v>
      </c>
      <c r="G41" s="278">
        <f t="shared" si="3"/>
        <v>30</v>
      </c>
      <c r="H41" s="368" t="s">
        <v>8</v>
      </c>
      <c r="I41" s="368" t="s">
        <v>269</v>
      </c>
      <c r="J41" s="368" t="s">
        <v>270</v>
      </c>
      <c r="K41" s="304">
        <v>30</v>
      </c>
      <c r="L41" s="323" t="s">
        <v>159</v>
      </c>
      <c r="M41" s="325">
        <v>100</v>
      </c>
      <c r="N41" s="325">
        <f>K41*M41/100</f>
        <v>30</v>
      </c>
      <c r="O41" s="597" t="s">
        <v>387</v>
      </c>
      <c r="P41" s="368" t="s">
        <v>388</v>
      </c>
      <c r="Q41" s="317"/>
    </row>
    <row r="42" spans="1:17" ht="14.55" customHeight="1">
      <c r="A42" s="60" t="s">
        <v>264</v>
      </c>
      <c r="B42" s="80" t="s">
        <v>389</v>
      </c>
      <c r="C42" s="61" t="s">
        <v>331</v>
      </c>
      <c r="D42" s="278">
        <v>5</v>
      </c>
      <c r="E42" s="370" t="s">
        <v>390</v>
      </c>
      <c r="F42" s="371">
        <v>100</v>
      </c>
      <c r="G42" s="278">
        <f t="shared" si="3"/>
        <v>5</v>
      </c>
      <c r="H42" s="128" t="s">
        <v>8</v>
      </c>
      <c r="I42" s="128" t="s">
        <v>333</v>
      </c>
      <c r="J42" s="128" t="s">
        <v>334</v>
      </c>
      <c r="K42" s="299">
        <v>5</v>
      </c>
      <c r="L42" s="323" t="s">
        <v>159</v>
      </c>
      <c r="M42" s="293">
        <v>100</v>
      </c>
      <c r="N42" s="293">
        <f>K42*M42/100</f>
        <v>5</v>
      </c>
      <c r="O42" s="292" t="s">
        <v>304</v>
      </c>
      <c r="P42" s="61" t="s">
        <v>335</v>
      </c>
      <c r="Q42" s="317"/>
    </row>
    <row r="43" spans="1:17" ht="14.55" customHeight="1">
      <c r="A43" s="55" t="s">
        <v>264</v>
      </c>
      <c r="B43" s="82" t="s">
        <v>391</v>
      </c>
      <c r="C43" s="83" t="s">
        <v>392</v>
      </c>
      <c r="D43" s="78">
        <v>5</v>
      </c>
      <c r="E43" s="370" t="s">
        <v>393</v>
      </c>
      <c r="F43" s="371">
        <v>100</v>
      </c>
      <c r="G43" s="278">
        <f t="shared" si="3"/>
        <v>5</v>
      </c>
      <c r="H43" s="365" t="s">
        <v>8</v>
      </c>
      <c r="I43" s="61" t="s">
        <v>308</v>
      </c>
      <c r="J43" s="61" t="s">
        <v>309</v>
      </c>
      <c r="K43" s="293">
        <v>5</v>
      </c>
      <c r="L43" s="298" t="s">
        <v>159</v>
      </c>
      <c r="M43" s="299">
        <v>100</v>
      </c>
      <c r="N43" s="299">
        <v>5</v>
      </c>
      <c r="O43" s="298" t="s">
        <v>249</v>
      </c>
      <c r="P43" s="61" t="s">
        <v>311</v>
      </c>
      <c r="Q43" s="317"/>
    </row>
    <row r="44" spans="1:17" ht="14.55" customHeight="1">
      <c r="A44" s="55" t="s">
        <v>264</v>
      </c>
      <c r="B44" s="55" t="s">
        <v>394</v>
      </c>
      <c r="C44" s="57" t="s">
        <v>359</v>
      </c>
      <c r="D44" s="282">
        <v>5</v>
      </c>
      <c r="E44" s="370" t="s">
        <v>324</v>
      </c>
      <c r="F44" s="371">
        <v>50</v>
      </c>
      <c r="G44" s="278">
        <f t="shared" si="3"/>
        <v>2.5</v>
      </c>
      <c r="H44" s="128" t="s">
        <v>8</v>
      </c>
      <c r="I44" s="128" t="s">
        <v>360</v>
      </c>
      <c r="J44" s="128" t="s">
        <v>359</v>
      </c>
      <c r="K44" s="299">
        <v>5</v>
      </c>
      <c r="L44" s="302" t="s">
        <v>159</v>
      </c>
      <c r="M44" s="298">
        <v>100</v>
      </c>
      <c r="N44" s="298">
        <v>5</v>
      </c>
      <c r="O44" s="394" t="s">
        <v>73</v>
      </c>
      <c r="P44" s="424" t="s">
        <v>341</v>
      </c>
      <c r="Q44" s="684"/>
    </row>
    <row r="45" spans="1:17" ht="14.55" customHeight="1">
      <c r="A45" s="66" t="s">
        <v>264</v>
      </c>
      <c r="B45" s="66" t="s">
        <v>394</v>
      </c>
      <c r="C45" s="67" t="s">
        <v>359</v>
      </c>
      <c r="D45" s="453">
        <v>5</v>
      </c>
      <c r="E45" s="370" t="s">
        <v>361</v>
      </c>
      <c r="F45" s="371">
        <v>50</v>
      </c>
      <c r="G45" s="278">
        <f t="shared" si="3"/>
        <v>2.5</v>
      </c>
      <c r="H45" s="147" t="s">
        <v>8</v>
      </c>
      <c r="I45" s="147" t="s">
        <v>360</v>
      </c>
      <c r="J45" s="147" t="s">
        <v>359</v>
      </c>
      <c r="K45" s="301">
        <v>5</v>
      </c>
      <c r="L45" s="303" t="s">
        <v>159</v>
      </c>
      <c r="M45" s="300">
        <v>100</v>
      </c>
      <c r="N45" s="300">
        <v>5</v>
      </c>
      <c r="O45" s="527" t="s">
        <v>73</v>
      </c>
      <c r="P45" s="421" t="s">
        <v>341</v>
      </c>
      <c r="Q45" s="686"/>
    </row>
    <row r="46" spans="1:17">
      <c r="A46" s="75"/>
      <c r="H46" s="136"/>
      <c r="I46" s="136"/>
      <c r="J46" s="136"/>
    </row>
    <row r="47" spans="1:17" ht="15.6" customHeight="1">
      <c r="A47" s="458" t="s">
        <v>103</v>
      </c>
      <c r="B47" s="116"/>
      <c r="C47" s="116"/>
      <c r="D47" s="116"/>
      <c r="E47" s="116"/>
      <c r="F47" s="457"/>
      <c r="G47" s="457"/>
      <c r="H47" s="49"/>
      <c r="I47" s="49"/>
      <c r="J47" s="49"/>
      <c r="K47" s="49"/>
      <c r="L47" s="49"/>
      <c r="M47" s="49"/>
      <c r="N47" s="49"/>
      <c r="O47" s="463"/>
      <c r="P47" s="49"/>
      <c r="Q47" s="93"/>
    </row>
    <row r="48" spans="1:17" s="96" customFormat="1" ht="14.55" customHeight="1">
      <c r="A48" s="94" t="s">
        <v>395</v>
      </c>
      <c r="B48" s="454"/>
      <c r="C48" s="454"/>
      <c r="D48" s="454"/>
      <c r="E48" s="454"/>
      <c r="F48" s="455"/>
      <c r="G48" s="455"/>
      <c r="H48" s="456"/>
      <c r="I48" s="456"/>
      <c r="J48" s="456"/>
      <c r="K48" s="456"/>
      <c r="L48" s="456"/>
      <c r="M48" s="92"/>
      <c r="N48" s="92"/>
      <c r="O48" s="462"/>
      <c r="P48" s="456"/>
      <c r="Q48" s="95"/>
    </row>
    <row r="49" spans="1:17" s="96" customFormat="1" ht="14.55" customHeight="1">
      <c r="A49" s="97" t="s">
        <v>261</v>
      </c>
      <c r="B49" s="98" t="s">
        <v>2</v>
      </c>
      <c r="C49" s="98" t="s">
        <v>3</v>
      </c>
      <c r="D49" s="98" t="s">
        <v>4</v>
      </c>
      <c r="E49" s="99" t="s">
        <v>5</v>
      </c>
      <c r="F49" s="121" t="s">
        <v>6</v>
      </c>
      <c r="G49" s="121" t="s">
        <v>11</v>
      </c>
      <c r="H49" s="99" t="s">
        <v>105</v>
      </c>
      <c r="I49" s="98" t="s">
        <v>9</v>
      </c>
      <c r="J49" s="98" t="s">
        <v>10</v>
      </c>
      <c r="K49" s="98" t="s">
        <v>4</v>
      </c>
      <c r="L49" s="98" t="s">
        <v>5</v>
      </c>
      <c r="M49" s="288" t="s">
        <v>262</v>
      </c>
      <c r="N49" s="288" t="s">
        <v>11</v>
      </c>
      <c r="O49" s="100" t="s">
        <v>12</v>
      </c>
      <c r="P49" s="98" t="s">
        <v>106</v>
      </c>
      <c r="Q49" s="101" t="s">
        <v>263</v>
      </c>
    </row>
    <row r="50" spans="1:17" ht="14.55" customHeight="1">
      <c r="A50" s="60" t="s">
        <v>264</v>
      </c>
      <c r="B50" s="62" t="s">
        <v>396</v>
      </c>
      <c r="C50" s="61" t="s">
        <v>397</v>
      </c>
      <c r="D50" s="278">
        <v>5</v>
      </c>
      <c r="E50" s="364" t="s">
        <v>324</v>
      </c>
      <c r="F50" s="278">
        <v>100</v>
      </c>
      <c r="G50" s="278">
        <f t="shared" ref="G50:G55" si="4">D50*F50/100</f>
        <v>5</v>
      </c>
      <c r="H50" s="366" t="s">
        <v>8</v>
      </c>
      <c r="I50" s="62" t="s">
        <v>398</v>
      </c>
      <c r="J50" s="61" t="s">
        <v>397</v>
      </c>
      <c r="K50" s="278">
        <v>5</v>
      </c>
      <c r="L50" s="313" t="s">
        <v>159</v>
      </c>
      <c r="M50" s="293">
        <v>100</v>
      </c>
      <c r="N50" s="292">
        <f>K50*M50/100</f>
        <v>5</v>
      </c>
      <c r="O50" s="292" t="s">
        <v>249</v>
      </c>
      <c r="P50" s="292" t="s">
        <v>311</v>
      </c>
      <c r="Q50" s="63"/>
    </row>
    <row r="51" spans="1:17" ht="14.55" customHeight="1">
      <c r="A51" s="102" t="s">
        <v>264</v>
      </c>
      <c r="B51" s="55" t="s">
        <v>399</v>
      </c>
      <c r="C51" s="106" t="s">
        <v>392</v>
      </c>
      <c r="D51" s="106">
        <v>5</v>
      </c>
      <c r="E51" s="370" t="s">
        <v>400</v>
      </c>
      <c r="F51" s="371">
        <v>60</v>
      </c>
      <c r="G51" s="278">
        <f t="shared" si="4"/>
        <v>3</v>
      </c>
      <c r="H51" s="368" t="s">
        <v>8</v>
      </c>
      <c r="I51" s="368" t="s">
        <v>308</v>
      </c>
      <c r="J51" s="368" t="s">
        <v>309</v>
      </c>
      <c r="K51" s="381">
        <v>5</v>
      </c>
      <c r="L51" s="304" t="s">
        <v>159</v>
      </c>
      <c r="M51" s="305">
        <v>100</v>
      </c>
      <c r="N51" s="305">
        <v>5</v>
      </c>
      <c r="O51" s="342" t="s">
        <v>249</v>
      </c>
      <c r="P51" s="304" t="s">
        <v>311</v>
      </c>
      <c r="Q51" s="103"/>
    </row>
    <row r="52" spans="1:17" ht="14.55" customHeight="1">
      <c r="A52" s="105" t="s">
        <v>264</v>
      </c>
      <c r="B52" s="66" t="s">
        <v>399</v>
      </c>
      <c r="C52" s="107" t="s">
        <v>392</v>
      </c>
      <c r="D52" s="107">
        <v>5</v>
      </c>
      <c r="E52" s="370" t="s">
        <v>212</v>
      </c>
      <c r="F52" s="371">
        <v>40</v>
      </c>
      <c r="G52" s="278">
        <f t="shared" si="4"/>
        <v>2</v>
      </c>
      <c r="H52" s="369" t="s">
        <v>8</v>
      </c>
      <c r="I52" s="369" t="s">
        <v>308</v>
      </c>
      <c r="J52" s="369" t="s">
        <v>309</v>
      </c>
      <c r="K52" s="382">
        <v>5</v>
      </c>
      <c r="L52" s="329" t="s">
        <v>159</v>
      </c>
      <c r="M52" s="330">
        <v>100</v>
      </c>
      <c r="N52" s="330">
        <v>5</v>
      </c>
      <c r="O52" s="306" t="s">
        <v>249</v>
      </c>
      <c r="P52" s="306" t="s">
        <v>311</v>
      </c>
      <c r="Q52" s="103"/>
    </row>
    <row r="53" spans="1:17" ht="14.55" customHeight="1">
      <c r="A53" s="55" t="s">
        <v>264</v>
      </c>
      <c r="B53" s="55" t="s">
        <v>401</v>
      </c>
      <c r="C53" s="55" t="s">
        <v>344</v>
      </c>
      <c r="D53" s="277">
        <v>5</v>
      </c>
      <c r="E53" s="370" t="s">
        <v>400</v>
      </c>
      <c r="F53" s="371">
        <v>50</v>
      </c>
      <c r="G53" s="278">
        <f t="shared" si="4"/>
        <v>2.5</v>
      </c>
      <c r="H53" s="57" t="s">
        <v>8</v>
      </c>
      <c r="I53" s="128" t="s">
        <v>345</v>
      </c>
      <c r="J53" s="57" t="s">
        <v>346</v>
      </c>
      <c r="K53" s="386">
        <v>5</v>
      </c>
      <c r="L53" s="459" t="s">
        <v>347</v>
      </c>
      <c r="M53" s="130">
        <v>60</v>
      </c>
      <c r="N53" s="128">
        <f>K53*M53/100</f>
        <v>3</v>
      </c>
      <c r="O53" s="388" t="s">
        <v>249</v>
      </c>
      <c r="P53" s="294" t="s">
        <v>348</v>
      </c>
      <c r="Q53" s="680"/>
    </row>
    <row r="54" spans="1:17" ht="14.55" customHeight="1">
      <c r="A54" s="64" t="s">
        <v>264</v>
      </c>
      <c r="B54" s="64" t="s">
        <v>401</v>
      </c>
      <c r="C54" s="64" t="s">
        <v>344</v>
      </c>
      <c r="D54" s="279">
        <v>5</v>
      </c>
      <c r="E54" s="370" t="s">
        <v>402</v>
      </c>
      <c r="F54" s="371">
        <v>20</v>
      </c>
      <c r="G54" s="278">
        <f t="shared" si="4"/>
        <v>1</v>
      </c>
      <c r="H54" s="65" t="s">
        <v>8</v>
      </c>
      <c r="I54" s="65" t="s">
        <v>345</v>
      </c>
      <c r="J54" s="65" t="s">
        <v>346</v>
      </c>
      <c r="K54" s="387">
        <v>5</v>
      </c>
      <c r="L54" s="460"/>
      <c r="M54" s="356"/>
      <c r="N54" s="356"/>
      <c r="O54" s="389" t="s">
        <v>249</v>
      </c>
      <c r="P54" s="314" t="s">
        <v>348</v>
      </c>
      <c r="Q54" s="681"/>
    </row>
    <row r="55" spans="1:17" ht="14.55" customHeight="1">
      <c r="A55" s="66" t="s">
        <v>264</v>
      </c>
      <c r="B55" s="66" t="s">
        <v>401</v>
      </c>
      <c r="C55" s="66" t="s">
        <v>344</v>
      </c>
      <c r="D55" s="280">
        <v>5</v>
      </c>
      <c r="E55" s="370" t="s">
        <v>116</v>
      </c>
      <c r="F55" s="371">
        <v>30</v>
      </c>
      <c r="G55" s="278">
        <f t="shared" si="4"/>
        <v>1.5</v>
      </c>
      <c r="H55" s="67" t="s">
        <v>8</v>
      </c>
      <c r="I55" s="147" t="s">
        <v>345</v>
      </c>
      <c r="J55" s="67" t="s">
        <v>346</v>
      </c>
      <c r="K55" s="280">
        <v>5</v>
      </c>
      <c r="L55" s="114" t="s">
        <v>350</v>
      </c>
      <c r="M55" s="461">
        <v>40</v>
      </c>
      <c r="N55" s="125">
        <v>2</v>
      </c>
      <c r="O55" s="297" t="s">
        <v>249</v>
      </c>
      <c r="P55" s="296" t="s">
        <v>348</v>
      </c>
      <c r="Q55" s="103"/>
    </row>
    <row r="60" spans="1:17" ht="14.55" customHeight="1">
      <c r="A60" s="50"/>
      <c r="B60" s="116"/>
      <c r="C60" s="116"/>
      <c r="D60" s="116"/>
      <c r="E60" s="49"/>
      <c r="F60" s="286"/>
      <c r="G60" s="286"/>
      <c r="H60" s="49"/>
      <c r="I60" s="117"/>
      <c r="J60" s="116"/>
      <c r="K60" s="116"/>
      <c r="L60" s="49"/>
      <c r="M60" s="69"/>
      <c r="N60" s="69"/>
      <c r="O60" s="69"/>
      <c r="P60" s="116"/>
      <c r="Q60" s="69"/>
    </row>
    <row r="61" spans="1:17">
      <c r="A61" s="75"/>
      <c r="B61" s="75"/>
      <c r="C61" s="75"/>
      <c r="D61" s="75"/>
      <c r="E61" s="75"/>
      <c r="F61" s="287"/>
      <c r="Q61" s="93"/>
    </row>
    <row r="63" spans="1:17">
      <c r="E63" s="49"/>
    </row>
    <row r="64" spans="1:17">
      <c r="E64" s="116"/>
    </row>
    <row r="65" spans="5:17">
      <c r="E65" s="116"/>
    </row>
    <row r="66" spans="5:17">
      <c r="E66" s="49"/>
    </row>
    <row r="67" spans="5:17">
      <c r="E67" s="49"/>
    </row>
    <row r="68" spans="5:17">
      <c r="E68" s="49"/>
    </row>
    <row r="72" spans="5:17">
      <c r="I72" s="75"/>
      <c r="J72" s="75"/>
      <c r="K72" s="75"/>
      <c r="L72" s="75"/>
      <c r="M72" s="75"/>
      <c r="N72" s="75"/>
      <c r="O72" s="75"/>
      <c r="P72" s="75"/>
    </row>
    <row r="73" spans="5:17">
      <c r="I73" s="49"/>
      <c r="J73" s="49"/>
      <c r="K73" s="49"/>
      <c r="L73" s="49"/>
      <c r="M73" s="49"/>
      <c r="N73" s="49"/>
      <c r="O73" s="49"/>
      <c r="P73" s="49"/>
      <c r="Q73" s="69"/>
    </row>
    <row r="74" spans="5:17">
      <c r="I74" s="49"/>
      <c r="J74" s="49"/>
      <c r="K74" s="69"/>
      <c r="L74" s="69"/>
      <c r="M74" s="69"/>
      <c r="N74" s="69"/>
      <c r="O74" s="69"/>
      <c r="P74" s="69"/>
      <c r="Q74" s="69"/>
    </row>
    <row r="75" spans="5:17" ht="14.4">
      <c r="I75" s="48"/>
      <c r="J75" s="674"/>
      <c r="K75" s="675"/>
      <c r="L75" s="675"/>
      <c r="M75" s="675"/>
      <c r="N75" s="675"/>
      <c r="O75" s="675"/>
      <c r="P75" s="675"/>
      <c r="Q75" s="69"/>
    </row>
    <row r="76" spans="5:17">
      <c r="I76" s="49"/>
      <c r="J76" s="49"/>
      <c r="K76" s="49"/>
      <c r="L76" s="49"/>
      <c r="M76" s="49"/>
      <c r="N76" s="49"/>
      <c r="O76" s="49"/>
      <c r="P76" s="49"/>
      <c r="Q76" s="69"/>
    </row>
    <row r="77" spans="5:17">
      <c r="I77" s="49"/>
      <c r="J77" s="49"/>
      <c r="K77" s="49"/>
      <c r="L77" s="49"/>
      <c r="M77" s="49"/>
      <c r="N77" s="49"/>
      <c r="O77" s="49"/>
      <c r="P77" s="49"/>
      <c r="Q77" s="69"/>
    </row>
    <row r="78" spans="5:17">
      <c r="I78" s="49"/>
      <c r="J78" s="49"/>
      <c r="K78" s="49"/>
      <c r="L78" s="49"/>
      <c r="M78" s="49"/>
      <c r="N78" s="49"/>
      <c r="O78" s="49"/>
      <c r="P78" s="49"/>
      <c r="Q78" s="69"/>
    </row>
    <row r="79" spans="5:17">
      <c r="I79" s="49"/>
      <c r="J79" s="49"/>
      <c r="K79" s="49"/>
      <c r="L79" s="49"/>
      <c r="M79" s="49"/>
      <c r="N79" s="49"/>
      <c r="O79" s="49"/>
      <c r="P79" s="49"/>
      <c r="Q79" s="69"/>
    </row>
    <row r="80" spans="5:17">
      <c r="I80" s="75"/>
      <c r="J80" s="75"/>
      <c r="K80" s="75"/>
      <c r="L80" s="75"/>
      <c r="M80" s="75"/>
      <c r="N80" s="75"/>
      <c r="O80" s="75"/>
      <c r="P80" s="75"/>
      <c r="Q80" s="93"/>
    </row>
  </sheetData>
  <autoFilter ref="A5:S59" xr:uid="{00000000-0009-0000-0000-000003000000}"/>
  <mergeCells count="8">
    <mergeCell ref="Q53:Q54"/>
    <mergeCell ref="Q14:Q15"/>
    <mergeCell ref="Q19:Q20"/>
    <mergeCell ref="Q21:Q22"/>
    <mergeCell ref="Q25:Q26"/>
    <mergeCell ref="Q27:Q28"/>
    <mergeCell ref="Q31:Q32"/>
    <mergeCell ref="Q44:Q45"/>
  </mergeCells>
  <conditionalFormatting sqref="B39:B40 B10:B11 I10:I11">
    <cfRule type="cellIs" dxfId="66" priority="20" operator="equal">
      <formula>"leeg"</formula>
    </cfRule>
  </conditionalFormatting>
  <conditionalFormatting sqref="B17:B18">
    <cfRule type="cellIs" dxfId="65" priority="19" operator="equal">
      <formula>"leeg"</formula>
    </cfRule>
  </conditionalFormatting>
  <conditionalFormatting sqref="B16">
    <cfRule type="cellIs" dxfId="64" priority="18" operator="equal">
      <formula>"leeg"</formula>
    </cfRule>
  </conditionalFormatting>
  <conditionalFormatting sqref="B33:B34">
    <cfRule type="cellIs" dxfId="63" priority="17" operator="equal">
      <formula>"leeg"</formula>
    </cfRule>
  </conditionalFormatting>
  <conditionalFormatting sqref="B13">
    <cfRule type="cellIs" dxfId="62" priority="16" operator="equal">
      <formula>"leeg"</formula>
    </cfRule>
  </conditionalFormatting>
  <conditionalFormatting sqref="I17:I18">
    <cfRule type="cellIs" dxfId="61" priority="14" operator="equal">
      <formula>"leeg"</formula>
    </cfRule>
  </conditionalFormatting>
  <conditionalFormatting sqref="I16">
    <cfRule type="cellIs" dxfId="60" priority="13" operator="equal">
      <formula>"leeg"</formula>
    </cfRule>
  </conditionalFormatting>
  <conditionalFormatting sqref="I13">
    <cfRule type="cellIs" dxfId="59" priority="12" operator="equal">
      <formula>"leeg"</formula>
    </cfRule>
  </conditionalFormatting>
  <conditionalFormatting sqref="B50">
    <cfRule type="cellIs" dxfId="58" priority="5" operator="equal">
      <formula>"leeg"</formula>
    </cfRule>
  </conditionalFormatting>
  <conditionalFormatting sqref="I50">
    <cfRule type="cellIs" dxfId="57" priority="4" operator="equal">
      <formula>"leeg"</formula>
    </cfRule>
  </conditionalFormatting>
  <conditionalFormatting sqref="B6:G7">
    <cfRule type="cellIs" dxfId="56" priority="2" operator="equal">
      <formula>"leeg"</formula>
    </cfRule>
  </conditionalFormatting>
  <conditionalFormatting sqref="B12">
    <cfRule type="cellIs" dxfId="55" priority="1" operator="equal">
      <formula>"leeg"</formula>
    </cfRule>
  </conditionalFormatting>
  <hyperlinks>
    <hyperlink ref="P33" r:id="rId1" xr:uid="{8604023E-211D-4271-B70C-5B32F8CCA133}"/>
  </hyperlinks>
  <pageMargins left="0.7" right="0.7" top="0.75" bottom="0.75" header="0.3" footer="0.3"/>
  <pageSetup paperSize="9" scale="18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72"/>
  <sheetViews>
    <sheetView topLeftCell="E1" zoomScale="85" zoomScaleNormal="85" workbookViewId="0">
      <selection activeCell="O13" sqref="O13"/>
    </sheetView>
  </sheetViews>
  <sheetFormatPr defaultColWidth="9.21875" defaultRowHeight="14.4"/>
  <cols>
    <col min="1" max="1" width="11.5546875" style="267" customWidth="1"/>
    <col min="2" max="2" width="24.21875" style="267" customWidth="1"/>
    <col min="3" max="3" width="31.5546875" style="267" customWidth="1"/>
    <col min="4" max="4" width="11.5546875" style="268" customWidth="1"/>
    <col min="5" max="5" width="34.77734375" style="267" customWidth="1"/>
    <col min="6" max="7" width="12.5546875" style="267" customWidth="1"/>
    <col min="8" max="9" width="23.5546875" style="267" customWidth="1"/>
    <col min="10" max="10" width="39.77734375" style="267" customWidth="1"/>
    <col min="11" max="11" width="12.5546875" style="267" customWidth="1"/>
    <col min="12" max="12" width="51.77734375" style="267" customWidth="1"/>
    <col min="13" max="14" width="12.44140625" style="267" customWidth="1"/>
    <col min="15" max="15" width="12.5546875" style="267" customWidth="1"/>
    <col min="16" max="16" width="39.77734375" style="267" customWidth="1"/>
    <col min="17" max="17" width="25.5546875" style="267" customWidth="1"/>
    <col min="18" max="16384" width="9.21875" style="535"/>
  </cols>
  <sheetData>
    <row r="1" spans="1:46">
      <c r="A1" s="533" t="s">
        <v>0</v>
      </c>
      <c r="B1" s="534">
        <v>44445</v>
      </c>
      <c r="D1" s="267"/>
    </row>
    <row r="2" spans="1:46" s="5" customFormat="1" ht="12">
      <c r="A2" s="568" t="s">
        <v>404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6" s="5" customFormat="1" ht="12">
      <c r="A3" s="536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 s="514" customFormat="1" ht="22.35" customHeight="1">
      <c r="A4" s="224" t="s">
        <v>179</v>
      </c>
      <c r="B4" s="224" t="s">
        <v>180</v>
      </c>
      <c r="C4" s="224" t="s">
        <v>10</v>
      </c>
      <c r="D4" s="224" t="s">
        <v>4</v>
      </c>
      <c r="E4" s="225" t="s">
        <v>182</v>
      </c>
      <c r="F4" s="225" t="s">
        <v>183</v>
      </c>
      <c r="G4" s="225" t="s">
        <v>7</v>
      </c>
      <c r="H4" s="537" t="s">
        <v>185</v>
      </c>
      <c r="I4" s="537" t="s">
        <v>9</v>
      </c>
      <c r="J4" s="225" t="s">
        <v>10</v>
      </c>
      <c r="K4" s="225" t="s">
        <v>405</v>
      </c>
      <c r="L4" s="225" t="s">
        <v>182</v>
      </c>
      <c r="M4" s="225" t="s">
        <v>186</v>
      </c>
      <c r="N4" s="225" t="s">
        <v>7</v>
      </c>
      <c r="O4" s="225" t="s">
        <v>12</v>
      </c>
      <c r="P4" s="225" t="s">
        <v>214</v>
      </c>
      <c r="Q4" s="226" t="s">
        <v>406</v>
      </c>
      <c r="R4" s="513"/>
      <c r="S4" s="513"/>
      <c r="T4" s="513"/>
      <c r="U4" s="513"/>
      <c r="V4" s="513"/>
      <c r="W4" s="513"/>
      <c r="X4" s="513"/>
      <c r="Y4" s="513"/>
      <c r="Z4" s="513"/>
      <c r="AA4" s="513"/>
      <c r="AB4" s="513"/>
      <c r="AC4" s="513"/>
      <c r="AD4" s="513"/>
      <c r="AE4" s="513"/>
      <c r="AF4" s="513"/>
      <c r="AG4" s="513"/>
      <c r="AH4" s="513"/>
      <c r="AI4" s="513"/>
      <c r="AJ4" s="513"/>
      <c r="AK4" s="513"/>
      <c r="AL4" s="513"/>
      <c r="AM4" s="513"/>
      <c r="AN4" s="513"/>
      <c r="AO4" s="513"/>
      <c r="AP4" s="513"/>
      <c r="AQ4" s="513"/>
      <c r="AR4" s="513"/>
      <c r="AS4" s="513"/>
      <c r="AT4" s="513"/>
    </row>
    <row r="5" spans="1:46" s="538" customFormat="1" ht="24">
      <c r="A5" s="251" t="s">
        <v>188</v>
      </c>
      <c r="B5" s="251" t="s">
        <v>407</v>
      </c>
      <c r="C5" s="251" t="s">
        <v>408</v>
      </c>
      <c r="D5" s="251">
        <v>30</v>
      </c>
      <c r="E5" s="569" t="s">
        <v>409</v>
      </c>
      <c r="F5" s="569" t="s">
        <v>410</v>
      </c>
      <c r="G5" s="569" t="s">
        <v>411</v>
      </c>
      <c r="H5" s="251" t="s">
        <v>268</v>
      </c>
      <c r="I5" s="251" t="s">
        <v>269</v>
      </c>
      <c r="J5" s="251" t="s">
        <v>270</v>
      </c>
      <c r="K5" s="251">
        <v>30</v>
      </c>
      <c r="L5" s="251" t="s">
        <v>159</v>
      </c>
      <c r="M5" s="251">
        <v>100</v>
      </c>
      <c r="N5" s="251">
        <v>30</v>
      </c>
      <c r="O5" s="251" t="s">
        <v>271</v>
      </c>
      <c r="P5" s="251" t="s">
        <v>272</v>
      </c>
      <c r="Q5" s="575" t="s">
        <v>273</v>
      </c>
      <c r="R5" s="515" t="s">
        <v>273</v>
      </c>
      <c r="S5" s="515" t="s">
        <v>273</v>
      </c>
      <c r="T5" s="515" t="s">
        <v>273</v>
      </c>
      <c r="U5" s="515" t="s">
        <v>273</v>
      </c>
      <c r="V5" s="515" t="s">
        <v>273</v>
      </c>
      <c r="W5" s="515" t="s">
        <v>273</v>
      </c>
      <c r="X5" s="515" t="s">
        <v>273</v>
      </c>
      <c r="Y5" s="515" t="s">
        <v>273</v>
      </c>
      <c r="Z5" s="515" t="s">
        <v>273</v>
      </c>
      <c r="AA5" s="515" t="s">
        <v>273</v>
      </c>
      <c r="AB5" s="515" t="s">
        <v>273</v>
      </c>
      <c r="AC5" s="515" t="s">
        <v>273</v>
      </c>
      <c r="AD5" s="515" t="s">
        <v>273</v>
      </c>
      <c r="AE5" s="515" t="s">
        <v>273</v>
      </c>
      <c r="AF5" s="515" t="s">
        <v>273</v>
      </c>
      <c r="AG5" s="515" t="s">
        <v>273</v>
      </c>
      <c r="AH5" s="515" t="s">
        <v>273</v>
      </c>
      <c r="AI5" s="515" t="s">
        <v>273</v>
      </c>
      <c r="AJ5" s="515" t="s">
        <v>273</v>
      </c>
      <c r="AK5" s="515" t="s">
        <v>273</v>
      </c>
      <c r="AL5" s="515" t="s">
        <v>273</v>
      </c>
      <c r="AM5" s="515" t="s">
        <v>273</v>
      </c>
      <c r="AN5" s="515" t="s">
        <v>273</v>
      </c>
      <c r="AO5" s="515" t="s">
        <v>273</v>
      </c>
    </row>
    <row r="6" spans="1:46" s="538" customFormat="1" ht="24">
      <c r="A6" s="252" t="s">
        <v>188</v>
      </c>
      <c r="B6" s="252" t="s">
        <v>407</v>
      </c>
      <c r="C6" s="252" t="s">
        <v>408</v>
      </c>
      <c r="D6" s="252">
        <v>30</v>
      </c>
      <c r="E6" s="571" t="s">
        <v>412</v>
      </c>
      <c r="F6" s="569" t="s">
        <v>413</v>
      </c>
      <c r="G6" s="569" t="s">
        <v>414</v>
      </c>
      <c r="H6" s="252" t="s">
        <v>268</v>
      </c>
      <c r="I6" s="252" t="s">
        <v>269</v>
      </c>
      <c r="J6" s="252" t="s">
        <v>270</v>
      </c>
      <c r="K6" s="252">
        <v>30</v>
      </c>
      <c r="L6" s="252" t="s">
        <v>159</v>
      </c>
      <c r="M6" s="252">
        <v>100</v>
      </c>
      <c r="N6" s="252">
        <v>30</v>
      </c>
      <c r="O6" s="252" t="s">
        <v>271</v>
      </c>
      <c r="P6" s="252" t="s">
        <v>272</v>
      </c>
      <c r="Q6" s="576" t="s">
        <v>273</v>
      </c>
      <c r="R6" s="515" t="s">
        <v>273</v>
      </c>
      <c r="S6" s="515" t="s">
        <v>273</v>
      </c>
      <c r="T6" s="515" t="s">
        <v>273</v>
      </c>
      <c r="U6" s="515" t="s">
        <v>273</v>
      </c>
      <c r="V6" s="515" t="s">
        <v>273</v>
      </c>
      <c r="W6" s="515" t="s">
        <v>273</v>
      </c>
      <c r="X6" s="515" t="s">
        <v>273</v>
      </c>
      <c r="Y6" s="515" t="s">
        <v>273</v>
      </c>
      <c r="Z6" s="515" t="s">
        <v>273</v>
      </c>
      <c r="AA6" s="515" t="s">
        <v>273</v>
      </c>
      <c r="AB6" s="515" t="s">
        <v>273</v>
      </c>
      <c r="AC6" s="515" t="s">
        <v>273</v>
      </c>
      <c r="AD6" s="515" t="s">
        <v>273</v>
      </c>
      <c r="AE6" s="515" t="s">
        <v>273</v>
      </c>
      <c r="AF6" s="515" t="s">
        <v>273</v>
      </c>
      <c r="AG6" s="515" t="s">
        <v>273</v>
      </c>
      <c r="AH6" s="515" t="s">
        <v>273</v>
      </c>
      <c r="AI6" s="515" t="s">
        <v>273</v>
      </c>
      <c r="AJ6" s="515" t="s">
        <v>273</v>
      </c>
      <c r="AK6" s="515" t="s">
        <v>273</v>
      </c>
      <c r="AL6" s="515" t="s">
        <v>273</v>
      </c>
      <c r="AM6" s="515" t="s">
        <v>273</v>
      </c>
      <c r="AN6" s="515" t="s">
        <v>273</v>
      </c>
      <c r="AO6" s="516" t="s">
        <v>273</v>
      </c>
    </row>
    <row r="7" spans="1:46" s="538" customFormat="1" ht="24">
      <c r="A7" s="253" t="s">
        <v>188</v>
      </c>
      <c r="B7" s="253" t="s">
        <v>407</v>
      </c>
      <c r="C7" s="253" t="s">
        <v>408</v>
      </c>
      <c r="D7" s="253">
        <v>30</v>
      </c>
      <c r="E7" s="572" t="s">
        <v>415</v>
      </c>
      <c r="F7" s="569" t="s">
        <v>413</v>
      </c>
      <c r="G7" s="569" t="s">
        <v>414</v>
      </c>
      <c r="H7" s="253"/>
      <c r="I7" s="253"/>
      <c r="J7" s="253"/>
      <c r="K7" s="253"/>
      <c r="L7" s="253"/>
      <c r="M7" s="253"/>
      <c r="N7" s="253"/>
      <c r="O7" s="253"/>
      <c r="P7" s="253"/>
      <c r="Q7" s="577"/>
      <c r="R7" s="515"/>
      <c r="S7" s="515"/>
      <c r="T7" s="515"/>
      <c r="U7" s="515"/>
      <c r="V7" s="515"/>
      <c r="W7" s="515"/>
      <c r="X7" s="515"/>
      <c r="Y7" s="515"/>
      <c r="Z7" s="515"/>
      <c r="AA7" s="515"/>
      <c r="AB7" s="515"/>
      <c r="AC7" s="515"/>
      <c r="AD7" s="515"/>
      <c r="AE7" s="515"/>
      <c r="AF7" s="515"/>
      <c r="AG7" s="515"/>
      <c r="AH7" s="515"/>
      <c r="AI7" s="515"/>
      <c r="AJ7" s="515"/>
      <c r="AK7" s="515"/>
      <c r="AL7" s="515"/>
      <c r="AM7" s="515"/>
      <c r="AN7" s="515"/>
      <c r="AO7" s="515"/>
    </row>
    <row r="8" spans="1:46" s="5" customFormat="1" ht="14.85" customHeight="1">
      <c r="A8" s="251" t="s">
        <v>188</v>
      </c>
      <c r="B8" s="251" t="s">
        <v>416</v>
      </c>
      <c r="C8" s="251" t="s">
        <v>417</v>
      </c>
      <c r="D8" s="251">
        <v>30</v>
      </c>
      <c r="E8" s="569" t="s">
        <v>418</v>
      </c>
      <c r="F8" s="5">
        <v>20</v>
      </c>
      <c r="G8" s="5">
        <f t="shared" ref="G8:G13" si="0">D8*F8/100</f>
        <v>6</v>
      </c>
      <c r="H8" s="251" t="s">
        <v>8</v>
      </c>
      <c r="I8" s="251" t="s">
        <v>269</v>
      </c>
      <c r="J8" s="251" t="s">
        <v>270</v>
      </c>
      <c r="K8" s="302">
        <v>30</v>
      </c>
      <c r="L8" s="302" t="s">
        <v>159</v>
      </c>
      <c r="M8" s="302">
        <v>100</v>
      </c>
      <c r="N8" s="302">
        <f t="shared" ref="N8:N13" si="1">K8*M8/100</f>
        <v>30</v>
      </c>
      <c r="O8" s="404" t="s">
        <v>387</v>
      </c>
      <c r="P8" s="431" t="s">
        <v>419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s="5" customFormat="1" ht="14.85" customHeight="1">
      <c r="A9" s="252" t="s">
        <v>188</v>
      </c>
      <c r="B9" s="252" t="s">
        <v>416</v>
      </c>
      <c r="C9" s="252" t="s">
        <v>417</v>
      </c>
      <c r="D9" s="252">
        <v>30</v>
      </c>
      <c r="E9" s="571" t="s">
        <v>420</v>
      </c>
      <c r="F9" s="5">
        <v>60</v>
      </c>
      <c r="G9" s="5">
        <f t="shared" si="0"/>
        <v>18</v>
      </c>
      <c r="H9" s="252" t="s">
        <v>8</v>
      </c>
      <c r="I9" s="252" t="s">
        <v>269</v>
      </c>
      <c r="J9" s="252" t="s">
        <v>270</v>
      </c>
      <c r="K9" s="320">
        <v>30</v>
      </c>
      <c r="L9" s="320" t="s">
        <v>159</v>
      </c>
      <c r="M9" s="320">
        <v>100</v>
      </c>
      <c r="N9" s="320">
        <f t="shared" si="1"/>
        <v>30</v>
      </c>
      <c r="O9" s="430" t="s">
        <v>387</v>
      </c>
      <c r="P9" s="432" t="s">
        <v>419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 s="5" customFormat="1" ht="14.85" customHeight="1">
      <c r="A10" s="253" t="s">
        <v>188</v>
      </c>
      <c r="B10" s="253" t="s">
        <v>416</v>
      </c>
      <c r="C10" s="253" t="s">
        <v>417</v>
      </c>
      <c r="D10" s="253">
        <v>30</v>
      </c>
      <c r="E10" s="572" t="s">
        <v>421</v>
      </c>
      <c r="F10" s="5">
        <v>20</v>
      </c>
      <c r="G10" s="5">
        <f t="shared" si="0"/>
        <v>6</v>
      </c>
      <c r="H10" s="253" t="s">
        <v>8</v>
      </c>
      <c r="I10" s="253" t="s">
        <v>269</v>
      </c>
      <c r="J10" s="253" t="s">
        <v>270</v>
      </c>
      <c r="K10" s="303">
        <v>30</v>
      </c>
      <c r="L10" s="303" t="s">
        <v>159</v>
      </c>
      <c r="M10" s="303">
        <v>100</v>
      </c>
      <c r="N10" s="303">
        <f t="shared" si="1"/>
        <v>30</v>
      </c>
      <c r="O10" s="405" t="s">
        <v>387</v>
      </c>
      <c r="P10" s="433" t="s">
        <v>419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s="5" customFormat="1" ht="14.85" customHeight="1">
      <c r="A11" s="251" t="s">
        <v>188</v>
      </c>
      <c r="B11" s="251" t="s">
        <v>422</v>
      </c>
      <c r="C11" s="251" t="s">
        <v>417</v>
      </c>
      <c r="D11" s="251">
        <v>30</v>
      </c>
      <c r="E11" s="256" t="s">
        <v>423</v>
      </c>
      <c r="F11" s="5">
        <v>20</v>
      </c>
      <c r="G11" s="5">
        <f t="shared" si="0"/>
        <v>6</v>
      </c>
      <c r="H11" s="251" t="s">
        <v>8</v>
      </c>
      <c r="I11" s="251" t="s">
        <v>269</v>
      </c>
      <c r="J11" s="251" t="s">
        <v>270</v>
      </c>
      <c r="K11" s="302">
        <v>30</v>
      </c>
      <c r="L11" s="302" t="s">
        <v>159</v>
      </c>
      <c r="M11" s="302">
        <v>100</v>
      </c>
      <c r="N11" s="302">
        <f t="shared" si="1"/>
        <v>30</v>
      </c>
      <c r="O11" s="404" t="s">
        <v>387</v>
      </c>
      <c r="P11" s="431" t="s">
        <v>419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s="5" customFormat="1" ht="14.85" customHeight="1">
      <c r="A12" s="252" t="s">
        <v>188</v>
      </c>
      <c r="B12" s="252" t="s">
        <v>422</v>
      </c>
      <c r="C12" s="252" t="s">
        <v>417</v>
      </c>
      <c r="D12" s="252">
        <v>30</v>
      </c>
      <c r="E12" s="256" t="s">
        <v>424</v>
      </c>
      <c r="F12" s="5">
        <v>60</v>
      </c>
      <c r="G12" s="5">
        <f t="shared" si="0"/>
        <v>18</v>
      </c>
      <c r="H12" s="252" t="s">
        <v>8</v>
      </c>
      <c r="I12" s="252" t="s">
        <v>269</v>
      </c>
      <c r="J12" s="252" t="s">
        <v>270</v>
      </c>
      <c r="K12" s="320">
        <v>30</v>
      </c>
      <c r="L12" s="320" t="s">
        <v>159</v>
      </c>
      <c r="M12" s="320">
        <v>100</v>
      </c>
      <c r="N12" s="320">
        <f t="shared" si="1"/>
        <v>30</v>
      </c>
      <c r="O12" s="430" t="s">
        <v>387</v>
      </c>
      <c r="P12" s="432" t="s">
        <v>419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s="5" customFormat="1" ht="14.85" customHeight="1">
      <c r="A13" s="253" t="s">
        <v>188</v>
      </c>
      <c r="B13" s="253" t="s">
        <v>422</v>
      </c>
      <c r="C13" s="253" t="s">
        <v>417</v>
      </c>
      <c r="D13" s="253">
        <v>30</v>
      </c>
      <c r="E13" s="256" t="s">
        <v>425</v>
      </c>
      <c r="F13" s="5">
        <v>20</v>
      </c>
      <c r="G13" s="5">
        <f t="shared" si="0"/>
        <v>6</v>
      </c>
      <c r="H13" s="253" t="s">
        <v>8</v>
      </c>
      <c r="I13" s="253" t="s">
        <v>269</v>
      </c>
      <c r="J13" s="253" t="s">
        <v>270</v>
      </c>
      <c r="K13" s="303">
        <v>30</v>
      </c>
      <c r="L13" s="303" t="s">
        <v>159</v>
      </c>
      <c r="M13" s="303">
        <v>100</v>
      </c>
      <c r="N13" s="303">
        <f t="shared" si="1"/>
        <v>30</v>
      </c>
      <c r="O13" s="405" t="s">
        <v>387</v>
      </c>
      <c r="P13" s="433" t="s">
        <v>419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 s="5" customFormat="1" ht="17.100000000000001" customHeight="1">
      <c r="A14" s="251" t="s">
        <v>188</v>
      </c>
      <c r="B14" s="251" t="s">
        <v>426</v>
      </c>
      <c r="C14" s="251" t="s">
        <v>427</v>
      </c>
      <c r="D14" s="251">
        <v>5</v>
      </c>
      <c r="E14" s="512" t="s">
        <v>428</v>
      </c>
      <c r="F14" s="5">
        <v>50</v>
      </c>
      <c r="G14" s="5">
        <f t="shared" ref="G14" si="2">D14*F14/100</f>
        <v>2.5</v>
      </c>
      <c r="H14" s="545" t="s">
        <v>8</v>
      </c>
      <c r="I14" s="545" t="s">
        <v>429</v>
      </c>
      <c r="J14" s="251" t="s">
        <v>427</v>
      </c>
      <c r="K14" s="251">
        <v>5</v>
      </c>
      <c r="L14" s="5" t="s">
        <v>430</v>
      </c>
      <c r="M14" s="5">
        <v>50</v>
      </c>
      <c r="N14" s="5">
        <f t="shared" ref="N14" si="3">K14*M14/100</f>
        <v>2.5</v>
      </c>
      <c r="O14" s="33" t="s">
        <v>245</v>
      </c>
      <c r="P14" s="33" t="s">
        <v>431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s="5" customFormat="1" ht="17.100000000000001" customHeight="1">
      <c r="A15" s="253" t="s">
        <v>188</v>
      </c>
      <c r="B15" s="253" t="s">
        <v>426</v>
      </c>
      <c r="C15" s="253" t="s">
        <v>427</v>
      </c>
      <c r="D15" s="253">
        <v>5</v>
      </c>
      <c r="E15" s="512" t="s">
        <v>432</v>
      </c>
      <c r="F15" s="5">
        <v>50</v>
      </c>
      <c r="G15" s="5">
        <f t="shared" ref="G15:G57" si="4">D15*F15/100</f>
        <v>2.5</v>
      </c>
      <c r="H15" s="546" t="s">
        <v>8</v>
      </c>
      <c r="I15" s="546" t="s">
        <v>429</v>
      </c>
      <c r="J15" s="253" t="s">
        <v>427</v>
      </c>
      <c r="K15" s="253">
        <v>5</v>
      </c>
      <c r="L15" s="5" t="s">
        <v>433</v>
      </c>
      <c r="M15" s="5">
        <v>50</v>
      </c>
      <c r="N15" s="5">
        <f t="shared" ref="N15:N30" si="5">K15*M15/100</f>
        <v>2.5</v>
      </c>
      <c r="O15" s="33" t="s">
        <v>245</v>
      </c>
      <c r="P15" s="33" t="s">
        <v>431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s="5" customFormat="1" ht="14.85" customHeight="1">
      <c r="A16" s="251" t="s">
        <v>188</v>
      </c>
      <c r="B16" s="251" t="s">
        <v>434</v>
      </c>
      <c r="C16" s="251" t="s">
        <v>435</v>
      </c>
      <c r="D16" s="251">
        <v>5</v>
      </c>
      <c r="E16" s="256" t="s">
        <v>436</v>
      </c>
      <c r="F16" s="5">
        <v>50</v>
      </c>
      <c r="G16" s="5">
        <f t="shared" si="4"/>
        <v>2.5</v>
      </c>
      <c r="H16" s="545" t="s">
        <v>242</v>
      </c>
      <c r="I16" s="251" t="s">
        <v>434</v>
      </c>
      <c r="J16" s="251" t="s">
        <v>435</v>
      </c>
      <c r="K16" s="251">
        <v>5</v>
      </c>
      <c r="L16" s="256" t="s">
        <v>436</v>
      </c>
      <c r="M16" s="5">
        <v>50</v>
      </c>
      <c r="N16" s="5">
        <f t="shared" si="5"/>
        <v>2.5</v>
      </c>
      <c r="O16" s="33" t="s">
        <v>249</v>
      </c>
      <c r="P16" s="33" t="s">
        <v>437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s="5" customFormat="1" ht="14.85" customHeight="1">
      <c r="A17" s="253" t="s">
        <v>188</v>
      </c>
      <c r="B17" s="253" t="s">
        <v>434</v>
      </c>
      <c r="C17" s="253" t="s">
        <v>435</v>
      </c>
      <c r="D17" s="253">
        <v>5</v>
      </c>
      <c r="E17" s="256" t="s">
        <v>438</v>
      </c>
      <c r="F17" s="5">
        <v>50</v>
      </c>
      <c r="G17" s="5">
        <f t="shared" si="4"/>
        <v>2.5</v>
      </c>
      <c r="H17" s="546" t="s">
        <v>439</v>
      </c>
      <c r="I17" s="253" t="s">
        <v>434</v>
      </c>
      <c r="J17" s="253" t="s">
        <v>435</v>
      </c>
      <c r="K17" s="253">
        <v>5</v>
      </c>
      <c r="L17" s="256" t="s">
        <v>438</v>
      </c>
      <c r="M17" s="5">
        <v>50</v>
      </c>
      <c r="N17" s="5">
        <f t="shared" si="5"/>
        <v>2.5</v>
      </c>
      <c r="O17" s="253" t="s">
        <v>249</v>
      </c>
      <c r="P17" s="253" t="s">
        <v>437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s="258" customFormat="1" ht="14.7" customHeight="1">
      <c r="A18" s="251" t="s">
        <v>188</v>
      </c>
      <c r="B18" s="251" t="s">
        <v>844</v>
      </c>
      <c r="C18" s="251" t="s">
        <v>435</v>
      </c>
      <c r="D18" s="251">
        <v>5</v>
      </c>
      <c r="E18" s="358" t="s">
        <v>436</v>
      </c>
      <c r="F18" s="258">
        <v>50</v>
      </c>
      <c r="G18" s="258">
        <f t="shared" si="4"/>
        <v>2.5</v>
      </c>
      <c r="H18" s="429" t="s">
        <v>8</v>
      </c>
      <c r="I18" s="251" t="s">
        <v>434</v>
      </c>
      <c r="J18" s="251" t="s">
        <v>435</v>
      </c>
      <c r="K18" s="251">
        <v>5</v>
      </c>
      <c r="L18" s="641" t="s">
        <v>436</v>
      </c>
      <c r="M18" s="264">
        <v>50</v>
      </c>
      <c r="N18" s="264">
        <f t="shared" si="5"/>
        <v>2.5</v>
      </c>
      <c r="O18" s="251" t="s">
        <v>245</v>
      </c>
      <c r="P18" s="265" t="s">
        <v>437</v>
      </c>
      <c r="Q18" s="429"/>
      <c r="R18" s="642"/>
      <c r="S18" s="642"/>
      <c r="T18" s="642"/>
      <c r="U18" s="642"/>
      <c r="V18" s="642"/>
      <c r="W18" s="642"/>
      <c r="X18" s="642"/>
      <c r="Y18" s="642"/>
      <c r="Z18" s="642"/>
      <c r="AA18" s="642"/>
      <c r="AB18" s="642"/>
      <c r="AC18" s="642"/>
      <c r="AD18" s="642"/>
      <c r="AE18" s="642"/>
      <c r="AF18" s="642"/>
      <c r="AG18" s="642"/>
      <c r="AH18" s="642"/>
      <c r="AI18" s="642"/>
      <c r="AJ18" s="642"/>
      <c r="AK18" s="642"/>
      <c r="AL18" s="642"/>
      <c r="AM18" s="642"/>
      <c r="AN18" s="642"/>
      <c r="AO18" s="642"/>
      <c r="AP18" s="642"/>
      <c r="AQ18" s="642"/>
      <c r="AR18" s="642"/>
      <c r="AS18" s="642"/>
      <c r="AT18" s="642"/>
    </row>
    <row r="19" spans="1:46" s="258" customFormat="1" ht="14.7" customHeight="1">
      <c r="A19" s="253" t="s">
        <v>188</v>
      </c>
      <c r="B19" s="253" t="s">
        <v>844</v>
      </c>
      <c r="C19" s="253" t="s">
        <v>435</v>
      </c>
      <c r="D19" s="253">
        <v>5</v>
      </c>
      <c r="E19" s="358" t="s">
        <v>438</v>
      </c>
      <c r="F19" s="258">
        <v>50</v>
      </c>
      <c r="G19" s="258">
        <f t="shared" si="4"/>
        <v>2.5</v>
      </c>
      <c r="H19" s="429" t="s">
        <v>8</v>
      </c>
      <c r="I19" s="253" t="s">
        <v>434</v>
      </c>
      <c r="J19" s="253" t="s">
        <v>435</v>
      </c>
      <c r="K19" s="253">
        <v>5</v>
      </c>
      <c r="L19" s="358" t="s">
        <v>438</v>
      </c>
      <c r="M19" s="258">
        <v>50</v>
      </c>
      <c r="N19" s="258">
        <f t="shared" si="5"/>
        <v>2.5</v>
      </c>
      <c r="O19" s="253" t="s">
        <v>245</v>
      </c>
      <c r="P19" s="253" t="s">
        <v>437</v>
      </c>
      <c r="Q19" s="429"/>
      <c r="R19" s="642"/>
      <c r="S19" s="642"/>
      <c r="T19" s="642"/>
      <c r="U19" s="642"/>
      <c r="V19" s="642"/>
      <c r="W19" s="642"/>
      <c r="X19" s="642"/>
      <c r="Y19" s="642"/>
      <c r="Z19" s="642"/>
      <c r="AA19" s="642"/>
      <c r="AB19" s="642"/>
      <c r="AC19" s="642"/>
      <c r="AD19" s="642"/>
      <c r="AE19" s="642"/>
      <c r="AF19" s="642"/>
      <c r="AG19" s="642"/>
      <c r="AH19" s="642"/>
      <c r="AI19" s="642"/>
      <c r="AJ19" s="642"/>
      <c r="AK19" s="642"/>
      <c r="AL19" s="642"/>
      <c r="AM19" s="642"/>
      <c r="AN19" s="642"/>
      <c r="AO19" s="642"/>
      <c r="AP19" s="642"/>
      <c r="AQ19" s="642"/>
      <c r="AR19" s="642"/>
      <c r="AS19" s="642"/>
      <c r="AT19" s="642"/>
    </row>
    <row r="20" spans="1:46" s="5" customFormat="1" ht="14.85" customHeight="1">
      <c r="A20" s="258" t="s">
        <v>188</v>
      </c>
      <c r="B20" s="258" t="s">
        <v>440</v>
      </c>
      <c r="C20" s="258" t="s">
        <v>441</v>
      </c>
      <c r="D20" s="258">
        <v>5</v>
      </c>
      <c r="E20" s="256" t="s">
        <v>324</v>
      </c>
      <c r="F20" s="5">
        <v>100</v>
      </c>
      <c r="G20" s="5">
        <f t="shared" si="4"/>
        <v>5</v>
      </c>
      <c r="H20" s="251" t="s">
        <v>8</v>
      </c>
      <c r="I20" s="599" t="s">
        <v>442</v>
      </c>
      <c r="J20" s="5" t="s">
        <v>441</v>
      </c>
      <c r="K20" s="5">
        <v>5</v>
      </c>
      <c r="L20" s="5" t="s">
        <v>159</v>
      </c>
      <c r="M20" s="5">
        <v>100</v>
      </c>
      <c r="N20" s="5">
        <f t="shared" ref="N20" si="6">K20*M20/100</f>
        <v>5</v>
      </c>
      <c r="O20" s="5" t="s">
        <v>249</v>
      </c>
      <c r="P20" s="643" t="s">
        <v>147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s="5" customFormat="1" ht="14.85" customHeight="1">
      <c r="A21" s="251" t="s">
        <v>188</v>
      </c>
      <c r="B21" s="251" t="s">
        <v>443</v>
      </c>
      <c r="C21" s="251" t="s">
        <v>359</v>
      </c>
      <c r="D21" s="251">
        <v>5</v>
      </c>
      <c r="E21" s="256" t="s">
        <v>324</v>
      </c>
      <c r="F21" s="5">
        <v>50</v>
      </c>
      <c r="G21" s="5">
        <f t="shared" si="4"/>
        <v>2.5</v>
      </c>
      <c r="H21" s="545" t="s">
        <v>8</v>
      </c>
      <c r="I21" s="539" t="s">
        <v>360</v>
      </c>
      <c r="J21" s="539" t="s">
        <v>359</v>
      </c>
      <c r="K21" s="540">
        <v>5</v>
      </c>
      <c r="L21" s="541" t="s">
        <v>159</v>
      </c>
      <c r="M21" s="541">
        <v>100</v>
      </c>
      <c r="N21" s="541">
        <v>5</v>
      </c>
      <c r="O21" s="321" t="s">
        <v>254</v>
      </c>
      <c r="P21" s="33" t="s">
        <v>341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s="5" customFormat="1" ht="14.55" customHeight="1">
      <c r="A22" s="253" t="s">
        <v>188</v>
      </c>
      <c r="B22" s="253" t="s">
        <v>443</v>
      </c>
      <c r="C22" s="253" t="s">
        <v>359</v>
      </c>
      <c r="D22" s="253">
        <v>5</v>
      </c>
      <c r="E22" s="256" t="s">
        <v>327</v>
      </c>
      <c r="F22" s="5">
        <v>50</v>
      </c>
      <c r="G22" s="5">
        <f t="shared" si="4"/>
        <v>2.5</v>
      </c>
      <c r="H22" s="546" t="s">
        <v>8</v>
      </c>
      <c r="I22" s="542" t="s">
        <v>360</v>
      </c>
      <c r="J22" s="542" t="s">
        <v>359</v>
      </c>
      <c r="K22" s="543">
        <v>5</v>
      </c>
      <c r="L22" s="544" t="s">
        <v>159</v>
      </c>
      <c r="M22" s="544">
        <v>100</v>
      </c>
      <c r="N22" s="544">
        <v>5</v>
      </c>
      <c r="O22" s="403" t="s">
        <v>254</v>
      </c>
      <c r="P22" s="253" t="s">
        <v>341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 s="5" customFormat="1" ht="14.85" customHeight="1">
      <c r="A23" s="251" t="s">
        <v>188</v>
      </c>
      <c r="B23" s="545" t="s">
        <v>444</v>
      </c>
      <c r="C23" s="251" t="s">
        <v>445</v>
      </c>
      <c r="D23" s="251">
        <v>20</v>
      </c>
      <c r="E23" s="256" t="s">
        <v>446</v>
      </c>
      <c r="F23" s="5">
        <v>0</v>
      </c>
      <c r="G23" s="5">
        <f t="shared" si="4"/>
        <v>0</v>
      </c>
      <c r="H23" s="545" t="s">
        <v>8</v>
      </c>
      <c r="I23" s="251" t="s">
        <v>447</v>
      </c>
      <c r="J23" s="33" t="s">
        <v>445</v>
      </c>
      <c r="K23" s="33">
        <v>20</v>
      </c>
      <c r="L23" s="33" t="s">
        <v>159</v>
      </c>
      <c r="M23" s="33">
        <v>100</v>
      </c>
      <c r="N23" s="33">
        <f t="shared" si="5"/>
        <v>20</v>
      </c>
      <c r="O23" s="33" t="s">
        <v>73</v>
      </c>
      <c r="P23" s="33" t="s">
        <v>448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 s="5" customFormat="1" ht="14.85" customHeight="1">
      <c r="A24" s="253" t="s">
        <v>188</v>
      </c>
      <c r="B24" s="546" t="s">
        <v>444</v>
      </c>
      <c r="C24" s="253" t="s">
        <v>445</v>
      </c>
      <c r="D24" s="253">
        <v>20</v>
      </c>
      <c r="E24" s="256" t="s">
        <v>449</v>
      </c>
      <c r="F24" s="5">
        <v>100</v>
      </c>
      <c r="G24" s="5">
        <f t="shared" si="4"/>
        <v>20</v>
      </c>
      <c r="H24" s="546" t="s">
        <v>8</v>
      </c>
      <c r="I24" s="253" t="s">
        <v>447</v>
      </c>
      <c r="J24" s="253" t="s">
        <v>445</v>
      </c>
      <c r="K24" s="253">
        <v>20</v>
      </c>
      <c r="L24" s="253" t="s">
        <v>159</v>
      </c>
      <c r="M24" s="253">
        <v>100</v>
      </c>
      <c r="N24" s="253">
        <f t="shared" si="5"/>
        <v>20</v>
      </c>
      <c r="O24" s="253" t="s">
        <v>245</v>
      </c>
      <c r="P24" s="253" t="s">
        <v>448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s="5" customFormat="1" ht="14.85" customHeight="1">
      <c r="A25" s="251" t="s">
        <v>188</v>
      </c>
      <c r="B25" s="545" t="s">
        <v>450</v>
      </c>
      <c r="C25" s="251" t="s">
        <v>451</v>
      </c>
      <c r="D25" s="33">
        <v>5</v>
      </c>
      <c r="E25" s="256" t="s">
        <v>324</v>
      </c>
      <c r="F25" s="5">
        <v>50</v>
      </c>
      <c r="G25" s="5">
        <f t="shared" si="4"/>
        <v>2.5</v>
      </c>
      <c r="H25" s="545" t="s">
        <v>8</v>
      </c>
      <c r="I25" s="539" t="s">
        <v>452</v>
      </c>
      <c r="J25" s="618" t="s">
        <v>453</v>
      </c>
      <c r="K25" s="619">
        <v>15</v>
      </c>
      <c r="L25" s="33" t="s">
        <v>159</v>
      </c>
      <c r="M25" s="33"/>
      <c r="N25" s="33"/>
      <c r="O25" s="33"/>
      <c r="P25" s="251" t="s">
        <v>454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s="5" customFormat="1" ht="14.85" customHeight="1">
      <c r="A26" s="253" t="s">
        <v>188</v>
      </c>
      <c r="B26" s="546" t="s">
        <v>450</v>
      </c>
      <c r="C26" s="253" t="s">
        <v>451</v>
      </c>
      <c r="D26" s="261">
        <v>5</v>
      </c>
      <c r="E26" s="256" t="s">
        <v>455</v>
      </c>
      <c r="F26" s="5">
        <v>50</v>
      </c>
      <c r="G26" s="5">
        <f t="shared" si="4"/>
        <v>2.5</v>
      </c>
      <c r="H26" s="546" t="s">
        <v>8</v>
      </c>
      <c r="I26" s="600" t="s">
        <v>452</v>
      </c>
      <c r="J26" s="620" t="s">
        <v>453</v>
      </c>
      <c r="K26" s="621">
        <v>15</v>
      </c>
      <c r="L26" s="253" t="s">
        <v>159</v>
      </c>
      <c r="M26" s="253"/>
      <c r="N26" s="253"/>
      <c r="O26" s="253"/>
      <c r="P26" s="253" t="s">
        <v>454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s="5" customFormat="1" ht="14.85" customHeight="1">
      <c r="A27" s="251" t="s">
        <v>188</v>
      </c>
      <c r="B27" s="545" t="s">
        <v>456</v>
      </c>
      <c r="C27" s="251" t="s">
        <v>457</v>
      </c>
      <c r="D27" s="33">
        <v>5</v>
      </c>
      <c r="E27" s="256" t="s">
        <v>458</v>
      </c>
      <c r="F27" s="5">
        <v>70</v>
      </c>
      <c r="G27" s="5">
        <f t="shared" si="4"/>
        <v>3.5</v>
      </c>
      <c r="H27" s="545" t="s">
        <v>8</v>
      </c>
      <c r="I27" s="539" t="s">
        <v>452</v>
      </c>
      <c r="J27" s="618" t="s">
        <v>453</v>
      </c>
      <c r="K27" s="619">
        <v>15</v>
      </c>
      <c r="L27" s="33" t="s">
        <v>159</v>
      </c>
      <c r="M27" s="33"/>
      <c r="N27" s="33"/>
      <c r="O27" s="33"/>
      <c r="P27" s="251" t="s">
        <v>454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 s="5" customFormat="1" ht="14.85" customHeight="1">
      <c r="A28" s="253" t="s">
        <v>188</v>
      </c>
      <c r="B28" s="546" t="s">
        <v>456</v>
      </c>
      <c r="C28" s="253" t="s">
        <v>459</v>
      </c>
      <c r="D28" s="261">
        <v>5</v>
      </c>
      <c r="E28" s="256" t="s">
        <v>460</v>
      </c>
      <c r="F28" s="5">
        <v>30</v>
      </c>
      <c r="G28" s="5">
        <f t="shared" si="4"/>
        <v>1.5</v>
      </c>
      <c r="H28" s="546" t="s">
        <v>8</v>
      </c>
      <c r="I28" s="600" t="s">
        <v>452</v>
      </c>
      <c r="J28" s="620" t="s">
        <v>453</v>
      </c>
      <c r="K28" s="621">
        <v>15</v>
      </c>
      <c r="L28" s="253" t="s">
        <v>159</v>
      </c>
      <c r="M28" s="253"/>
      <c r="N28" s="253"/>
      <c r="O28" s="253"/>
      <c r="P28" s="253" t="s">
        <v>454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ht="14.85" customHeight="1">
      <c r="A29" s="251" t="s">
        <v>188</v>
      </c>
      <c r="B29" s="545" t="s">
        <v>461</v>
      </c>
      <c r="C29" s="251" t="s">
        <v>462</v>
      </c>
      <c r="D29" s="33">
        <v>5</v>
      </c>
      <c r="E29" s="256" t="s">
        <v>463</v>
      </c>
      <c r="F29" s="573">
        <v>40</v>
      </c>
      <c r="G29" s="5">
        <f t="shared" si="4"/>
        <v>2</v>
      </c>
      <c r="H29" s="545" t="s">
        <v>8</v>
      </c>
      <c r="I29" s="251" t="s">
        <v>464</v>
      </c>
      <c r="J29" s="251" t="s">
        <v>462</v>
      </c>
      <c r="K29" s="251">
        <v>5</v>
      </c>
      <c r="L29" s="33" t="s">
        <v>159</v>
      </c>
      <c r="M29" s="33">
        <v>100</v>
      </c>
      <c r="N29" s="33">
        <f t="shared" si="5"/>
        <v>5</v>
      </c>
      <c r="O29" s="33" t="s">
        <v>73</v>
      </c>
      <c r="P29" s="33" t="s">
        <v>465</v>
      </c>
      <c r="Q29" s="574"/>
      <c r="R29" s="549"/>
      <c r="S29" s="549"/>
      <c r="T29" s="549"/>
      <c r="U29" s="549"/>
      <c r="V29" s="549"/>
      <c r="W29" s="549"/>
      <c r="X29" s="549"/>
      <c r="Y29" s="549"/>
      <c r="Z29" s="549"/>
      <c r="AA29" s="549"/>
      <c r="AB29" s="549"/>
      <c r="AC29" s="549"/>
      <c r="AD29" s="549"/>
      <c r="AE29" s="549"/>
      <c r="AF29" s="549"/>
      <c r="AG29" s="549"/>
      <c r="AH29" s="549"/>
      <c r="AI29" s="549"/>
      <c r="AJ29" s="549"/>
      <c r="AK29" s="549"/>
      <c r="AL29" s="549"/>
      <c r="AM29" s="549"/>
      <c r="AN29" s="549"/>
      <c r="AO29" s="549"/>
      <c r="AP29" s="549"/>
      <c r="AQ29" s="549"/>
      <c r="AR29" s="549"/>
      <c r="AS29" s="549"/>
      <c r="AT29" s="549"/>
    </row>
    <row r="30" spans="1:46" ht="14.85" customHeight="1">
      <c r="A30" s="253" t="s">
        <v>188</v>
      </c>
      <c r="B30" s="546" t="s">
        <v>461</v>
      </c>
      <c r="C30" s="253" t="s">
        <v>462</v>
      </c>
      <c r="D30" s="261">
        <v>5</v>
      </c>
      <c r="E30" s="256" t="s">
        <v>466</v>
      </c>
      <c r="F30" s="573">
        <v>60</v>
      </c>
      <c r="G30" s="5">
        <f t="shared" si="4"/>
        <v>3</v>
      </c>
      <c r="H30" s="546" t="s">
        <v>8</v>
      </c>
      <c r="I30" s="253" t="s">
        <v>464</v>
      </c>
      <c r="J30" s="253" t="s">
        <v>462</v>
      </c>
      <c r="K30" s="253">
        <v>5</v>
      </c>
      <c r="L30" s="253" t="s">
        <v>159</v>
      </c>
      <c r="M30" s="253">
        <v>100</v>
      </c>
      <c r="N30" s="253">
        <f t="shared" si="5"/>
        <v>5</v>
      </c>
      <c r="O30" s="253" t="s">
        <v>73</v>
      </c>
      <c r="P30" s="253" t="s">
        <v>465</v>
      </c>
      <c r="Q30" s="548"/>
      <c r="R30" s="549"/>
      <c r="S30" s="549"/>
      <c r="T30" s="549"/>
      <c r="U30" s="549"/>
      <c r="V30" s="549"/>
      <c r="W30" s="549"/>
      <c r="X30" s="549"/>
      <c r="Y30" s="549"/>
      <c r="Z30" s="549"/>
      <c r="AA30" s="549"/>
      <c r="AB30" s="549"/>
      <c r="AC30" s="549"/>
      <c r="AD30" s="549"/>
      <c r="AE30" s="549"/>
      <c r="AF30" s="549"/>
      <c r="AG30" s="549"/>
      <c r="AH30" s="549"/>
      <c r="AI30" s="549"/>
      <c r="AJ30" s="549"/>
      <c r="AK30" s="549"/>
      <c r="AL30" s="549"/>
      <c r="AM30" s="549"/>
      <c r="AN30" s="549"/>
      <c r="AO30" s="549"/>
      <c r="AP30" s="549"/>
      <c r="AQ30" s="549"/>
      <c r="AR30" s="549"/>
      <c r="AS30" s="549"/>
      <c r="AT30" s="549"/>
    </row>
    <row r="31" spans="1:46" s="5" customFormat="1" ht="14.85" customHeight="1">
      <c r="A31" s="251" t="s">
        <v>188</v>
      </c>
      <c r="B31" s="251" t="s">
        <v>467</v>
      </c>
      <c r="C31" s="251" t="s">
        <v>468</v>
      </c>
      <c r="D31" s="251">
        <v>5</v>
      </c>
      <c r="E31" s="256" t="s">
        <v>438</v>
      </c>
      <c r="F31" s="5">
        <v>60</v>
      </c>
      <c r="G31" s="5">
        <f t="shared" si="4"/>
        <v>3</v>
      </c>
      <c r="H31" s="545" t="s">
        <v>8</v>
      </c>
      <c r="I31" s="251" t="s">
        <v>339</v>
      </c>
      <c r="J31" s="251" t="s">
        <v>469</v>
      </c>
      <c r="K31" s="251">
        <v>5</v>
      </c>
      <c r="L31" s="33" t="s">
        <v>159</v>
      </c>
      <c r="M31" s="33">
        <v>100</v>
      </c>
      <c r="N31" s="33">
        <f t="shared" ref="N31:N32" si="7">K31*M31/100</f>
        <v>5</v>
      </c>
      <c r="O31" s="33" t="s">
        <v>73</v>
      </c>
      <c r="P31" s="251" t="s">
        <v>341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s="5" customFormat="1" ht="14.85" customHeight="1">
      <c r="A32" s="253" t="s">
        <v>188</v>
      </c>
      <c r="B32" s="253" t="s">
        <v>467</v>
      </c>
      <c r="C32" s="253" t="s">
        <v>468</v>
      </c>
      <c r="D32" s="253">
        <v>5</v>
      </c>
      <c r="E32" s="256" t="s">
        <v>342</v>
      </c>
      <c r="F32" s="5">
        <v>40</v>
      </c>
      <c r="G32" s="5">
        <f t="shared" si="4"/>
        <v>2</v>
      </c>
      <c r="H32" s="546" t="s">
        <v>8</v>
      </c>
      <c r="I32" s="253" t="s">
        <v>339</v>
      </c>
      <c r="J32" s="253" t="s">
        <v>340</v>
      </c>
      <c r="K32" s="253">
        <v>5</v>
      </c>
      <c r="L32" s="253" t="s">
        <v>159</v>
      </c>
      <c r="M32" s="253">
        <v>100</v>
      </c>
      <c r="N32" s="253">
        <f t="shared" si="7"/>
        <v>5</v>
      </c>
      <c r="O32" s="253" t="s">
        <v>73</v>
      </c>
      <c r="P32" s="253" t="s">
        <v>341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s="5" customFormat="1" ht="14.85" customHeight="1">
      <c r="A33" s="251" t="s">
        <v>188</v>
      </c>
      <c r="B33" s="251" t="s">
        <v>470</v>
      </c>
      <c r="C33" s="251" t="s">
        <v>471</v>
      </c>
      <c r="D33" s="251">
        <v>5</v>
      </c>
      <c r="E33" s="256" t="s">
        <v>324</v>
      </c>
      <c r="F33" s="5">
        <v>60</v>
      </c>
      <c r="G33" s="5">
        <f t="shared" si="4"/>
        <v>3</v>
      </c>
      <c r="H33" s="539" t="s">
        <v>8</v>
      </c>
      <c r="I33" s="539" t="s">
        <v>315</v>
      </c>
      <c r="J33" s="539" t="s">
        <v>316</v>
      </c>
      <c r="K33" s="539" t="s">
        <v>19</v>
      </c>
      <c r="L33" s="550" t="s">
        <v>317</v>
      </c>
      <c r="M33" s="345">
        <v>60</v>
      </c>
      <c r="N33" s="345">
        <v>3</v>
      </c>
      <c r="O33" s="541" t="s">
        <v>245</v>
      </c>
      <c r="P33" s="551" t="s">
        <v>318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s="5" customFormat="1" ht="14.85" customHeight="1">
      <c r="A34" s="253" t="s">
        <v>188</v>
      </c>
      <c r="B34" s="253" t="s">
        <v>470</v>
      </c>
      <c r="C34" s="253" t="s">
        <v>471</v>
      </c>
      <c r="D34" s="253">
        <v>5</v>
      </c>
      <c r="E34" s="256" t="s">
        <v>361</v>
      </c>
      <c r="F34" s="5">
        <v>40</v>
      </c>
      <c r="G34" s="5">
        <f t="shared" si="4"/>
        <v>2</v>
      </c>
      <c r="H34" s="542" t="s">
        <v>8</v>
      </c>
      <c r="I34" s="542" t="s">
        <v>315</v>
      </c>
      <c r="J34" s="542" t="s">
        <v>316</v>
      </c>
      <c r="K34" s="542" t="s">
        <v>19</v>
      </c>
      <c r="L34" s="550" t="s">
        <v>320</v>
      </c>
      <c r="M34" s="345">
        <v>40</v>
      </c>
      <c r="N34" s="345">
        <v>2</v>
      </c>
      <c r="O34" s="544" t="s">
        <v>245</v>
      </c>
      <c r="P34" s="55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s="5" customFormat="1" ht="14.85" customHeight="1">
      <c r="A35" s="251" t="s">
        <v>188</v>
      </c>
      <c r="B35" s="251" t="s">
        <v>472</v>
      </c>
      <c r="C35" s="251" t="s">
        <v>473</v>
      </c>
      <c r="D35" s="251">
        <v>5</v>
      </c>
      <c r="E35" s="256" t="s">
        <v>324</v>
      </c>
      <c r="F35" s="5">
        <v>60</v>
      </c>
      <c r="G35" s="5">
        <f t="shared" si="4"/>
        <v>3</v>
      </c>
      <c r="H35" s="251" t="s">
        <v>8</v>
      </c>
      <c r="I35" s="251" t="s">
        <v>308</v>
      </c>
      <c r="J35" s="251" t="s">
        <v>309</v>
      </c>
      <c r="K35" s="302" t="s">
        <v>19</v>
      </c>
      <c r="L35" s="302" t="s">
        <v>159</v>
      </c>
      <c r="M35" s="346">
        <v>100</v>
      </c>
      <c r="N35" s="302">
        <f>K35*M35/100</f>
        <v>5</v>
      </c>
      <c r="O35" s="302" t="s">
        <v>249</v>
      </c>
      <c r="P35" s="302" t="s">
        <v>311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s="5" customFormat="1" ht="14.85" customHeight="1">
      <c r="A36" s="253" t="s">
        <v>188</v>
      </c>
      <c r="B36" s="253" t="s">
        <v>472</v>
      </c>
      <c r="C36" s="253" t="s">
        <v>473</v>
      </c>
      <c r="D36" s="253">
        <v>5</v>
      </c>
      <c r="E36" s="256" t="s">
        <v>474</v>
      </c>
      <c r="F36" s="5">
        <v>40</v>
      </c>
      <c r="G36" s="5">
        <f t="shared" si="4"/>
        <v>2</v>
      </c>
      <c r="H36" s="253" t="s">
        <v>8</v>
      </c>
      <c r="I36" s="253" t="s">
        <v>308</v>
      </c>
      <c r="J36" s="253" t="s">
        <v>309</v>
      </c>
      <c r="K36" s="303" t="s">
        <v>19</v>
      </c>
      <c r="L36" s="303" t="s">
        <v>159</v>
      </c>
      <c r="M36" s="347">
        <v>100</v>
      </c>
      <c r="N36" s="303">
        <f>K36*M36/100</f>
        <v>5</v>
      </c>
      <c r="O36" s="303" t="s">
        <v>249</v>
      </c>
      <c r="P36" s="303" t="s">
        <v>311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s="5" customFormat="1" ht="14.85" customHeight="1">
      <c r="A37" s="251" t="s">
        <v>188</v>
      </c>
      <c r="B37" s="251" t="s">
        <v>475</v>
      </c>
      <c r="C37" s="251" t="s">
        <v>352</v>
      </c>
      <c r="D37" s="251">
        <v>5</v>
      </c>
      <c r="E37" s="256" t="s">
        <v>476</v>
      </c>
      <c r="F37" s="5">
        <v>60</v>
      </c>
      <c r="G37" s="5">
        <f t="shared" si="4"/>
        <v>3</v>
      </c>
      <c r="H37" s="539" t="s">
        <v>8</v>
      </c>
      <c r="I37" s="539" t="s">
        <v>353</v>
      </c>
      <c r="J37" s="539" t="s">
        <v>354</v>
      </c>
      <c r="K37" s="541" t="s">
        <v>19</v>
      </c>
      <c r="L37" s="550" t="s">
        <v>477</v>
      </c>
      <c r="M37" s="553">
        <v>60</v>
      </c>
      <c r="N37" s="553">
        <v>3</v>
      </c>
      <c r="O37" s="541" t="s">
        <v>249</v>
      </c>
      <c r="P37" s="554" t="s">
        <v>129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s="5" customFormat="1" ht="14.85" customHeight="1">
      <c r="A38" s="253" t="s">
        <v>188</v>
      </c>
      <c r="B38" s="253" t="s">
        <v>475</v>
      </c>
      <c r="C38" s="253" t="s">
        <v>352</v>
      </c>
      <c r="D38" s="253">
        <v>5</v>
      </c>
      <c r="E38" s="256" t="s">
        <v>478</v>
      </c>
      <c r="F38" s="5">
        <v>40</v>
      </c>
      <c r="G38" s="5">
        <f t="shared" si="4"/>
        <v>2</v>
      </c>
      <c r="H38" s="542" t="s">
        <v>8</v>
      </c>
      <c r="I38" s="542" t="s">
        <v>353</v>
      </c>
      <c r="J38" s="542" t="s">
        <v>354</v>
      </c>
      <c r="K38" s="544" t="s">
        <v>19</v>
      </c>
      <c r="L38" s="550" t="s">
        <v>357</v>
      </c>
      <c r="M38" s="553">
        <v>40</v>
      </c>
      <c r="N38" s="553">
        <v>2</v>
      </c>
      <c r="O38" s="544" t="s">
        <v>249</v>
      </c>
      <c r="P38" s="555" t="s">
        <v>129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s="5" customFormat="1" ht="14.85" customHeight="1">
      <c r="A39" s="251" t="s">
        <v>188</v>
      </c>
      <c r="B39" s="251" t="s">
        <v>479</v>
      </c>
      <c r="C39" s="251" t="s">
        <v>344</v>
      </c>
      <c r="D39" s="251">
        <v>5</v>
      </c>
      <c r="E39" s="256" t="s">
        <v>324</v>
      </c>
      <c r="F39" s="5">
        <v>60</v>
      </c>
      <c r="G39" s="5">
        <f t="shared" si="4"/>
        <v>3</v>
      </c>
      <c r="H39" s="539" t="s">
        <v>8</v>
      </c>
      <c r="I39" s="539" t="s">
        <v>345</v>
      </c>
      <c r="J39" s="539" t="s">
        <v>346</v>
      </c>
      <c r="K39" s="541" t="s">
        <v>19</v>
      </c>
      <c r="L39" s="550" t="s">
        <v>347</v>
      </c>
      <c r="M39" s="553">
        <v>60</v>
      </c>
      <c r="N39" s="553">
        <v>3</v>
      </c>
      <c r="O39" s="541" t="s">
        <v>249</v>
      </c>
      <c r="P39" s="541" t="s">
        <v>348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s="5" customFormat="1" ht="14.85" customHeight="1">
      <c r="A40" s="253" t="s">
        <v>188</v>
      </c>
      <c r="B40" s="253" t="s">
        <v>479</v>
      </c>
      <c r="C40" s="253" t="s">
        <v>344</v>
      </c>
      <c r="D40" s="253">
        <v>5</v>
      </c>
      <c r="E40" s="256" t="s">
        <v>361</v>
      </c>
      <c r="F40" s="5">
        <v>40</v>
      </c>
      <c r="G40" s="5">
        <f t="shared" si="4"/>
        <v>2</v>
      </c>
      <c r="H40" s="542" t="s">
        <v>8</v>
      </c>
      <c r="I40" s="542" t="s">
        <v>345</v>
      </c>
      <c r="J40" s="542" t="s">
        <v>346</v>
      </c>
      <c r="K40" s="544" t="s">
        <v>19</v>
      </c>
      <c r="L40" s="550" t="s">
        <v>350</v>
      </c>
      <c r="M40" s="553">
        <v>40</v>
      </c>
      <c r="N40" s="553">
        <v>2</v>
      </c>
      <c r="O40" s="544" t="s">
        <v>249</v>
      </c>
      <c r="P40" s="544" t="s">
        <v>348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s="5" customFormat="1" ht="14.85" customHeight="1">
      <c r="A41" s="251" t="s">
        <v>188</v>
      </c>
      <c r="B41" s="251" t="s">
        <v>480</v>
      </c>
      <c r="C41" s="251" t="s">
        <v>481</v>
      </c>
      <c r="D41" s="251">
        <v>5</v>
      </c>
      <c r="E41" s="256" t="s">
        <v>324</v>
      </c>
      <c r="F41" s="5">
        <v>80</v>
      </c>
      <c r="G41" s="5">
        <f t="shared" si="4"/>
        <v>4</v>
      </c>
      <c r="H41" s="539" t="s">
        <v>8</v>
      </c>
      <c r="I41" s="539" t="s">
        <v>482</v>
      </c>
      <c r="J41" s="539" t="s">
        <v>331</v>
      </c>
      <c r="K41" s="541" t="s">
        <v>19</v>
      </c>
      <c r="L41" s="541" t="s">
        <v>159</v>
      </c>
      <c r="M41" s="540">
        <v>100</v>
      </c>
      <c r="N41" s="540">
        <v>5</v>
      </c>
      <c r="O41" s="541" t="s">
        <v>249</v>
      </c>
      <c r="P41" s="541" t="s">
        <v>483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s="5" customFormat="1" ht="14.85" customHeight="1">
      <c r="A42" s="253" t="s">
        <v>188</v>
      </c>
      <c r="B42" s="253" t="s">
        <v>480</v>
      </c>
      <c r="C42" s="253" t="s">
        <v>481</v>
      </c>
      <c r="D42" s="253">
        <v>5</v>
      </c>
      <c r="E42" s="256" t="s">
        <v>484</v>
      </c>
      <c r="F42" s="5">
        <v>20</v>
      </c>
      <c r="G42" s="5">
        <f t="shared" si="4"/>
        <v>1</v>
      </c>
      <c r="H42" s="542" t="s">
        <v>8</v>
      </c>
      <c r="I42" s="542" t="s">
        <v>482</v>
      </c>
      <c r="J42" s="542" t="s">
        <v>331</v>
      </c>
      <c r="K42" s="544" t="s">
        <v>19</v>
      </c>
      <c r="L42" s="544" t="s">
        <v>159</v>
      </c>
      <c r="M42" s="543">
        <v>100</v>
      </c>
      <c r="N42" s="543">
        <v>5</v>
      </c>
      <c r="O42" s="544" t="s">
        <v>249</v>
      </c>
      <c r="P42" s="544" t="s">
        <v>483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s="5" customFormat="1" ht="14.85" customHeight="1">
      <c r="A43" s="251" t="s">
        <v>188</v>
      </c>
      <c r="B43" s="251" t="s">
        <v>485</v>
      </c>
      <c r="C43" s="251" t="s">
        <v>486</v>
      </c>
      <c r="D43" s="251">
        <v>5</v>
      </c>
      <c r="E43" s="256" t="s">
        <v>487</v>
      </c>
      <c r="F43" s="5">
        <v>60</v>
      </c>
      <c r="G43" s="5">
        <f t="shared" si="4"/>
        <v>3</v>
      </c>
      <c r="H43" s="539" t="s">
        <v>8</v>
      </c>
      <c r="I43" s="539" t="s">
        <v>301</v>
      </c>
      <c r="J43" s="539" t="s">
        <v>302</v>
      </c>
      <c r="K43" s="541" t="s">
        <v>19</v>
      </c>
      <c r="L43" s="541" t="s">
        <v>159</v>
      </c>
      <c r="M43" s="540">
        <v>100</v>
      </c>
      <c r="N43" s="540">
        <v>5</v>
      </c>
      <c r="O43" s="541" t="s">
        <v>304</v>
      </c>
      <c r="P43" s="541" t="s">
        <v>293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s="5" customFormat="1" ht="14.85" customHeight="1">
      <c r="A44" s="252" t="s">
        <v>188</v>
      </c>
      <c r="B44" s="252" t="s">
        <v>485</v>
      </c>
      <c r="C44" s="252" t="s">
        <v>486</v>
      </c>
      <c r="D44" s="252">
        <v>5</v>
      </c>
      <c r="E44" s="256" t="s">
        <v>488</v>
      </c>
      <c r="F44" s="5">
        <v>40</v>
      </c>
      <c r="G44" s="5">
        <f t="shared" si="4"/>
        <v>2</v>
      </c>
      <c r="H44" s="542" t="s">
        <v>8</v>
      </c>
      <c r="I44" s="542" t="s">
        <v>301</v>
      </c>
      <c r="J44" s="542" t="s">
        <v>302</v>
      </c>
      <c r="K44" s="544" t="s">
        <v>19</v>
      </c>
      <c r="L44" s="544" t="s">
        <v>159</v>
      </c>
      <c r="M44" s="543">
        <v>100</v>
      </c>
      <c r="N44" s="543">
        <v>5</v>
      </c>
      <c r="O44" s="544" t="s">
        <v>304</v>
      </c>
      <c r="P44" s="544" t="s">
        <v>293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s="5" customFormat="1" ht="14.85" customHeight="1">
      <c r="A45" s="251" t="s">
        <v>188</v>
      </c>
      <c r="B45" s="251" t="s">
        <v>489</v>
      </c>
      <c r="C45" s="251" t="s">
        <v>490</v>
      </c>
      <c r="D45" s="251">
        <v>5</v>
      </c>
      <c r="E45" s="256" t="s">
        <v>491</v>
      </c>
      <c r="F45" s="5">
        <v>50</v>
      </c>
      <c r="G45" s="5">
        <f t="shared" si="4"/>
        <v>2.5</v>
      </c>
      <c r="H45" s="539" t="s">
        <v>8</v>
      </c>
      <c r="I45" s="539" t="s">
        <v>492</v>
      </c>
      <c r="J45" s="251" t="s">
        <v>490</v>
      </c>
      <c r="K45" s="302">
        <v>5</v>
      </c>
      <c r="L45" s="315" t="s">
        <v>493</v>
      </c>
      <c r="M45" s="316">
        <v>50</v>
      </c>
      <c r="N45" s="316">
        <f>K45*M45/100</f>
        <v>2.5</v>
      </c>
      <c r="O45" s="302" t="s">
        <v>249</v>
      </c>
      <c r="P45" s="302" t="s">
        <v>431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s="5" customFormat="1" ht="14.85" customHeight="1">
      <c r="A46" s="253" t="s">
        <v>188</v>
      </c>
      <c r="B46" s="253" t="s">
        <v>489</v>
      </c>
      <c r="C46" s="253" t="s">
        <v>490</v>
      </c>
      <c r="D46" s="253">
        <v>5</v>
      </c>
      <c r="E46" s="256" t="s">
        <v>494</v>
      </c>
      <c r="F46" s="5">
        <v>50</v>
      </c>
      <c r="G46" s="5">
        <f t="shared" si="4"/>
        <v>2.5</v>
      </c>
      <c r="H46" s="542" t="s">
        <v>8</v>
      </c>
      <c r="I46" s="542" t="s">
        <v>492</v>
      </c>
      <c r="J46" s="253" t="s">
        <v>490</v>
      </c>
      <c r="K46" s="303">
        <v>5</v>
      </c>
      <c r="L46" s="315" t="s">
        <v>495</v>
      </c>
      <c r="M46" s="316">
        <v>50</v>
      </c>
      <c r="N46" s="316">
        <f>K46*M46/100</f>
        <v>2.5</v>
      </c>
      <c r="O46" s="303" t="s">
        <v>249</v>
      </c>
      <c r="P46" s="303" t="s">
        <v>431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s="5" customFormat="1" ht="14.85" customHeight="1">
      <c r="A47" s="251" t="s">
        <v>188</v>
      </c>
      <c r="B47" s="251" t="s">
        <v>496</v>
      </c>
      <c r="C47" s="251" t="s">
        <v>497</v>
      </c>
      <c r="D47" s="251">
        <v>5</v>
      </c>
      <c r="E47" s="256" t="s">
        <v>324</v>
      </c>
      <c r="F47" s="5">
        <v>30</v>
      </c>
      <c r="G47" s="5">
        <f t="shared" si="4"/>
        <v>1.5</v>
      </c>
      <c r="H47" s="539" t="s">
        <v>8</v>
      </c>
      <c r="I47" s="539" t="s">
        <v>325</v>
      </c>
      <c r="J47" s="539" t="s">
        <v>323</v>
      </c>
      <c r="K47" s="541" t="s">
        <v>19</v>
      </c>
      <c r="L47" s="550" t="s">
        <v>326</v>
      </c>
      <c r="M47" s="345">
        <v>30</v>
      </c>
      <c r="N47" s="345">
        <v>1.5</v>
      </c>
      <c r="O47" s="541" t="s">
        <v>304</v>
      </c>
      <c r="P47" s="551" t="s">
        <v>318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s="5" customFormat="1" ht="14.85" customHeight="1">
      <c r="A48" s="253" t="s">
        <v>188</v>
      </c>
      <c r="B48" s="253" t="s">
        <v>496</v>
      </c>
      <c r="C48" s="253" t="s">
        <v>497</v>
      </c>
      <c r="D48" s="253">
        <v>5</v>
      </c>
      <c r="E48" s="256" t="s">
        <v>327</v>
      </c>
      <c r="F48" s="5">
        <v>70</v>
      </c>
      <c r="G48" s="5">
        <f t="shared" si="4"/>
        <v>3.5</v>
      </c>
      <c r="H48" s="542" t="s">
        <v>8</v>
      </c>
      <c r="I48" s="542" t="s">
        <v>325</v>
      </c>
      <c r="J48" s="542" t="s">
        <v>323</v>
      </c>
      <c r="K48" s="544" t="s">
        <v>19</v>
      </c>
      <c r="L48" s="550" t="s">
        <v>328</v>
      </c>
      <c r="M48" s="345">
        <v>70</v>
      </c>
      <c r="N48" s="345">
        <v>3.5</v>
      </c>
      <c r="O48" s="624" t="s">
        <v>304</v>
      </c>
      <c r="P48" s="303" t="s">
        <v>329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 s="5" customFormat="1" ht="14.85" customHeight="1">
      <c r="A49" s="251" t="s">
        <v>188</v>
      </c>
      <c r="B49" s="545" t="s">
        <v>498</v>
      </c>
      <c r="C49" s="251" t="s">
        <v>499</v>
      </c>
      <c r="D49" s="251">
        <v>5</v>
      </c>
      <c r="E49" s="256" t="s">
        <v>324</v>
      </c>
      <c r="F49" s="5">
        <v>60</v>
      </c>
      <c r="G49" s="5">
        <f t="shared" si="4"/>
        <v>3</v>
      </c>
      <c r="H49" s="545" t="s">
        <v>8</v>
      </c>
      <c r="I49" s="545" t="s">
        <v>500</v>
      </c>
      <c r="J49" s="545" t="s">
        <v>501</v>
      </c>
      <c r="K49" s="556">
        <v>10</v>
      </c>
      <c r="L49" s="315" t="s">
        <v>502</v>
      </c>
      <c r="M49" s="316">
        <v>40</v>
      </c>
      <c r="N49" s="341">
        <f>K49*M49/100</f>
        <v>4</v>
      </c>
      <c r="O49" s="545" t="s">
        <v>254</v>
      </c>
      <c r="P49" s="622" t="s">
        <v>321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s="5" customFormat="1" ht="19.5" customHeight="1">
      <c r="A50" s="253" t="s">
        <v>188</v>
      </c>
      <c r="B50" s="546" t="s">
        <v>498</v>
      </c>
      <c r="C50" s="253" t="s">
        <v>499</v>
      </c>
      <c r="D50" s="253">
        <v>5</v>
      </c>
      <c r="E50" s="256" t="s">
        <v>342</v>
      </c>
      <c r="F50" s="5">
        <v>40</v>
      </c>
      <c r="G50" s="5">
        <f t="shared" si="4"/>
        <v>2</v>
      </c>
      <c r="H50" s="546" t="s">
        <v>8</v>
      </c>
      <c r="I50" s="546" t="s">
        <v>500</v>
      </c>
      <c r="J50" s="546" t="s">
        <v>501</v>
      </c>
      <c r="K50" s="557">
        <v>10</v>
      </c>
      <c r="L50" s="315" t="s">
        <v>503</v>
      </c>
      <c r="M50" s="316">
        <v>30</v>
      </c>
      <c r="N50" s="341">
        <f>K50*M50/100</f>
        <v>3</v>
      </c>
      <c r="O50" s="625" t="s">
        <v>254</v>
      </c>
      <c r="P50" s="623" t="s">
        <v>321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s="5" customFormat="1" ht="14.85" customHeight="1">
      <c r="A51" s="251" t="s">
        <v>188</v>
      </c>
      <c r="B51" s="545" t="s">
        <v>504</v>
      </c>
      <c r="C51" s="251" t="s">
        <v>505</v>
      </c>
      <c r="D51" s="251">
        <v>5</v>
      </c>
      <c r="E51" s="256" t="s">
        <v>324</v>
      </c>
      <c r="F51" s="5">
        <v>40</v>
      </c>
      <c r="G51" s="5">
        <f t="shared" si="4"/>
        <v>2</v>
      </c>
      <c r="H51" s="558" t="s">
        <v>8</v>
      </c>
      <c r="I51" s="558" t="s">
        <v>364</v>
      </c>
      <c r="J51" s="558" t="s">
        <v>365</v>
      </c>
      <c r="K51" s="321" t="s">
        <v>19</v>
      </c>
      <c r="L51" s="541" t="s">
        <v>159</v>
      </c>
      <c r="M51" s="540">
        <v>100</v>
      </c>
      <c r="N51" s="540">
        <v>5</v>
      </c>
      <c r="O51" s="605" t="s">
        <v>193</v>
      </c>
      <c r="P51" s="33" t="s">
        <v>437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 s="5" customFormat="1" ht="14.85" customHeight="1">
      <c r="A52" s="253" t="s">
        <v>188</v>
      </c>
      <c r="B52" s="546" t="s">
        <v>504</v>
      </c>
      <c r="C52" s="253" t="s">
        <v>505</v>
      </c>
      <c r="D52" s="253">
        <v>5</v>
      </c>
      <c r="E52" s="256" t="s">
        <v>436</v>
      </c>
      <c r="F52" s="5">
        <v>60</v>
      </c>
      <c r="G52" s="5">
        <f t="shared" si="4"/>
        <v>3</v>
      </c>
      <c r="H52" s="559" t="s">
        <v>8</v>
      </c>
      <c r="I52" s="559" t="s">
        <v>364</v>
      </c>
      <c r="J52" s="559" t="s">
        <v>365</v>
      </c>
      <c r="K52" s="403" t="s">
        <v>19</v>
      </c>
      <c r="L52" s="544" t="s">
        <v>159</v>
      </c>
      <c r="M52" s="543">
        <v>100</v>
      </c>
      <c r="N52" s="543">
        <v>5</v>
      </c>
      <c r="O52" s="403" t="s">
        <v>245</v>
      </c>
      <c r="P52" s="253" t="s">
        <v>437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 s="5" customFormat="1" ht="14.85" customHeight="1">
      <c r="A53" s="251" t="s">
        <v>188</v>
      </c>
      <c r="B53" s="545" t="s">
        <v>506</v>
      </c>
      <c r="C53" s="251" t="s">
        <v>507</v>
      </c>
      <c r="D53" s="251">
        <v>5</v>
      </c>
      <c r="E53" s="256" t="s">
        <v>508</v>
      </c>
      <c r="F53" s="5">
        <v>60</v>
      </c>
      <c r="G53" s="5">
        <f t="shared" si="4"/>
        <v>3</v>
      </c>
      <c r="H53" s="558" t="s">
        <v>8</v>
      </c>
      <c r="I53" s="558" t="s">
        <v>295</v>
      </c>
      <c r="J53" s="558" t="s">
        <v>296</v>
      </c>
      <c r="K53" s="321" t="s">
        <v>19</v>
      </c>
      <c r="L53" s="541" t="s">
        <v>159</v>
      </c>
      <c r="M53" s="540">
        <v>100</v>
      </c>
      <c r="N53" s="540">
        <v>5</v>
      </c>
      <c r="O53" s="321" t="s">
        <v>245</v>
      </c>
      <c r="P53" s="321" t="s">
        <v>129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 s="13" customFormat="1" ht="14.85" customHeight="1">
      <c r="A54" s="253" t="s">
        <v>188</v>
      </c>
      <c r="B54" s="546" t="s">
        <v>506</v>
      </c>
      <c r="C54" s="253" t="s">
        <v>507</v>
      </c>
      <c r="D54" s="253">
        <v>5</v>
      </c>
      <c r="E54" s="256" t="s">
        <v>466</v>
      </c>
      <c r="F54" s="5">
        <v>40</v>
      </c>
      <c r="G54" s="5">
        <f t="shared" si="4"/>
        <v>2</v>
      </c>
      <c r="H54" s="559" t="s">
        <v>8</v>
      </c>
      <c r="I54" s="559" t="s">
        <v>295</v>
      </c>
      <c r="J54" s="559" t="s">
        <v>296</v>
      </c>
      <c r="K54" s="403" t="s">
        <v>19</v>
      </c>
      <c r="L54" s="544" t="s">
        <v>159</v>
      </c>
      <c r="M54" s="543">
        <v>100</v>
      </c>
      <c r="N54" s="543">
        <v>5</v>
      </c>
      <c r="O54" s="403" t="s">
        <v>245</v>
      </c>
      <c r="P54" s="403" t="s">
        <v>129</v>
      </c>
      <c r="Q54" s="5"/>
    </row>
    <row r="55" spans="1:46" ht="16.05" customHeight="1">
      <c r="A55" s="258" t="s">
        <v>188</v>
      </c>
      <c r="B55" s="560" t="s">
        <v>509</v>
      </c>
      <c r="C55" s="258" t="s">
        <v>510</v>
      </c>
      <c r="D55" s="258">
        <v>5</v>
      </c>
      <c r="E55" s="561" t="s">
        <v>282</v>
      </c>
      <c r="F55" s="547">
        <v>100</v>
      </c>
      <c r="G55" s="5">
        <f t="shared" si="4"/>
        <v>5</v>
      </c>
      <c r="H55" s="379" t="s">
        <v>8</v>
      </c>
      <c r="I55" s="379" t="s">
        <v>398</v>
      </c>
      <c r="J55" s="379" t="s">
        <v>397</v>
      </c>
      <c r="K55" s="310" t="s">
        <v>19</v>
      </c>
      <c r="L55" s="541" t="s">
        <v>159</v>
      </c>
      <c r="M55" s="540">
        <v>100</v>
      </c>
      <c r="N55" s="540">
        <v>5</v>
      </c>
      <c r="O55" s="541" t="s">
        <v>249</v>
      </c>
      <c r="P55" s="310" t="s">
        <v>311</v>
      </c>
      <c r="Q55" s="548"/>
      <c r="R55" s="549"/>
      <c r="S55" s="549"/>
      <c r="T55" s="549"/>
      <c r="U55" s="549"/>
      <c r="V55" s="549"/>
      <c r="W55" s="549"/>
      <c r="X55" s="549"/>
      <c r="Y55" s="549"/>
      <c r="Z55" s="549"/>
      <c r="AA55" s="549"/>
      <c r="AB55" s="549"/>
      <c r="AC55" s="549"/>
      <c r="AD55" s="549"/>
      <c r="AE55" s="549"/>
      <c r="AF55" s="549"/>
      <c r="AG55" s="549"/>
      <c r="AH55" s="549"/>
      <c r="AI55" s="549"/>
      <c r="AJ55" s="549"/>
      <c r="AK55" s="549"/>
      <c r="AL55" s="549"/>
      <c r="AM55" s="549"/>
      <c r="AN55" s="549"/>
      <c r="AO55" s="549"/>
      <c r="AP55" s="549"/>
      <c r="AQ55" s="549"/>
      <c r="AR55" s="549"/>
      <c r="AS55" s="549"/>
      <c r="AT55" s="549"/>
    </row>
    <row r="56" spans="1:46" ht="14.85" customHeight="1">
      <c r="A56" s="251" t="s">
        <v>188</v>
      </c>
      <c r="B56" s="545" t="s">
        <v>511</v>
      </c>
      <c r="C56" s="251" t="s">
        <v>382</v>
      </c>
      <c r="D56" s="251">
        <v>5</v>
      </c>
      <c r="E56" s="561" t="s">
        <v>512</v>
      </c>
      <c r="F56" s="547">
        <v>50</v>
      </c>
      <c r="G56" s="5">
        <f t="shared" si="4"/>
        <v>2.5</v>
      </c>
      <c r="H56" s="558" t="s">
        <v>8</v>
      </c>
      <c r="I56" s="558" t="s">
        <v>383</v>
      </c>
      <c r="J56" s="558" t="s">
        <v>384</v>
      </c>
      <c r="K56" s="321" t="s">
        <v>19</v>
      </c>
      <c r="L56" s="541" t="s">
        <v>159</v>
      </c>
      <c r="M56" s="540">
        <v>100</v>
      </c>
      <c r="N56" s="540">
        <v>5</v>
      </c>
      <c r="O56" s="558" t="s">
        <v>35</v>
      </c>
      <c r="P56" s="321" t="s">
        <v>311</v>
      </c>
      <c r="Q56" s="548"/>
      <c r="R56" s="549"/>
      <c r="S56" s="549"/>
      <c r="T56" s="549"/>
      <c r="U56" s="549"/>
      <c r="V56" s="549"/>
      <c r="W56" s="549"/>
      <c r="X56" s="549"/>
      <c r="Y56" s="549"/>
      <c r="Z56" s="549"/>
      <c r="AA56" s="549"/>
      <c r="AB56" s="549"/>
      <c r="AC56" s="549"/>
      <c r="AD56" s="549"/>
      <c r="AE56" s="549"/>
      <c r="AF56" s="549"/>
      <c r="AG56" s="549"/>
      <c r="AH56" s="549"/>
      <c r="AI56" s="549"/>
      <c r="AJ56" s="549"/>
      <c r="AK56" s="549"/>
      <c r="AL56" s="549"/>
      <c r="AM56" s="549"/>
      <c r="AN56" s="549"/>
      <c r="AO56" s="549"/>
      <c r="AP56" s="549"/>
      <c r="AQ56" s="549"/>
      <c r="AR56" s="549"/>
      <c r="AS56" s="549"/>
      <c r="AT56" s="549"/>
    </row>
    <row r="57" spans="1:46" ht="14.85" customHeight="1">
      <c r="A57" s="562" t="s">
        <v>188</v>
      </c>
      <c r="B57" s="562" t="s">
        <v>511</v>
      </c>
      <c r="C57" s="562" t="s">
        <v>382</v>
      </c>
      <c r="D57" s="563">
        <v>5</v>
      </c>
      <c r="E57" s="561" t="s">
        <v>361</v>
      </c>
      <c r="F57" s="547">
        <v>50</v>
      </c>
      <c r="G57" s="5">
        <f t="shared" si="4"/>
        <v>2.5</v>
      </c>
      <c r="H57" s="559" t="s">
        <v>8</v>
      </c>
      <c r="I57" s="559" t="s">
        <v>383</v>
      </c>
      <c r="J57" s="559" t="s">
        <v>384</v>
      </c>
      <c r="K57" s="403" t="s">
        <v>19</v>
      </c>
      <c r="L57" s="544" t="s">
        <v>159</v>
      </c>
      <c r="M57" s="543">
        <v>100</v>
      </c>
      <c r="N57" s="543">
        <v>5</v>
      </c>
      <c r="O57" s="403" t="s">
        <v>245</v>
      </c>
      <c r="P57" s="403" t="s">
        <v>293</v>
      </c>
      <c r="Q57" s="548"/>
    </row>
    <row r="59" spans="1:46" s="5" customFormat="1" ht="34.5" customHeight="1">
      <c r="A59" s="687" t="s">
        <v>395</v>
      </c>
      <c r="B59" s="688"/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46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s="538" customFormat="1" ht="18" customHeight="1">
      <c r="A60" s="564" t="s">
        <v>261</v>
      </c>
      <c r="B60" s="537" t="s">
        <v>2</v>
      </c>
      <c r="C60" s="537" t="s">
        <v>3</v>
      </c>
      <c r="D60" s="537" t="s">
        <v>4</v>
      </c>
      <c r="E60" s="537" t="s">
        <v>5</v>
      </c>
      <c r="F60" s="537" t="s">
        <v>6</v>
      </c>
      <c r="G60" s="537" t="s">
        <v>7</v>
      </c>
      <c r="H60" s="537" t="s">
        <v>105</v>
      </c>
      <c r="I60" s="537" t="s">
        <v>9</v>
      </c>
      <c r="J60" s="537" t="s">
        <v>10</v>
      </c>
      <c r="K60" s="537" t="s">
        <v>4</v>
      </c>
      <c r="L60" s="537" t="s">
        <v>5</v>
      </c>
      <c r="M60" s="537" t="s">
        <v>262</v>
      </c>
      <c r="N60" s="537" t="s">
        <v>7</v>
      </c>
      <c r="O60" s="537" t="s">
        <v>12</v>
      </c>
      <c r="P60" s="537" t="s">
        <v>106</v>
      </c>
      <c r="Q60" s="122" t="s">
        <v>263</v>
      </c>
    </row>
    <row r="61" spans="1:46" s="5" customFormat="1" ht="14.85" customHeight="1">
      <c r="A61" s="251" t="s">
        <v>188</v>
      </c>
      <c r="B61" s="251" t="s">
        <v>513</v>
      </c>
      <c r="C61" s="251" t="s">
        <v>344</v>
      </c>
      <c r="D61" s="251">
        <v>5</v>
      </c>
      <c r="E61" s="358" t="s">
        <v>514</v>
      </c>
      <c r="F61" s="258"/>
      <c r="G61" s="258"/>
      <c r="H61" s="251" t="s">
        <v>8</v>
      </c>
      <c r="I61" s="251" t="s">
        <v>345</v>
      </c>
      <c r="J61" s="251" t="s">
        <v>346</v>
      </c>
      <c r="K61" s="435" t="s">
        <v>19</v>
      </c>
      <c r="L61" s="565" t="s">
        <v>347</v>
      </c>
      <c r="M61" s="539" t="s">
        <v>410</v>
      </c>
      <c r="N61" s="251">
        <v>3</v>
      </c>
      <c r="O61" s="422" t="s">
        <v>249</v>
      </c>
      <c r="P61" s="251" t="s">
        <v>515</v>
      </c>
      <c r="Q61" s="25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 s="5" customFormat="1" ht="14.85" customHeight="1">
      <c r="A62" s="252" t="s">
        <v>188</v>
      </c>
      <c r="B62" s="252" t="s">
        <v>513</v>
      </c>
      <c r="C62" s="252" t="s">
        <v>344</v>
      </c>
      <c r="D62" s="252">
        <v>5</v>
      </c>
      <c r="E62" s="358" t="s">
        <v>516</v>
      </c>
      <c r="F62" s="258"/>
      <c r="G62" s="258"/>
      <c r="H62" s="252" t="s">
        <v>8</v>
      </c>
      <c r="I62" s="252" t="s">
        <v>345</v>
      </c>
      <c r="J62" s="252" t="s">
        <v>346</v>
      </c>
      <c r="K62" s="465" t="s">
        <v>19</v>
      </c>
      <c r="L62" s="264"/>
      <c r="M62" s="264"/>
      <c r="N62" s="264"/>
      <c r="O62" s="466" t="s">
        <v>249</v>
      </c>
      <c r="P62" s="252" t="s">
        <v>515</v>
      </c>
      <c r="Q62" s="25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 s="5" customFormat="1" ht="14.85" customHeight="1">
      <c r="A63" s="252" t="s">
        <v>188</v>
      </c>
      <c r="B63" s="252" t="s">
        <v>513</v>
      </c>
      <c r="C63" s="252" t="s">
        <v>344</v>
      </c>
      <c r="D63" s="252">
        <v>5</v>
      </c>
      <c r="E63" s="422" t="s">
        <v>116</v>
      </c>
      <c r="F63" s="251"/>
      <c r="G63" s="251"/>
      <c r="H63" s="252" t="s">
        <v>8</v>
      </c>
      <c r="I63" s="252" t="s">
        <v>345</v>
      </c>
      <c r="J63" s="252" t="s">
        <v>346</v>
      </c>
      <c r="K63" s="252">
        <v>5</v>
      </c>
      <c r="L63" s="566" t="s">
        <v>350</v>
      </c>
      <c r="M63" s="265" t="s">
        <v>517</v>
      </c>
      <c r="N63" s="265">
        <v>2</v>
      </c>
      <c r="O63" s="252" t="s">
        <v>249</v>
      </c>
      <c r="P63" s="252" t="s">
        <v>515</v>
      </c>
      <c r="Q63" s="251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 s="5" customFormat="1" ht="17.100000000000001" customHeight="1">
      <c r="A64" s="258" t="s">
        <v>188</v>
      </c>
      <c r="B64" s="258" t="s">
        <v>518</v>
      </c>
      <c r="C64" s="258" t="s">
        <v>519</v>
      </c>
      <c r="D64" s="258">
        <v>3</v>
      </c>
      <c r="E64" s="258" t="s">
        <v>520</v>
      </c>
      <c r="F64" s="258"/>
      <c r="G64" s="258"/>
      <c r="H64" s="258" t="s">
        <v>8</v>
      </c>
      <c r="I64" s="258" t="s">
        <v>500</v>
      </c>
      <c r="J64" s="258" t="s">
        <v>521</v>
      </c>
      <c r="K64" s="316">
        <v>10</v>
      </c>
      <c r="L64" s="316" t="s">
        <v>522</v>
      </c>
      <c r="M64" s="316">
        <v>40</v>
      </c>
      <c r="N64" s="316">
        <f>K64*M64/100</f>
        <v>4</v>
      </c>
      <c r="O64" s="545" t="s">
        <v>254</v>
      </c>
      <c r="P64" s="567" t="s">
        <v>321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 s="5" customFormat="1" ht="14.85" customHeight="1">
      <c r="A65" s="251" t="s">
        <v>188</v>
      </c>
      <c r="B65" s="251" t="s">
        <v>523</v>
      </c>
      <c r="C65" s="251" t="s">
        <v>524</v>
      </c>
      <c r="D65" s="251">
        <v>6</v>
      </c>
      <c r="E65" s="258" t="s">
        <v>525</v>
      </c>
      <c r="F65" s="258"/>
      <c r="G65" s="258"/>
      <c r="H65" s="251" t="s">
        <v>8</v>
      </c>
      <c r="I65" s="251" t="s">
        <v>308</v>
      </c>
      <c r="J65" s="251" t="s">
        <v>309</v>
      </c>
      <c r="K65" s="302" t="s">
        <v>19</v>
      </c>
      <c r="L65" s="302" t="s">
        <v>159</v>
      </c>
      <c r="M65" s="302" t="s">
        <v>21</v>
      </c>
      <c r="N65" s="302">
        <f>K65*M65/100</f>
        <v>5</v>
      </c>
      <c r="O65" s="302" t="s">
        <v>249</v>
      </c>
      <c r="P65" s="316" t="s">
        <v>311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 s="5" customFormat="1" ht="14.85" customHeight="1">
      <c r="A66" s="258" t="s">
        <v>188</v>
      </c>
      <c r="B66" s="258" t="s">
        <v>526</v>
      </c>
      <c r="C66" s="258" t="s">
        <v>417</v>
      </c>
      <c r="D66" s="258">
        <v>30</v>
      </c>
      <c r="E66" s="358" t="s">
        <v>159</v>
      </c>
      <c r="F66" s="258"/>
      <c r="G66" s="258"/>
      <c r="H66" s="251" t="s">
        <v>8</v>
      </c>
      <c r="I66" s="251" t="s">
        <v>269</v>
      </c>
      <c r="J66" s="251" t="s">
        <v>270</v>
      </c>
      <c r="K66" s="302">
        <v>30</v>
      </c>
      <c r="L66" s="302" t="s">
        <v>159</v>
      </c>
      <c r="M66" s="302">
        <v>100</v>
      </c>
      <c r="N66" s="302">
        <v>30</v>
      </c>
      <c r="O66" s="302" t="s">
        <v>387</v>
      </c>
      <c r="P66" s="645" t="s">
        <v>419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 s="5" customFormat="1" ht="14.85" customHeight="1">
      <c r="A67" s="251" t="s">
        <v>188</v>
      </c>
      <c r="B67" s="251" t="s">
        <v>527</v>
      </c>
      <c r="C67" s="251" t="s">
        <v>441</v>
      </c>
      <c r="D67" s="251">
        <v>5</v>
      </c>
      <c r="E67" s="358" t="s">
        <v>528</v>
      </c>
      <c r="F67" s="258">
        <v>90</v>
      </c>
      <c r="G67" s="258">
        <f t="shared" ref="G67:G72" si="8">D67*F67/100</f>
        <v>4.5</v>
      </c>
      <c r="H67" s="251" t="s">
        <v>8</v>
      </c>
      <c r="I67" s="251" t="s">
        <v>442</v>
      </c>
      <c r="J67" s="251" t="s">
        <v>441</v>
      </c>
      <c r="K67" s="251">
        <v>5</v>
      </c>
      <c r="L67" s="251" t="s">
        <v>159</v>
      </c>
      <c r="M67" s="251">
        <v>100</v>
      </c>
      <c r="N67" s="251">
        <f t="shared" ref="N67" si="9">K67*M67/100</f>
        <v>5</v>
      </c>
      <c r="O67" s="251" t="s">
        <v>249</v>
      </c>
      <c r="P67" s="643" t="s">
        <v>147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 s="5" customFormat="1" ht="14.85" customHeight="1">
      <c r="A68" s="253" t="s">
        <v>188</v>
      </c>
      <c r="B68" s="253" t="s">
        <v>527</v>
      </c>
      <c r="C68" s="253" t="s">
        <v>441</v>
      </c>
      <c r="D68" s="253">
        <v>5</v>
      </c>
      <c r="E68" s="358" t="s">
        <v>529</v>
      </c>
      <c r="F68" s="258">
        <v>10</v>
      </c>
      <c r="G68" s="258">
        <f t="shared" si="8"/>
        <v>0.5</v>
      </c>
      <c r="H68" s="253" t="s">
        <v>8</v>
      </c>
      <c r="I68" s="253" t="s">
        <v>442</v>
      </c>
      <c r="J68" s="253" t="s">
        <v>441</v>
      </c>
      <c r="K68" s="253">
        <v>5</v>
      </c>
      <c r="L68" s="253" t="s">
        <v>530</v>
      </c>
      <c r="M68" s="253">
        <v>100</v>
      </c>
      <c r="N68" s="253">
        <f t="shared" ref="N68:N72" si="10">K68*M68/100</f>
        <v>5</v>
      </c>
      <c r="O68" s="253" t="s">
        <v>249</v>
      </c>
      <c r="P68" s="25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 s="5" customFormat="1" ht="14.85" customHeight="1">
      <c r="A69" s="251" t="s">
        <v>188</v>
      </c>
      <c r="B69" s="251" t="s">
        <v>531</v>
      </c>
      <c r="C69" s="251" t="s">
        <v>532</v>
      </c>
      <c r="D69" s="251">
        <v>3</v>
      </c>
      <c r="E69" s="358" t="s">
        <v>533</v>
      </c>
      <c r="F69" s="258">
        <v>50</v>
      </c>
      <c r="G69" s="258">
        <f t="shared" si="8"/>
        <v>1.5</v>
      </c>
      <c r="H69" s="251" t="s">
        <v>8</v>
      </c>
      <c r="I69" s="251" t="s">
        <v>534</v>
      </c>
      <c r="J69" s="251" t="s">
        <v>532</v>
      </c>
      <c r="K69" s="302">
        <v>5</v>
      </c>
      <c r="L69" s="302" t="s">
        <v>159</v>
      </c>
      <c r="M69" s="302">
        <v>100</v>
      </c>
      <c r="N69" s="302">
        <f t="shared" si="10"/>
        <v>5</v>
      </c>
      <c r="O69" s="302" t="s">
        <v>387</v>
      </c>
      <c r="P69" s="434" t="s">
        <v>147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 s="5" customFormat="1" ht="14.85" customHeight="1">
      <c r="A70" s="253" t="s">
        <v>188</v>
      </c>
      <c r="B70" s="253" t="s">
        <v>531</v>
      </c>
      <c r="C70" s="253" t="s">
        <v>532</v>
      </c>
      <c r="D70" s="253">
        <v>3</v>
      </c>
      <c r="E70" s="358" t="s">
        <v>533</v>
      </c>
      <c r="F70" s="258">
        <v>50</v>
      </c>
      <c r="G70" s="258">
        <f t="shared" si="8"/>
        <v>1.5</v>
      </c>
      <c r="H70" s="253" t="s">
        <v>8</v>
      </c>
      <c r="I70" s="253" t="s">
        <v>534</v>
      </c>
      <c r="J70" s="253" t="s">
        <v>532</v>
      </c>
      <c r="K70" s="303">
        <v>5</v>
      </c>
      <c r="L70" s="320" t="s">
        <v>159</v>
      </c>
      <c r="M70" s="320">
        <v>100</v>
      </c>
      <c r="N70" s="320">
        <f t="shared" si="10"/>
        <v>5</v>
      </c>
      <c r="O70" s="303" t="s">
        <v>387</v>
      </c>
      <c r="P70" s="644" t="s">
        <v>147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 s="5" customFormat="1" ht="14.85" customHeight="1">
      <c r="A71" s="251" t="s">
        <v>188</v>
      </c>
      <c r="B71" s="251" t="s">
        <v>535</v>
      </c>
      <c r="C71" s="251" t="s">
        <v>417</v>
      </c>
      <c r="D71" s="251">
        <v>30</v>
      </c>
      <c r="E71" s="358" t="s">
        <v>536</v>
      </c>
      <c r="F71" s="258">
        <v>80</v>
      </c>
      <c r="G71" s="258">
        <f t="shared" si="8"/>
        <v>24</v>
      </c>
      <c r="H71" s="251" t="s">
        <v>8</v>
      </c>
      <c r="I71" s="251" t="s">
        <v>269</v>
      </c>
      <c r="J71" s="251" t="s">
        <v>270</v>
      </c>
      <c r="K71" s="302">
        <v>30</v>
      </c>
      <c r="L71" s="302" t="s">
        <v>159</v>
      </c>
      <c r="M71" s="302">
        <v>100</v>
      </c>
      <c r="N71" s="302">
        <f t="shared" si="10"/>
        <v>30</v>
      </c>
      <c r="O71" s="302" t="s">
        <v>387</v>
      </c>
      <c r="P71" s="434" t="s">
        <v>419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 s="5" customFormat="1" ht="14.85" customHeight="1">
      <c r="A72" s="253" t="s">
        <v>188</v>
      </c>
      <c r="B72" s="253" t="s">
        <v>535</v>
      </c>
      <c r="C72" s="253" t="s">
        <v>417</v>
      </c>
      <c r="D72" s="253">
        <v>30</v>
      </c>
      <c r="E72" s="358" t="s">
        <v>537</v>
      </c>
      <c r="F72" s="258">
        <v>20</v>
      </c>
      <c r="G72" s="258">
        <f t="shared" si="8"/>
        <v>6</v>
      </c>
      <c r="H72" s="253" t="s">
        <v>8</v>
      </c>
      <c r="I72" s="253" t="s">
        <v>269</v>
      </c>
      <c r="J72" s="253" t="s">
        <v>270</v>
      </c>
      <c r="K72" s="303">
        <v>30</v>
      </c>
      <c r="L72" s="303" t="s">
        <v>159</v>
      </c>
      <c r="M72" s="303">
        <v>100</v>
      </c>
      <c r="N72" s="303">
        <f t="shared" si="10"/>
        <v>30</v>
      </c>
      <c r="O72" s="303" t="s">
        <v>387</v>
      </c>
      <c r="P72" s="303" t="s">
        <v>388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</sheetData>
  <autoFilter ref="A4:AT75" xr:uid="{00000000-0009-0000-0000-000004000000}"/>
  <mergeCells count="1">
    <mergeCell ref="A59:B59"/>
  </mergeCells>
  <conditionalFormatting sqref="B49 B51:B56 B25:B30">
    <cfRule type="cellIs" dxfId="54" priority="42" operator="equal">
      <formula>"leeg"</formula>
    </cfRule>
  </conditionalFormatting>
  <conditionalFormatting sqref="B23:B24">
    <cfRule type="cellIs" dxfId="53" priority="41" operator="equal">
      <formula>"leeg"</formula>
    </cfRule>
  </conditionalFormatting>
  <conditionalFormatting sqref="I56">
    <cfRule type="cellIs" dxfId="52" priority="34" operator="equal">
      <formula>"leeg"</formula>
    </cfRule>
  </conditionalFormatting>
  <conditionalFormatting sqref="I51:I52">
    <cfRule type="cellIs" dxfId="51" priority="37" operator="equal">
      <formula>"leeg"</formula>
    </cfRule>
  </conditionalFormatting>
  <conditionalFormatting sqref="B50">
    <cfRule type="cellIs" dxfId="50" priority="38" operator="equal">
      <formula>"leeg"</formula>
    </cfRule>
  </conditionalFormatting>
  <conditionalFormatting sqref="I55">
    <cfRule type="cellIs" dxfId="49" priority="35" operator="equal">
      <formula>"leeg"</formula>
    </cfRule>
  </conditionalFormatting>
  <conditionalFormatting sqref="I53:I54">
    <cfRule type="cellIs" dxfId="48" priority="32" operator="equal">
      <formula>"leeg"</formula>
    </cfRule>
  </conditionalFormatting>
  <conditionalFormatting sqref="I49:K50">
    <cfRule type="cellIs" dxfId="47" priority="33" operator="equal">
      <formula>"leeg"</formula>
    </cfRule>
  </conditionalFormatting>
  <conditionalFormatting sqref="P49:P50">
    <cfRule type="cellIs" dxfId="46" priority="28" operator="equal">
      <formula>"leeg"</formula>
    </cfRule>
  </conditionalFormatting>
  <conditionalFormatting sqref="O49:O50">
    <cfRule type="cellIs" dxfId="45" priority="26" operator="equal">
      <formula>"leeg"</formula>
    </cfRule>
  </conditionalFormatting>
  <conditionalFormatting sqref="H53:H54">
    <cfRule type="cellIs" dxfId="44" priority="17" operator="equal">
      <formula>"leeg"</formula>
    </cfRule>
  </conditionalFormatting>
  <conditionalFormatting sqref="H25:H26">
    <cfRule type="cellIs" dxfId="43" priority="24" operator="equal">
      <formula>"leeg"</formula>
    </cfRule>
  </conditionalFormatting>
  <conditionalFormatting sqref="H27:H28">
    <cfRule type="cellIs" dxfId="42" priority="23" operator="equal">
      <formula>"leeg"</formula>
    </cfRule>
  </conditionalFormatting>
  <conditionalFormatting sqref="H56">
    <cfRule type="cellIs" dxfId="41" priority="19" operator="equal">
      <formula>"leeg"</formula>
    </cfRule>
  </conditionalFormatting>
  <conditionalFormatting sqref="H51:H52">
    <cfRule type="cellIs" dxfId="40" priority="22" operator="equal">
      <formula>"leeg"</formula>
    </cfRule>
  </conditionalFormatting>
  <conditionalFormatting sqref="H29:H30">
    <cfRule type="cellIs" dxfId="39" priority="21" operator="equal">
      <formula>"leeg"</formula>
    </cfRule>
  </conditionalFormatting>
  <conditionalFormatting sqref="H55">
    <cfRule type="cellIs" dxfId="38" priority="20" operator="equal">
      <formula>"leeg"</formula>
    </cfRule>
  </conditionalFormatting>
  <conditionalFormatting sqref="H49:H50">
    <cfRule type="cellIs" dxfId="37" priority="18" operator="equal">
      <formula>"leeg"</formula>
    </cfRule>
  </conditionalFormatting>
  <conditionalFormatting sqref="H16:H17">
    <cfRule type="cellIs" dxfId="36" priority="16" operator="equal">
      <formula>"leeg"</formula>
    </cfRule>
  </conditionalFormatting>
  <conditionalFormatting sqref="H31:H32">
    <cfRule type="cellIs" dxfId="35" priority="15" operator="equal">
      <formula>"leeg"</formula>
    </cfRule>
  </conditionalFormatting>
  <conditionalFormatting sqref="H23:H24">
    <cfRule type="cellIs" dxfId="34" priority="14" operator="equal">
      <formula>"leeg"</formula>
    </cfRule>
  </conditionalFormatting>
  <conditionalFormatting sqref="H21:H22">
    <cfRule type="cellIs" dxfId="33" priority="12" operator="equal">
      <formula>"leeg"</formula>
    </cfRule>
  </conditionalFormatting>
  <conditionalFormatting sqref="B8:B10">
    <cfRule type="cellIs" dxfId="32" priority="10" operator="equal">
      <formula>"leeg"</formula>
    </cfRule>
  </conditionalFormatting>
  <conditionalFormatting sqref="H14:I15">
    <cfRule type="cellIs" dxfId="31" priority="8" operator="equal">
      <formula>"leeg"</formula>
    </cfRule>
  </conditionalFormatting>
  <conditionalFormatting sqref="O64">
    <cfRule type="cellIs" dxfId="30" priority="6" operator="equal">
      <formula>"leeg"</formula>
    </cfRule>
  </conditionalFormatting>
  <conditionalFormatting sqref="B11:B13">
    <cfRule type="cellIs" dxfId="29" priority="4" operator="equal">
      <formula>"leeg"</formula>
    </cfRule>
  </conditionalFormatting>
  <conditionalFormatting sqref="A5:C7">
    <cfRule type="cellIs" dxfId="28" priority="1" operator="equal">
      <formula>"leeg"</formula>
    </cfRule>
  </conditionalFormatting>
  <hyperlinks>
    <hyperlink ref="P37" r:id="rId1" xr:uid="{00000000-0004-0000-0400-000000000000}"/>
    <hyperlink ref="P38" r:id="rId2" xr:uid="{00000000-0004-0000-0400-000001000000}"/>
    <hyperlink ref="P8" r:id="rId3" xr:uid="{00000000-0004-0000-0400-000002000000}"/>
    <hyperlink ref="P9:P10" r:id="rId4" display="Irene.vanderMarel-Koning@hu.nl" xr:uid="{00000000-0004-0000-0400-000003000000}"/>
    <hyperlink ref="P67" r:id="rId5" xr:uid="{00000000-0004-0000-0400-000004000000}"/>
    <hyperlink ref="P20" r:id="rId6" xr:uid="{00000000-0004-0000-0400-000005000000}"/>
    <hyperlink ref="P11" r:id="rId7" xr:uid="{71E2471F-9438-4D29-AEAC-853AE026B106}"/>
    <hyperlink ref="P12:P13" r:id="rId8" display="Irene.vanderMarel-Koning@hu.nl" xr:uid="{00120B2F-56CD-4CE9-897D-0CCB4824AE87}"/>
    <hyperlink ref="P69" r:id="rId9" xr:uid="{8B63CDC1-948B-4C9D-8351-BCD6B5241F42}"/>
    <hyperlink ref="P70" r:id="rId10" xr:uid="{6EE91B6D-CB9C-478B-BEF0-49C93F31C4C7}"/>
    <hyperlink ref="P66" r:id="rId11" xr:uid="{12FAF70B-2D31-422B-ABF4-6D5140C3A9AB}"/>
    <hyperlink ref="P71" r:id="rId12" xr:uid="{45EA7D8B-9F06-49D3-BDBC-8889A7E437A5}"/>
  </hyperlinks>
  <pageMargins left="0.7" right="0.7" top="0.75" bottom="0.75" header="0.3" footer="0.3"/>
  <pageSetup paperSize="9" scale="22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276"/>
  <sheetViews>
    <sheetView topLeftCell="C1" zoomScale="115" zoomScaleNormal="115" workbookViewId="0">
      <selection activeCell="Q4" sqref="Q4"/>
    </sheetView>
  </sheetViews>
  <sheetFormatPr defaultColWidth="9.21875" defaultRowHeight="14.4"/>
  <cols>
    <col min="1" max="1" width="11.77734375" customWidth="1"/>
    <col min="2" max="2" width="24" bestFit="1" customWidth="1"/>
    <col min="3" max="3" width="31.5546875" customWidth="1"/>
    <col min="4" max="4" width="10.5546875" bestFit="1" customWidth="1"/>
    <col min="5" max="5" width="39.44140625" bestFit="1" customWidth="1"/>
    <col min="6" max="7" width="7.5546875" bestFit="1" customWidth="1"/>
    <col min="8" max="8" width="13.44140625" bestFit="1" customWidth="1"/>
    <col min="9" max="9" width="17.5546875" bestFit="1" customWidth="1"/>
    <col min="10" max="10" width="24.5546875" customWidth="1"/>
    <col min="11" max="11" width="10.5546875" bestFit="1" customWidth="1"/>
    <col min="12" max="12" width="34.21875" bestFit="1" customWidth="1"/>
    <col min="13" max="13" width="9.21875" bestFit="1" customWidth="1"/>
    <col min="14" max="14" width="10.21875" bestFit="1" customWidth="1"/>
    <col min="15" max="15" width="9.5546875" bestFit="1" customWidth="1"/>
    <col min="16" max="16" width="22.21875" bestFit="1" customWidth="1"/>
    <col min="17" max="17" width="74" customWidth="1"/>
    <col min="18" max="20" width="8.5546875" customWidth="1"/>
    <col min="21" max="21" width="23.5546875" bestFit="1" customWidth="1"/>
    <col min="22" max="26" width="8.5546875" customWidth="1"/>
    <col min="27" max="16384" width="9.21875" style="42"/>
  </cols>
  <sheetData>
    <row r="1" spans="1:27" s="22" customFormat="1">
      <c r="A1" s="1" t="s">
        <v>0</v>
      </c>
      <c r="B1" s="44">
        <v>44445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7" s="9" customFormat="1" ht="12">
      <c r="A2" s="2" t="s">
        <v>538</v>
      </c>
    </row>
    <row r="4" spans="1:27" s="29" customFormat="1" ht="12">
      <c r="A4" s="23" t="s">
        <v>179</v>
      </c>
      <c r="B4" s="24" t="s">
        <v>180</v>
      </c>
      <c r="C4" s="24" t="s">
        <v>10</v>
      </c>
      <c r="D4" s="24" t="s">
        <v>4</v>
      </c>
      <c r="E4" s="24" t="s">
        <v>182</v>
      </c>
      <c r="F4" s="24" t="s">
        <v>183</v>
      </c>
      <c r="G4" s="24" t="s">
        <v>7</v>
      </c>
      <c r="H4" s="25" t="s">
        <v>185</v>
      </c>
      <c r="I4" s="24" t="s">
        <v>9</v>
      </c>
      <c r="J4" s="24" t="s">
        <v>10</v>
      </c>
      <c r="K4" s="24" t="s">
        <v>4</v>
      </c>
      <c r="L4" s="24" t="s">
        <v>182</v>
      </c>
      <c r="M4" s="24" t="s">
        <v>186</v>
      </c>
      <c r="N4" s="24" t="s">
        <v>11</v>
      </c>
      <c r="O4" s="25" t="s">
        <v>12</v>
      </c>
      <c r="P4" s="25" t="s">
        <v>214</v>
      </c>
      <c r="Q4" s="26" t="s">
        <v>406</v>
      </c>
      <c r="R4" s="27"/>
      <c r="S4" s="28"/>
      <c r="T4" s="28"/>
      <c r="U4" s="28"/>
      <c r="V4" s="28"/>
      <c r="W4" s="28"/>
      <c r="X4" s="28"/>
      <c r="Y4" s="28"/>
      <c r="Z4" s="28"/>
      <c r="AA4" s="28"/>
    </row>
    <row r="5" spans="1:27" s="29" customFormat="1" ht="12">
      <c r="A5" s="298" t="s">
        <v>239</v>
      </c>
      <c r="B5" s="298" t="s">
        <v>539</v>
      </c>
      <c r="C5" s="476" t="s">
        <v>453</v>
      </c>
      <c r="D5" s="299">
        <v>15</v>
      </c>
      <c r="E5" s="271" t="s">
        <v>540</v>
      </c>
      <c r="F5" s="271">
        <v>20</v>
      </c>
      <c r="G5" s="271">
        <f>D5*F5%</f>
        <v>3</v>
      </c>
      <c r="H5" s="128" t="s">
        <v>242</v>
      </c>
      <c r="I5" s="128" t="s">
        <v>539</v>
      </c>
      <c r="J5" s="476" t="s">
        <v>453</v>
      </c>
      <c r="K5" s="299">
        <v>15</v>
      </c>
      <c r="L5" s="271" t="s">
        <v>540</v>
      </c>
      <c r="M5" s="271">
        <v>20</v>
      </c>
      <c r="N5" s="271">
        <f>K5*M5%</f>
        <v>3</v>
      </c>
      <c r="O5" s="480" t="s">
        <v>245</v>
      </c>
      <c r="P5" s="480" t="s">
        <v>454</v>
      </c>
      <c r="Q5" s="481"/>
      <c r="R5" s="474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12">
      <c r="A6" s="401"/>
      <c r="B6" s="343" t="s">
        <v>539</v>
      </c>
      <c r="C6" s="477" t="s">
        <v>453</v>
      </c>
      <c r="D6" s="475">
        <v>15</v>
      </c>
      <c r="E6" s="271" t="s">
        <v>541</v>
      </c>
      <c r="F6" s="271">
        <v>25</v>
      </c>
      <c r="G6" s="271">
        <f>D6*F6%</f>
        <v>3.75</v>
      </c>
      <c r="H6" s="189" t="s">
        <v>242</v>
      </c>
      <c r="I6" s="189" t="s">
        <v>539</v>
      </c>
      <c r="J6" s="477" t="s">
        <v>453</v>
      </c>
      <c r="K6" s="475">
        <v>15</v>
      </c>
      <c r="L6" s="271" t="s">
        <v>541</v>
      </c>
      <c r="M6" s="271">
        <v>25</v>
      </c>
      <c r="N6" s="271">
        <f>K6*M6%</f>
        <v>3.75</v>
      </c>
      <c r="O6" s="480" t="s">
        <v>245</v>
      </c>
      <c r="P6" s="480" t="s">
        <v>454</v>
      </c>
      <c r="Q6" s="481"/>
      <c r="R6" s="474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12">
      <c r="A7" s="343" t="s">
        <v>239</v>
      </c>
      <c r="B7" s="343" t="s">
        <v>539</v>
      </c>
      <c r="C7" s="477" t="s">
        <v>453</v>
      </c>
      <c r="D7" s="475">
        <v>15</v>
      </c>
      <c r="E7" s="271" t="s">
        <v>542</v>
      </c>
      <c r="F7" s="271">
        <v>25</v>
      </c>
      <c r="G7" s="271">
        <f t="shared" ref="G7:G43" si="0">D7*F7%</f>
        <v>3.75</v>
      </c>
      <c r="H7" s="189" t="s">
        <v>242</v>
      </c>
      <c r="I7" s="189" t="s">
        <v>539</v>
      </c>
      <c r="J7" s="477" t="s">
        <v>453</v>
      </c>
      <c r="K7" s="475">
        <v>15</v>
      </c>
      <c r="L7" s="271" t="s">
        <v>542</v>
      </c>
      <c r="M7" s="271">
        <v>25</v>
      </c>
      <c r="N7" s="271">
        <f t="shared" ref="N7:N8" si="1">K7*M7%</f>
        <v>3.75</v>
      </c>
      <c r="O7" s="480" t="s">
        <v>245</v>
      </c>
      <c r="P7" s="480" t="s">
        <v>454</v>
      </c>
      <c r="Q7" s="481"/>
      <c r="R7" s="474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12">
      <c r="A8" s="300" t="s">
        <v>239</v>
      </c>
      <c r="B8" s="343" t="s">
        <v>539</v>
      </c>
      <c r="C8" s="477" t="s">
        <v>453</v>
      </c>
      <c r="D8" s="301">
        <v>15</v>
      </c>
      <c r="E8" s="271" t="s">
        <v>543</v>
      </c>
      <c r="F8" s="34">
        <v>30</v>
      </c>
      <c r="G8" s="34">
        <f t="shared" si="0"/>
        <v>4.5</v>
      </c>
      <c r="H8" s="147" t="s">
        <v>242</v>
      </c>
      <c r="I8" s="189" t="s">
        <v>539</v>
      </c>
      <c r="J8" s="477" t="s">
        <v>453</v>
      </c>
      <c r="K8" s="301">
        <v>15</v>
      </c>
      <c r="L8" s="271" t="s">
        <v>543</v>
      </c>
      <c r="M8" s="34">
        <v>30</v>
      </c>
      <c r="N8" s="34">
        <f t="shared" si="1"/>
        <v>4.5</v>
      </c>
      <c r="O8" s="480" t="s">
        <v>245</v>
      </c>
      <c r="P8" s="480" t="s">
        <v>454</v>
      </c>
      <c r="Q8" s="481"/>
      <c r="R8" s="474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1" t="s">
        <v>239</v>
      </c>
      <c r="B9" s="331" t="s">
        <v>544</v>
      </c>
      <c r="C9" s="331" t="s">
        <v>292</v>
      </c>
      <c r="D9" s="478">
        <v>30</v>
      </c>
      <c r="E9" s="271" t="s">
        <v>545</v>
      </c>
      <c r="F9" s="46">
        <v>50</v>
      </c>
      <c r="G9" s="46">
        <f t="shared" si="0"/>
        <v>15</v>
      </c>
      <c r="H9" s="146" t="s">
        <v>268</v>
      </c>
      <c r="I9" s="146" t="s">
        <v>291</v>
      </c>
      <c r="J9" s="331" t="s">
        <v>292</v>
      </c>
      <c r="K9" s="596">
        <v>30</v>
      </c>
      <c r="L9" s="596" t="s">
        <v>159</v>
      </c>
      <c r="M9" s="596"/>
      <c r="N9" s="596"/>
      <c r="O9" s="596" t="s">
        <v>403</v>
      </c>
      <c r="P9" s="596" t="s">
        <v>293</v>
      </c>
      <c r="Q9" s="408"/>
    </row>
    <row r="10" spans="1:27" s="13" customFormat="1">
      <c r="A10" s="306" t="s">
        <v>239</v>
      </c>
      <c r="B10" s="306" t="s">
        <v>544</v>
      </c>
      <c r="C10" s="333" t="s">
        <v>292</v>
      </c>
      <c r="D10" s="344">
        <v>30</v>
      </c>
      <c r="E10" s="271" t="s">
        <v>546</v>
      </c>
      <c r="F10" s="5">
        <v>50</v>
      </c>
      <c r="G10" s="5">
        <f t="shared" si="0"/>
        <v>15</v>
      </c>
      <c r="H10" s="369" t="s">
        <v>268</v>
      </c>
      <c r="I10" s="369" t="s">
        <v>291</v>
      </c>
      <c r="J10" s="333" t="s">
        <v>292</v>
      </c>
      <c r="K10" s="334">
        <v>30</v>
      </c>
      <c r="L10" s="334" t="s">
        <v>159</v>
      </c>
      <c r="M10" s="334"/>
      <c r="N10" s="334"/>
      <c r="O10" s="334" t="s">
        <v>403</v>
      </c>
      <c r="P10" s="334" t="s">
        <v>293</v>
      </c>
      <c r="Q10" s="316"/>
    </row>
    <row r="11" spans="1:27" s="93" customFormat="1" ht="12">
      <c r="A11" s="298" t="s">
        <v>239</v>
      </c>
      <c r="B11" s="298" t="s">
        <v>547</v>
      </c>
      <c r="C11" s="298" t="s">
        <v>548</v>
      </c>
      <c r="D11" s="298">
        <v>10</v>
      </c>
      <c r="E11" s="74" t="s">
        <v>549</v>
      </c>
      <c r="F11" s="138">
        <v>50</v>
      </c>
      <c r="G11" s="138">
        <f t="shared" si="0"/>
        <v>5</v>
      </c>
      <c r="H11" s="128" t="s">
        <v>242</v>
      </c>
      <c r="I11" s="368" t="s">
        <v>547</v>
      </c>
      <c r="J11" s="304" t="s">
        <v>548</v>
      </c>
      <c r="K11" s="305">
        <v>10</v>
      </c>
      <c r="L11" s="328" t="s">
        <v>550</v>
      </c>
      <c r="M11" s="596">
        <v>50</v>
      </c>
      <c r="N11" s="596">
        <f t="shared" ref="N11:N43" si="2">K11*M11%</f>
        <v>5</v>
      </c>
      <c r="O11" s="339" t="s">
        <v>304</v>
      </c>
      <c r="P11" s="339" t="s">
        <v>341</v>
      </c>
      <c r="Q11" s="332"/>
    </row>
    <row r="12" spans="1:27" s="93" customFormat="1" ht="12">
      <c r="A12" s="343" t="s">
        <v>239</v>
      </c>
      <c r="B12" s="343" t="s">
        <v>547</v>
      </c>
      <c r="C12" s="343" t="s">
        <v>548</v>
      </c>
      <c r="D12" s="343">
        <v>10</v>
      </c>
      <c r="E12" s="74" t="s">
        <v>551</v>
      </c>
      <c r="F12" s="138">
        <v>30</v>
      </c>
      <c r="G12" s="138">
        <f t="shared" si="0"/>
        <v>3</v>
      </c>
      <c r="H12" s="189" t="s">
        <v>242</v>
      </c>
      <c r="I12" s="406" t="s">
        <v>547</v>
      </c>
      <c r="J12" s="329" t="s">
        <v>548</v>
      </c>
      <c r="K12" s="330">
        <v>10</v>
      </c>
      <c r="L12" s="328" t="s">
        <v>551</v>
      </c>
      <c r="M12" s="596">
        <v>30</v>
      </c>
      <c r="N12" s="596">
        <f t="shared" si="2"/>
        <v>3</v>
      </c>
      <c r="O12" s="407" t="s">
        <v>304</v>
      </c>
      <c r="P12" s="407" t="s">
        <v>341</v>
      </c>
      <c r="Q12" s="409"/>
    </row>
    <row r="13" spans="1:27" s="93" customFormat="1" ht="12">
      <c r="A13" s="300" t="s">
        <v>239</v>
      </c>
      <c r="B13" s="300" t="s">
        <v>547</v>
      </c>
      <c r="C13" s="300" t="s">
        <v>548</v>
      </c>
      <c r="D13" s="300">
        <v>10</v>
      </c>
      <c r="E13" s="74" t="s">
        <v>552</v>
      </c>
      <c r="F13" s="138">
        <v>20</v>
      </c>
      <c r="G13" s="138">
        <f t="shared" si="0"/>
        <v>2</v>
      </c>
      <c r="H13" s="147" t="s">
        <v>242</v>
      </c>
      <c r="I13" s="369" t="s">
        <v>547</v>
      </c>
      <c r="J13" s="306" t="s">
        <v>548</v>
      </c>
      <c r="K13" s="307">
        <v>10</v>
      </c>
      <c r="L13" s="328" t="s">
        <v>553</v>
      </c>
      <c r="M13" s="596">
        <v>20</v>
      </c>
      <c r="N13" s="596">
        <f t="shared" si="2"/>
        <v>2</v>
      </c>
      <c r="O13" s="340" t="s">
        <v>304</v>
      </c>
      <c r="P13" s="340" t="s">
        <v>341</v>
      </c>
      <c r="Q13" s="391"/>
    </row>
    <row r="14" spans="1:27" s="37" customFormat="1" ht="12">
      <c r="A14" s="34" t="s">
        <v>239</v>
      </c>
      <c r="B14" s="34" t="s">
        <v>554</v>
      </c>
      <c r="C14" s="34" t="s">
        <v>555</v>
      </c>
      <c r="D14" s="34">
        <v>10</v>
      </c>
      <c r="E14" s="35" t="s">
        <v>556</v>
      </c>
      <c r="F14" s="289">
        <v>100</v>
      </c>
      <c r="G14" s="289">
        <f t="shared" si="0"/>
        <v>10</v>
      </c>
      <c r="H14" s="410" t="s">
        <v>242</v>
      </c>
      <c r="I14" s="412" t="s">
        <v>554</v>
      </c>
      <c r="J14" s="34" t="s">
        <v>555</v>
      </c>
      <c r="K14" s="289">
        <v>10</v>
      </c>
      <c r="L14" s="35" t="s">
        <v>159</v>
      </c>
      <c r="M14" s="34">
        <v>100</v>
      </c>
      <c r="N14" s="596">
        <f t="shared" si="2"/>
        <v>10</v>
      </c>
      <c r="O14" s="34" t="s">
        <v>245</v>
      </c>
      <c r="P14" s="34" t="s">
        <v>293</v>
      </c>
      <c r="Q14" s="34"/>
      <c r="R14" s="36"/>
      <c r="S14" s="36"/>
      <c r="T14" s="36"/>
      <c r="U14" s="36"/>
      <c r="V14" s="36"/>
      <c r="W14" s="36"/>
      <c r="X14" s="36"/>
      <c r="Y14" s="36"/>
      <c r="Z14" s="36"/>
    </row>
    <row r="15" spans="1:27" s="37" customFormat="1" ht="12">
      <c r="A15" s="34" t="s">
        <v>239</v>
      </c>
      <c r="B15" s="34" t="s">
        <v>557</v>
      </c>
      <c r="C15" s="34" t="s">
        <v>558</v>
      </c>
      <c r="D15" s="34">
        <v>5</v>
      </c>
      <c r="E15" s="35" t="s">
        <v>559</v>
      </c>
      <c r="F15" s="289">
        <v>100</v>
      </c>
      <c r="G15" s="289">
        <f t="shared" si="0"/>
        <v>5</v>
      </c>
      <c r="H15" s="410" t="s">
        <v>242</v>
      </c>
      <c r="I15" s="412" t="s">
        <v>557</v>
      </c>
      <c r="J15" s="34" t="s">
        <v>558</v>
      </c>
      <c r="K15" s="289">
        <v>5</v>
      </c>
      <c r="L15" s="35" t="s">
        <v>159</v>
      </c>
      <c r="M15" s="34">
        <v>100</v>
      </c>
      <c r="N15" s="596">
        <f t="shared" si="2"/>
        <v>5</v>
      </c>
      <c r="O15" s="34" t="s">
        <v>249</v>
      </c>
      <c r="P15" s="34" t="s">
        <v>560</v>
      </c>
      <c r="Q15" s="34"/>
      <c r="R15" s="36"/>
      <c r="S15" s="36"/>
      <c r="T15" s="36"/>
      <c r="U15" s="36"/>
      <c r="V15" s="36"/>
      <c r="W15" s="36"/>
      <c r="X15" s="36"/>
      <c r="Y15" s="36"/>
      <c r="Z15" s="36"/>
    </row>
    <row r="16" spans="1:27" s="37" customFormat="1" ht="12">
      <c r="A16" s="34" t="s">
        <v>239</v>
      </c>
      <c r="B16" s="34" t="s">
        <v>561</v>
      </c>
      <c r="C16" s="34" t="s">
        <v>562</v>
      </c>
      <c r="D16" s="34">
        <v>5</v>
      </c>
      <c r="E16" s="35" t="s">
        <v>563</v>
      </c>
      <c r="F16" s="289">
        <v>100</v>
      </c>
      <c r="G16" s="289">
        <f t="shared" si="0"/>
        <v>5</v>
      </c>
      <c r="H16" s="410" t="s">
        <v>242</v>
      </c>
      <c r="I16" s="412" t="s">
        <v>561</v>
      </c>
      <c r="J16" s="34" t="s">
        <v>562</v>
      </c>
      <c r="K16" s="289">
        <v>5</v>
      </c>
      <c r="L16" s="35" t="s">
        <v>159</v>
      </c>
      <c r="M16" s="34">
        <v>100</v>
      </c>
      <c r="N16" s="596">
        <f t="shared" si="2"/>
        <v>5</v>
      </c>
      <c r="O16" s="34" t="s">
        <v>254</v>
      </c>
      <c r="P16" s="34" t="s">
        <v>102</v>
      </c>
      <c r="Q16" s="34"/>
      <c r="R16" s="36"/>
      <c r="S16" s="36"/>
      <c r="T16" s="36"/>
      <c r="U16" s="36"/>
      <c r="V16" s="36"/>
      <c r="W16" s="36"/>
      <c r="X16" s="36"/>
      <c r="Y16" s="36"/>
      <c r="Z16" s="36"/>
    </row>
    <row r="17" spans="1:26" s="37" customFormat="1" ht="12">
      <c r="A17" s="34" t="s">
        <v>239</v>
      </c>
      <c r="B17" s="34" t="s">
        <v>564</v>
      </c>
      <c r="C17" s="34" t="s">
        <v>565</v>
      </c>
      <c r="D17" s="34">
        <v>5</v>
      </c>
      <c r="E17" s="35" t="s">
        <v>566</v>
      </c>
      <c r="F17" s="289">
        <v>100</v>
      </c>
      <c r="G17" s="289">
        <f t="shared" si="0"/>
        <v>5</v>
      </c>
      <c r="H17" s="410" t="s">
        <v>242</v>
      </c>
      <c r="I17" s="412" t="s">
        <v>564</v>
      </c>
      <c r="J17" s="34" t="s">
        <v>565</v>
      </c>
      <c r="K17" s="289">
        <v>5</v>
      </c>
      <c r="L17" s="35" t="s">
        <v>159</v>
      </c>
      <c r="M17" s="34">
        <v>100</v>
      </c>
      <c r="N17" s="596">
        <f t="shared" si="2"/>
        <v>5</v>
      </c>
      <c r="O17" s="34" t="s">
        <v>249</v>
      </c>
      <c r="P17" s="34" t="s">
        <v>311</v>
      </c>
      <c r="Q17" s="34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7" customFormat="1" ht="12">
      <c r="A18" s="38" t="s">
        <v>239</v>
      </c>
      <c r="B18" s="38" t="s">
        <v>567</v>
      </c>
      <c r="C18" s="38" t="s">
        <v>568</v>
      </c>
      <c r="D18" s="38">
        <v>5</v>
      </c>
      <c r="E18" s="38" t="s">
        <v>569</v>
      </c>
      <c r="F18" s="38">
        <v>100</v>
      </c>
      <c r="G18" s="38">
        <f t="shared" si="0"/>
        <v>5</v>
      </c>
      <c r="H18" s="410" t="s">
        <v>242</v>
      </c>
      <c r="I18" s="368" t="s">
        <v>567</v>
      </c>
      <c r="J18" s="38" t="s">
        <v>568</v>
      </c>
      <c r="K18" s="38">
        <v>5</v>
      </c>
      <c r="L18" s="35" t="s">
        <v>159</v>
      </c>
      <c r="M18" s="38">
        <v>100</v>
      </c>
      <c r="N18" s="596">
        <f t="shared" si="2"/>
        <v>5</v>
      </c>
      <c r="O18" s="38" t="s">
        <v>245</v>
      </c>
      <c r="P18" s="38" t="s">
        <v>570</v>
      </c>
      <c r="Q18" s="38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7" customFormat="1" ht="12">
      <c r="A19" s="38" t="s">
        <v>239</v>
      </c>
      <c r="B19" s="38" t="s">
        <v>571</v>
      </c>
      <c r="C19" s="38" t="s">
        <v>572</v>
      </c>
      <c r="D19" s="38">
        <v>5</v>
      </c>
      <c r="E19" s="38" t="s">
        <v>573</v>
      </c>
      <c r="F19" s="38">
        <v>100</v>
      </c>
      <c r="G19" s="38">
        <f t="shared" si="0"/>
        <v>5</v>
      </c>
      <c r="H19" s="410" t="s">
        <v>242</v>
      </c>
      <c r="I19" s="368" t="s">
        <v>571</v>
      </c>
      <c r="J19" s="38" t="s">
        <v>572</v>
      </c>
      <c r="K19" s="38">
        <v>5</v>
      </c>
      <c r="L19" s="35" t="s">
        <v>159</v>
      </c>
      <c r="M19" s="38">
        <v>100</v>
      </c>
      <c r="N19" s="596">
        <f t="shared" si="2"/>
        <v>5</v>
      </c>
      <c r="O19" s="38" t="s">
        <v>304</v>
      </c>
      <c r="P19" s="38" t="s">
        <v>348</v>
      </c>
      <c r="Q19" s="38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37" customFormat="1" ht="12">
      <c r="A20" s="38" t="s">
        <v>239</v>
      </c>
      <c r="B20" s="38" t="s">
        <v>574</v>
      </c>
      <c r="C20" s="38" t="s">
        <v>575</v>
      </c>
      <c r="D20" s="38">
        <v>5</v>
      </c>
      <c r="E20" s="38" t="s">
        <v>569</v>
      </c>
      <c r="F20" s="38">
        <v>100</v>
      </c>
      <c r="G20" s="38">
        <f t="shared" si="0"/>
        <v>5</v>
      </c>
      <c r="H20" s="410" t="s">
        <v>242</v>
      </c>
      <c r="I20" s="368" t="s">
        <v>574</v>
      </c>
      <c r="J20" s="38" t="s">
        <v>575</v>
      </c>
      <c r="K20" s="38">
        <v>5</v>
      </c>
      <c r="L20" s="35" t="s">
        <v>159</v>
      </c>
      <c r="M20" s="38">
        <v>100</v>
      </c>
      <c r="N20" s="596">
        <f t="shared" si="2"/>
        <v>5</v>
      </c>
      <c r="O20" s="38" t="s">
        <v>245</v>
      </c>
      <c r="P20" s="38" t="s">
        <v>576</v>
      </c>
      <c r="Q20" s="38"/>
      <c r="R20" s="36"/>
      <c r="S20" s="36"/>
      <c r="T20" s="36"/>
      <c r="U20" s="36"/>
      <c r="V20" s="36"/>
      <c r="W20" s="36"/>
      <c r="X20" s="36"/>
      <c r="Y20" s="36"/>
      <c r="Z20" s="36"/>
    </row>
    <row r="21" spans="1:26" s="37" customFormat="1" ht="12">
      <c r="A21" s="38" t="s">
        <v>239</v>
      </c>
      <c r="B21" s="38" t="s">
        <v>577</v>
      </c>
      <c r="C21" s="38" t="s">
        <v>578</v>
      </c>
      <c r="D21" s="38">
        <v>5</v>
      </c>
      <c r="E21" s="38" t="s">
        <v>579</v>
      </c>
      <c r="F21" s="38">
        <v>100</v>
      </c>
      <c r="G21" s="38">
        <f t="shared" si="0"/>
        <v>5</v>
      </c>
      <c r="H21" s="410" t="s">
        <v>242</v>
      </c>
      <c r="I21" s="368" t="s">
        <v>577</v>
      </c>
      <c r="J21" s="38" t="s">
        <v>578</v>
      </c>
      <c r="K21" s="38">
        <v>5</v>
      </c>
      <c r="L21" s="35" t="s">
        <v>159</v>
      </c>
      <c r="M21" s="38">
        <v>100</v>
      </c>
      <c r="N21" s="596">
        <f t="shared" si="2"/>
        <v>5</v>
      </c>
      <c r="O21" s="38" t="s">
        <v>245</v>
      </c>
      <c r="P21" s="38" t="s">
        <v>580</v>
      </c>
      <c r="Q21" s="38"/>
      <c r="R21" s="36"/>
      <c r="S21" s="36"/>
      <c r="T21" s="36"/>
      <c r="U21" s="36"/>
      <c r="V21" s="36"/>
      <c r="W21" s="36"/>
      <c r="X21" s="36"/>
      <c r="Y21" s="36"/>
      <c r="Z21" s="36"/>
    </row>
    <row r="22" spans="1:26" s="37" customFormat="1" ht="12">
      <c r="A22" s="34" t="s">
        <v>239</v>
      </c>
      <c r="B22" s="34" t="s">
        <v>581</v>
      </c>
      <c r="C22" s="34" t="s">
        <v>582</v>
      </c>
      <c r="D22" s="34">
        <v>5</v>
      </c>
      <c r="E22" s="35" t="s">
        <v>583</v>
      </c>
      <c r="F22" s="289">
        <v>100</v>
      </c>
      <c r="G22" s="289">
        <f t="shared" si="0"/>
        <v>5</v>
      </c>
      <c r="H22" s="410" t="s">
        <v>268</v>
      </c>
      <c r="I22" s="410" t="s">
        <v>584</v>
      </c>
      <c r="J22" s="335" t="s">
        <v>582</v>
      </c>
      <c r="K22" s="336">
        <v>5</v>
      </c>
      <c r="L22" s="328" t="s">
        <v>159</v>
      </c>
      <c r="M22" s="335">
        <v>100</v>
      </c>
      <c r="N22" s="596">
        <f t="shared" si="2"/>
        <v>5</v>
      </c>
      <c r="O22" s="335" t="s">
        <v>249</v>
      </c>
      <c r="P22" s="335" t="s">
        <v>585</v>
      </c>
      <c r="Q22" s="304"/>
      <c r="R22" s="36"/>
      <c r="S22" s="36"/>
      <c r="T22" s="36"/>
      <c r="U22" s="36"/>
      <c r="V22" s="36"/>
      <c r="W22" s="36"/>
      <c r="X22" s="36"/>
      <c r="Y22" s="36"/>
      <c r="Z22" s="36"/>
    </row>
    <row r="23" spans="1:26" s="37" customFormat="1" ht="12">
      <c r="A23" s="34" t="s">
        <v>239</v>
      </c>
      <c r="B23" s="34" t="s">
        <v>586</v>
      </c>
      <c r="C23" s="34" t="s">
        <v>587</v>
      </c>
      <c r="D23" s="34">
        <v>5</v>
      </c>
      <c r="E23" s="35" t="s">
        <v>588</v>
      </c>
      <c r="F23" s="289">
        <v>100</v>
      </c>
      <c r="G23" s="289">
        <f t="shared" si="0"/>
        <v>5</v>
      </c>
      <c r="H23" s="410" t="s">
        <v>268</v>
      </c>
      <c r="I23" s="412" t="s">
        <v>364</v>
      </c>
      <c r="J23" s="335" t="s">
        <v>365</v>
      </c>
      <c r="K23" s="336">
        <v>5</v>
      </c>
      <c r="L23" s="328" t="s">
        <v>159</v>
      </c>
      <c r="M23" s="335">
        <v>100</v>
      </c>
      <c r="N23" s="596">
        <f t="shared" si="2"/>
        <v>5</v>
      </c>
      <c r="O23" s="335" t="s">
        <v>245</v>
      </c>
      <c r="P23" s="335" t="s">
        <v>129</v>
      </c>
      <c r="Q23" s="335"/>
      <c r="R23" s="36"/>
      <c r="S23" s="36"/>
      <c r="T23" s="36"/>
      <c r="U23" s="36"/>
      <c r="V23" s="36"/>
      <c r="W23" s="36"/>
      <c r="X23" s="36"/>
      <c r="Y23" s="36"/>
      <c r="Z23" s="36"/>
    </row>
    <row r="24" spans="1:26" s="37" customFormat="1" ht="13.05" customHeight="1">
      <c r="A24" s="34" t="s">
        <v>239</v>
      </c>
      <c r="B24" s="34" t="s">
        <v>589</v>
      </c>
      <c r="C24" s="335" t="s">
        <v>590</v>
      </c>
      <c r="D24" s="34">
        <v>5</v>
      </c>
      <c r="E24" s="35" t="s">
        <v>591</v>
      </c>
      <c r="F24" s="289">
        <v>100</v>
      </c>
      <c r="G24" s="289">
        <f t="shared" si="0"/>
        <v>5</v>
      </c>
      <c r="H24" s="410" t="s">
        <v>268</v>
      </c>
      <c r="I24" s="605" t="s">
        <v>398</v>
      </c>
      <c r="J24" s="337" t="s">
        <v>397</v>
      </c>
      <c r="K24" s="338">
        <v>5</v>
      </c>
      <c r="L24" s="328" t="s">
        <v>159</v>
      </c>
      <c r="M24" s="337">
        <v>100</v>
      </c>
      <c r="N24" s="596">
        <f t="shared" si="2"/>
        <v>5</v>
      </c>
      <c r="O24" s="337" t="s">
        <v>249</v>
      </c>
      <c r="P24" s="337" t="s">
        <v>311</v>
      </c>
      <c r="Q24" s="337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37" customFormat="1" ht="12">
      <c r="A25" s="368" t="s">
        <v>239</v>
      </c>
      <c r="B25" s="304" t="s">
        <v>592</v>
      </c>
      <c r="C25" s="304" t="s">
        <v>593</v>
      </c>
      <c r="D25" s="304">
        <v>10</v>
      </c>
      <c r="E25" s="304" t="s">
        <v>594</v>
      </c>
      <c r="F25" s="305">
        <v>100</v>
      </c>
      <c r="G25" s="305">
        <f t="shared" si="0"/>
        <v>10</v>
      </c>
      <c r="H25" s="368" t="s">
        <v>268</v>
      </c>
      <c r="I25" s="368" t="s">
        <v>595</v>
      </c>
      <c r="J25" s="368" t="s">
        <v>596</v>
      </c>
      <c r="K25" s="381">
        <v>10</v>
      </c>
      <c r="L25" s="410" t="s">
        <v>597</v>
      </c>
      <c r="M25" s="368">
        <v>50</v>
      </c>
      <c r="N25" s="596">
        <f t="shared" si="2"/>
        <v>5</v>
      </c>
      <c r="O25" s="368" t="s">
        <v>73</v>
      </c>
      <c r="P25" s="418" t="s">
        <v>448</v>
      </c>
      <c r="Q25" s="335"/>
      <c r="R25" s="36"/>
      <c r="S25" s="36"/>
      <c r="T25" s="36"/>
      <c r="U25" s="36"/>
      <c r="V25" s="36"/>
      <c r="W25" s="36"/>
      <c r="X25" s="36"/>
      <c r="Y25" s="36"/>
      <c r="Z25" s="36"/>
    </row>
    <row r="26" spans="1:26" s="37" customFormat="1" ht="12">
      <c r="A26" s="406" t="s">
        <v>239</v>
      </c>
      <c r="B26" s="329" t="s">
        <v>592</v>
      </c>
      <c r="C26" s="329" t="s">
        <v>593</v>
      </c>
      <c r="D26" s="330">
        <v>10</v>
      </c>
      <c r="E26" s="329" t="s">
        <v>594</v>
      </c>
      <c r="F26" s="330">
        <v>100</v>
      </c>
      <c r="G26" s="330"/>
      <c r="H26" s="406" t="s">
        <v>268</v>
      </c>
      <c r="I26" s="406" t="s">
        <v>595</v>
      </c>
      <c r="J26" s="406" t="s">
        <v>596</v>
      </c>
      <c r="K26" s="411">
        <v>10</v>
      </c>
      <c r="L26" s="410" t="s">
        <v>598</v>
      </c>
      <c r="M26" s="412">
        <v>50</v>
      </c>
      <c r="N26" s="532">
        <f t="shared" si="2"/>
        <v>5</v>
      </c>
      <c r="O26" s="528" t="s">
        <v>73</v>
      </c>
      <c r="P26" s="586" t="s">
        <v>448</v>
      </c>
      <c r="Q26" s="62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37" customFormat="1" ht="12">
      <c r="A27" s="369" t="s">
        <v>239</v>
      </c>
      <c r="B27" s="306" t="s">
        <v>592</v>
      </c>
      <c r="C27" s="306" t="s">
        <v>593</v>
      </c>
      <c r="D27" s="307">
        <v>10</v>
      </c>
      <c r="E27" s="306" t="s">
        <v>594</v>
      </c>
      <c r="F27" s="307">
        <v>100</v>
      </c>
      <c r="G27" s="307"/>
      <c r="H27" s="369" t="s">
        <v>268</v>
      </c>
      <c r="I27" s="369" t="s">
        <v>595</v>
      </c>
      <c r="J27" s="369" t="s">
        <v>596</v>
      </c>
      <c r="K27" s="382">
        <v>10</v>
      </c>
      <c r="L27" s="410" t="s">
        <v>599</v>
      </c>
      <c r="M27" s="479">
        <v>0</v>
      </c>
      <c r="N27" s="596">
        <f t="shared" si="2"/>
        <v>0</v>
      </c>
      <c r="O27" s="419" t="s">
        <v>73</v>
      </c>
      <c r="P27" s="419" t="s">
        <v>448</v>
      </c>
      <c r="Q27" s="626"/>
      <c r="R27" s="36"/>
      <c r="S27" s="36"/>
      <c r="T27" s="36"/>
      <c r="U27" s="36"/>
      <c r="V27" s="36"/>
      <c r="W27" s="36"/>
      <c r="X27" s="36"/>
      <c r="Y27" s="36"/>
      <c r="Z27" s="36"/>
    </row>
    <row r="28" spans="1:26" s="37" customFormat="1" ht="12">
      <c r="A28" s="38" t="s">
        <v>239</v>
      </c>
      <c r="B28" s="38" t="s">
        <v>600</v>
      </c>
      <c r="C28" s="38" t="s">
        <v>601</v>
      </c>
      <c r="D28" s="38">
        <v>5</v>
      </c>
      <c r="E28" s="38" t="s">
        <v>602</v>
      </c>
      <c r="F28" s="290">
        <v>100</v>
      </c>
      <c r="G28" s="290">
        <f t="shared" si="0"/>
        <v>5</v>
      </c>
      <c r="H28" s="368" t="s">
        <v>268</v>
      </c>
      <c r="I28" s="368" t="s">
        <v>333</v>
      </c>
      <c r="J28" s="368" t="s">
        <v>334</v>
      </c>
      <c r="K28" s="381">
        <v>5</v>
      </c>
      <c r="L28" s="410" t="s">
        <v>159</v>
      </c>
      <c r="M28" s="368">
        <v>100</v>
      </c>
      <c r="N28" s="596">
        <f t="shared" si="2"/>
        <v>5</v>
      </c>
      <c r="O28" s="412" t="s">
        <v>245</v>
      </c>
      <c r="P28" s="412" t="s">
        <v>603</v>
      </c>
      <c r="Q28" s="304"/>
      <c r="R28" s="36"/>
      <c r="S28" s="36"/>
      <c r="T28" s="36"/>
      <c r="U28" s="36"/>
      <c r="V28" s="36"/>
      <c r="W28" s="36"/>
      <c r="X28" s="36"/>
      <c r="Y28" s="36"/>
      <c r="Z28" s="36"/>
    </row>
    <row r="29" spans="1:26" s="37" customFormat="1" ht="12">
      <c r="A29" s="38" t="s">
        <v>239</v>
      </c>
      <c r="B29" s="38" t="s">
        <v>604</v>
      </c>
      <c r="C29" s="38" t="s">
        <v>605</v>
      </c>
      <c r="D29" s="38">
        <v>5</v>
      </c>
      <c r="E29" s="38" t="s">
        <v>573</v>
      </c>
      <c r="F29" s="38">
        <v>100</v>
      </c>
      <c r="G29" s="38">
        <f t="shared" si="0"/>
        <v>5</v>
      </c>
      <c r="H29" s="410" t="s">
        <v>268</v>
      </c>
      <c r="I29" s="412" t="s">
        <v>364</v>
      </c>
      <c r="J29" s="412" t="s">
        <v>365</v>
      </c>
      <c r="K29" s="413">
        <v>5</v>
      </c>
      <c r="L29" s="410" t="s">
        <v>159</v>
      </c>
      <c r="M29" s="412">
        <v>100</v>
      </c>
      <c r="N29" s="596">
        <f t="shared" si="2"/>
        <v>5</v>
      </c>
      <c r="O29" s="412" t="s">
        <v>193</v>
      </c>
      <c r="P29" s="412" t="s">
        <v>606</v>
      </c>
      <c r="Q29" s="335"/>
      <c r="R29" s="36"/>
      <c r="S29" s="36"/>
      <c r="T29" s="36"/>
      <c r="U29" s="36"/>
      <c r="V29" s="36"/>
      <c r="W29" s="36"/>
      <c r="X29" s="36"/>
      <c r="Y29" s="36"/>
      <c r="Z29" s="36"/>
    </row>
    <row r="30" spans="1:26" s="37" customFormat="1" ht="12">
      <c r="A30" s="38" t="s">
        <v>239</v>
      </c>
      <c r="B30" s="304" t="s">
        <v>607</v>
      </c>
      <c r="C30" s="304" t="s">
        <v>323</v>
      </c>
      <c r="D30" s="368">
        <v>5</v>
      </c>
      <c r="E30" s="38" t="s">
        <v>608</v>
      </c>
      <c r="F30" s="38">
        <v>70</v>
      </c>
      <c r="G30" s="38">
        <f t="shared" si="0"/>
        <v>3.5</v>
      </c>
      <c r="H30" s="368" t="s">
        <v>268</v>
      </c>
      <c r="I30" s="368" t="s">
        <v>325</v>
      </c>
      <c r="J30" s="368" t="s">
        <v>323</v>
      </c>
      <c r="K30" s="381">
        <v>5</v>
      </c>
      <c r="L30" s="410" t="s">
        <v>328</v>
      </c>
      <c r="M30" s="368">
        <v>70</v>
      </c>
      <c r="N30" s="596">
        <f t="shared" si="2"/>
        <v>3.5</v>
      </c>
      <c r="O30" s="368" t="s">
        <v>304</v>
      </c>
      <c r="P30" s="368" t="s">
        <v>318</v>
      </c>
      <c r="Q30" s="304"/>
      <c r="R30" s="275"/>
      <c r="S30" s="275"/>
      <c r="T30" s="275"/>
      <c r="V30" s="276"/>
      <c r="W30" s="276"/>
      <c r="X30" s="276"/>
      <c r="Y30" s="275"/>
    </row>
    <row r="31" spans="1:26" s="37" customFormat="1" ht="12">
      <c r="A31" s="39" t="s">
        <v>239</v>
      </c>
      <c r="B31" s="306" t="s">
        <v>607</v>
      </c>
      <c r="C31" s="306" t="s">
        <v>323</v>
      </c>
      <c r="D31" s="369">
        <v>5</v>
      </c>
      <c r="E31" s="38" t="s">
        <v>609</v>
      </c>
      <c r="F31" s="38">
        <v>30</v>
      </c>
      <c r="G31" s="38">
        <f t="shared" si="0"/>
        <v>1.5</v>
      </c>
      <c r="H31" s="369" t="s">
        <v>268</v>
      </c>
      <c r="I31" s="369" t="s">
        <v>325</v>
      </c>
      <c r="J31" s="369" t="s">
        <v>323</v>
      </c>
      <c r="K31" s="382">
        <v>5</v>
      </c>
      <c r="L31" s="410" t="s">
        <v>610</v>
      </c>
      <c r="M31" s="415">
        <v>30</v>
      </c>
      <c r="N31" s="596">
        <f t="shared" si="2"/>
        <v>1.5</v>
      </c>
      <c r="O31" s="369" t="s">
        <v>304</v>
      </c>
      <c r="P31" s="369" t="s">
        <v>318</v>
      </c>
      <c r="Q31" s="306"/>
      <c r="R31" s="48"/>
      <c r="S31" s="48"/>
      <c r="T31" s="48"/>
      <c r="V31" s="276"/>
      <c r="W31" s="276"/>
      <c r="X31" s="276"/>
      <c r="Y31" s="48"/>
    </row>
    <row r="32" spans="1:26" s="37" customFormat="1" ht="12">
      <c r="A32" s="38" t="s">
        <v>239</v>
      </c>
      <c r="B32" s="38" t="s">
        <v>611</v>
      </c>
      <c r="C32" s="38" t="s">
        <v>612</v>
      </c>
      <c r="D32" s="38">
        <v>5</v>
      </c>
      <c r="E32" s="38" t="s">
        <v>613</v>
      </c>
      <c r="F32" s="38">
        <v>100</v>
      </c>
      <c r="G32" s="38">
        <f t="shared" si="0"/>
        <v>5</v>
      </c>
      <c r="H32" s="368" t="s">
        <v>8</v>
      </c>
      <c r="I32" s="368" t="s">
        <v>614</v>
      </c>
      <c r="J32" s="368" t="s">
        <v>346</v>
      </c>
      <c r="K32" s="381">
        <v>5</v>
      </c>
      <c r="L32" s="368" t="s">
        <v>159</v>
      </c>
      <c r="M32" s="368">
        <v>100</v>
      </c>
      <c r="N32" s="596">
        <f t="shared" si="2"/>
        <v>5</v>
      </c>
      <c r="O32" s="368" t="s">
        <v>249</v>
      </c>
      <c r="P32" s="368" t="s">
        <v>585</v>
      </c>
      <c r="Q32" s="335"/>
    </row>
    <row r="33" spans="1:26" s="37" customFormat="1" ht="12">
      <c r="A33" s="38" t="s">
        <v>239</v>
      </c>
      <c r="B33" s="38" t="s">
        <v>615</v>
      </c>
      <c r="C33" s="38" t="s">
        <v>616</v>
      </c>
      <c r="D33" s="38">
        <v>5</v>
      </c>
      <c r="E33" s="38" t="s">
        <v>613</v>
      </c>
      <c r="F33" s="38">
        <v>100</v>
      </c>
      <c r="G33" s="38">
        <f t="shared" si="0"/>
        <v>5</v>
      </c>
      <c r="H33" s="368" t="s">
        <v>8</v>
      </c>
      <c r="I33" s="368" t="s">
        <v>315</v>
      </c>
      <c r="J33" s="368" t="s">
        <v>316</v>
      </c>
      <c r="K33" s="381">
        <v>5</v>
      </c>
      <c r="L33" s="368" t="s">
        <v>159</v>
      </c>
      <c r="M33" s="368">
        <v>100</v>
      </c>
      <c r="N33" s="596">
        <f t="shared" si="2"/>
        <v>5</v>
      </c>
      <c r="O33" s="368" t="s">
        <v>245</v>
      </c>
      <c r="P33" s="368" t="s">
        <v>318</v>
      </c>
      <c r="Q33" s="304"/>
      <c r="R33" s="36"/>
      <c r="S33" s="36"/>
      <c r="T33" s="36"/>
      <c r="U33" s="36"/>
      <c r="V33" s="36"/>
      <c r="W33" s="36"/>
      <c r="X33" s="36"/>
      <c r="Y33" s="36"/>
      <c r="Z33" s="36"/>
    </row>
    <row r="34" spans="1:26" s="37" customFormat="1" ht="12">
      <c r="A34" s="304" t="s">
        <v>239</v>
      </c>
      <c r="B34" s="304" t="s">
        <v>617</v>
      </c>
      <c r="C34" s="304" t="s">
        <v>618</v>
      </c>
      <c r="D34" s="368">
        <v>10</v>
      </c>
      <c r="E34" s="38" t="s">
        <v>619</v>
      </c>
      <c r="F34" s="38">
        <v>50</v>
      </c>
      <c r="G34" s="38">
        <f t="shared" si="0"/>
        <v>5</v>
      </c>
      <c r="H34" s="368" t="s">
        <v>268</v>
      </c>
      <c r="I34" s="368" t="s">
        <v>595</v>
      </c>
      <c r="J34" s="381" t="s">
        <v>596</v>
      </c>
      <c r="K34" s="381">
        <v>10</v>
      </c>
      <c r="L34" s="381" t="s">
        <v>159</v>
      </c>
      <c r="M34" s="381" t="s">
        <v>21</v>
      </c>
      <c r="N34" s="381">
        <v>10</v>
      </c>
      <c r="O34" s="381" t="s">
        <v>271</v>
      </c>
      <c r="P34" s="381" t="s">
        <v>620</v>
      </c>
      <c r="Q34" s="332"/>
      <c r="R34" s="36"/>
      <c r="S34" s="36"/>
      <c r="T34" s="36"/>
      <c r="U34" s="36"/>
      <c r="V34" s="36"/>
      <c r="W34" s="36"/>
      <c r="X34" s="36"/>
      <c r="Y34" s="36"/>
      <c r="Z34" s="36"/>
    </row>
    <row r="35" spans="1:26" s="37" customFormat="1" ht="12">
      <c r="A35" s="342"/>
      <c r="B35" s="342"/>
      <c r="C35" s="342"/>
      <c r="D35" s="420">
        <v>10</v>
      </c>
      <c r="E35" s="418" t="s">
        <v>621</v>
      </c>
      <c r="F35" s="368">
        <v>50</v>
      </c>
      <c r="G35" s="368">
        <f t="shared" si="0"/>
        <v>5</v>
      </c>
      <c r="H35" s="606" t="s">
        <v>268</v>
      </c>
      <c r="I35" s="606" t="s">
        <v>595</v>
      </c>
      <c r="J35" s="411" t="s">
        <v>596</v>
      </c>
      <c r="K35" s="411">
        <v>10</v>
      </c>
      <c r="L35" s="411" t="s">
        <v>159</v>
      </c>
      <c r="M35" s="411" t="s">
        <v>21</v>
      </c>
      <c r="N35" s="411">
        <v>10</v>
      </c>
      <c r="O35" s="411" t="s">
        <v>271</v>
      </c>
      <c r="P35" s="411" t="s">
        <v>620</v>
      </c>
      <c r="Q35" s="409"/>
      <c r="R35" s="36"/>
      <c r="S35" s="36"/>
      <c r="T35" s="36"/>
      <c r="U35" s="36"/>
      <c r="V35" s="36"/>
      <c r="W35" s="36"/>
      <c r="X35" s="36"/>
      <c r="Y35" s="36"/>
      <c r="Z35" s="36"/>
    </row>
    <row r="36" spans="1:26" s="37" customFormat="1" ht="12">
      <c r="A36" s="34" t="s">
        <v>239</v>
      </c>
      <c r="B36" s="34" t="s">
        <v>622</v>
      </c>
      <c r="C36" s="34" t="s">
        <v>623</v>
      </c>
      <c r="D36" s="34">
        <v>10</v>
      </c>
      <c r="E36" s="35" t="s">
        <v>624</v>
      </c>
      <c r="F36" s="35">
        <v>100</v>
      </c>
      <c r="G36" s="35">
        <f t="shared" si="0"/>
        <v>10</v>
      </c>
      <c r="H36" s="412" t="s">
        <v>268</v>
      </c>
      <c r="I36" s="412" t="s">
        <v>625</v>
      </c>
      <c r="J36" s="410" t="s">
        <v>626</v>
      </c>
      <c r="K36" s="410">
        <v>10</v>
      </c>
      <c r="L36" s="410" t="s">
        <v>627</v>
      </c>
      <c r="M36" s="412">
        <v>100</v>
      </c>
      <c r="N36" s="596">
        <f t="shared" si="2"/>
        <v>10</v>
      </c>
      <c r="O36" s="412" t="s">
        <v>304</v>
      </c>
      <c r="P36" s="412" t="s">
        <v>580</v>
      </c>
      <c r="Q36" s="468" t="s">
        <v>628</v>
      </c>
      <c r="R36" s="36"/>
      <c r="S36" s="36"/>
      <c r="T36" s="36"/>
      <c r="U36" s="36"/>
      <c r="V36" s="36"/>
      <c r="W36" s="36"/>
      <c r="X36" s="36"/>
      <c r="Y36" s="36"/>
      <c r="Z36" s="36"/>
    </row>
    <row r="37" spans="1:26" s="13" customFormat="1" ht="12">
      <c r="A37" s="5" t="s">
        <v>239</v>
      </c>
      <c r="B37" s="30" t="s">
        <v>622</v>
      </c>
      <c r="C37" s="30" t="s">
        <v>623</v>
      </c>
      <c r="D37" s="445">
        <v>10</v>
      </c>
      <c r="E37" s="5" t="s">
        <v>629</v>
      </c>
      <c r="F37" s="5">
        <v>100</v>
      </c>
      <c r="G37" s="5">
        <f t="shared" si="0"/>
        <v>10</v>
      </c>
      <c r="H37" s="258" t="s">
        <v>8</v>
      </c>
      <c r="I37" s="368" t="s">
        <v>630</v>
      </c>
      <c r="J37" s="258" t="s">
        <v>631</v>
      </c>
      <c r="K37" s="258">
        <v>10</v>
      </c>
      <c r="L37" s="258" t="s">
        <v>72</v>
      </c>
      <c r="M37" s="368">
        <v>100</v>
      </c>
      <c r="N37" s="596">
        <f t="shared" si="2"/>
        <v>10</v>
      </c>
      <c r="O37" s="258" t="s">
        <v>249</v>
      </c>
      <c r="P37" s="258" t="s">
        <v>321</v>
      </c>
      <c r="Q37" s="469" t="s">
        <v>847</v>
      </c>
    </row>
    <row r="38" spans="1:26" s="272" customFormat="1" ht="12">
      <c r="A38" s="34" t="s">
        <v>239</v>
      </c>
      <c r="B38" s="34" t="s">
        <v>632</v>
      </c>
      <c r="C38" s="34" t="s">
        <v>384</v>
      </c>
      <c r="D38" s="34">
        <v>5</v>
      </c>
      <c r="E38" s="109" t="s">
        <v>633</v>
      </c>
      <c r="F38" s="291">
        <v>100</v>
      </c>
      <c r="G38" s="291">
        <f t="shared" si="0"/>
        <v>5</v>
      </c>
      <c r="H38" s="410" t="s">
        <v>268</v>
      </c>
      <c r="I38" s="412" t="s">
        <v>383</v>
      </c>
      <c r="J38" s="412" t="s">
        <v>384</v>
      </c>
      <c r="K38" s="413">
        <v>5</v>
      </c>
      <c r="L38" s="410" t="s">
        <v>159</v>
      </c>
      <c r="M38" s="368">
        <v>100</v>
      </c>
      <c r="N38" s="596">
        <f t="shared" si="2"/>
        <v>5</v>
      </c>
      <c r="O38" s="368" t="s">
        <v>35</v>
      </c>
      <c r="P38" s="368" t="s">
        <v>311</v>
      </c>
      <c r="Q38" s="335"/>
    </row>
    <row r="39" spans="1:26" s="13" customFormat="1" ht="12">
      <c r="A39" s="34" t="s">
        <v>239</v>
      </c>
      <c r="B39" s="298" t="s">
        <v>634</v>
      </c>
      <c r="C39" s="298" t="s">
        <v>354</v>
      </c>
      <c r="D39" s="298" t="s">
        <v>19</v>
      </c>
      <c r="E39" s="317" t="s">
        <v>635</v>
      </c>
      <c r="F39" s="318">
        <v>60</v>
      </c>
      <c r="G39" s="318">
        <f t="shared" si="0"/>
        <v>3</v>
      </c>
      <c r="H39" s="410" t="s">
        <v>268</v>
      </c>
      <c r="I39" s="128" t="s">
        <v>353</v>
      </c>
      <c r="J39" s="128" t="s">
        <v>354</v>
      </c>
      <c r="K39" s="128" t="s">
        <v>19</v>
      </c>
      <c r="L39" s="114" t="s">
        <v>477</v>
      </c>
      <c r="M39" s="125">
        <v>60</v>
      </c>
      <c r="N39" s="596">
        <f t="shared" si="2"/>
        <v>3</v>
      </c>
      <c r="O39" s="427" t="s">
        <v>249</v>
      </c>
      <c r="P39" s="427" t="s">
        <v>129</v>
      </c>
      <c r="Q39" s="302"/>
    </row>
    <row r="40" spans="1:26" s="13" customFormat="1" ht="12">
      <c r="A40" s="34" t="s">
        <v>239</v>
      </c>
      <c r="B40" s="300" t="s">
        <v>634</v>
      </c>
      <c r="C40" s="300" t="s">
        <v>354</v>
      </c>
      <c r="D40" s="300" t="s">
        <v>19</v>
      </c>
      <c r="E40" s="317" t="s">
        <v>357</v>
      </c>
      <c r="F40" s="318">
        <v>40</v>
      </c>
      <c r="G40" s="318">
        <f t="shared" si="0"/>
        <v>2</v>
      </c>
      <c r="H40" s="410" t="s">
        <v>268</v>
      </c>
      <c r="I40" s="147" t="s">
        <v>353</v>
      </c>
      <c r="J40" s="147" t="s">
        <v>354</v>
      </c>
      <c r="K40" s="147" t="s">
        <v>19</v>
      </c>
      <c r="L40" s="114" t="s">
        <v>357</v>
      </c>
      <c r="M40" s="125">
        <v>40</v>
      </c>
      <c r="N40" s="596">
        <f t="shared" si="2"/>
        <v>2</v>
      </c>
      <c r="O40" s="588" t="s">
        <v>249</v>
      </c>
      <c r="P40" s="414" t="s">
        <v>129</v>
      </c>
      <c r="Q40" s="428"/>
    </row>
    <row r="41" spans="1:26" s="13" customFormat="1" ht="12">
      <c r="A41" s="34" t="s">
        <v>239</v>
      </c>
      <c r="B41" s="304" t="s">
        <v>636</v>
      </c>
      <c r="C41" s="304" t="s">
        <v>637</v>
      </c>
      <c r="D41" s="305">
        <v>10</v>
      </c>
      <c r="E41" s="328" t="s">
        <v>638</v>
      </c>
      <c r="F41" s="304">
        <v>50</v>
      </c>
      <c r="G41" s="304">
        <f t="shared" si="0"/>
        <v>5</v>
      </c>
      <c r="H41" s="410" t="s">
        <v>268</v>
      </c>
      <c r="I41" s="368" t="s">
        <v>630</v>
      </c>
      <c r="J41" s="368" t="s">
        <v>637</v>
      </c>
      <c r="K41" s="381">
        <v>10</v>
      </c>
      <c r="L41" s="410" t="s">
        <v>638</v>
      </c>
      <c r="M41" s="368">
        <v>50</v>
      </c>
      <c r="N41" s="532">
        <f t="shared" si="2"/>
        <v>5</v>
      </c>
      <c r="O41" s="582" t="s">
        <v>249</v>
      </c>
      <c r="P41" s="587" t="s">
        <v>321</v>
      </c>
      <c r="Q41" s="302"/>
    </row>
    <row r="42" spans="1:26" s="13" customFormat="1" ht="12">
      <c r="A42" s="34" t="s">
        <v>239</v>
      </c>
      <c r="B42" s="329" t="s">
        <v>636</v>
      </c>
      <c r="C42" s="329" t="s">
        <v>637</v>
      </c>
      <c r="D42" s="330">
        <v>10</v>
      </c>
      <c r="E42" s="328" t="s">
        <v>639</v>
      </c>
      <c r="F42" s="412" t="s">
        <v>413</v>
      </c>
      <c r="G42" s="412">
        <f t="shared" si="0"/>
        <v>2</v>
      </c>
      <c r="H42" s="410" t="s">
        <v>268</v>
      </c>
      <c r="I42" s="406" t="s">
        <v>630</v>
      </c>
      <c r="J42" s="406" t="s">
        <v>637</v>
      </c>
      <c r="K42" s="411">
        <v>10</v>
      </c>
      <c r="L42" s="410" t="s">
        <v>640</v>
      </c>
      <c r="M42" s="529" t="s">
        <v>413</v>
      </c>
      <c r="N42" s="585">
        <f t="shared" si="2"/>
        <v>2</v>
      </c>
      <c r="O42" s="583" t="s">
        <v>249</v>
      </c>
      <c r="P42" s="530" t="s">
        <v>321</v>
      </c>
      <c r="Q42" s="393"/>
    </row>
    <row r="43" spans="1:26" s="13" customFormat="1" ht="12">
      <c r="A43" s="34" t="s">
        <v>239</v>
      </c>
      <c r="B43" s="306" t="s">
        <v>636</v>
      </c>
      <c r="C43" s="306" t="s">
        <v>637</v>
      </c>
      <c r="D43" s="307">
        <v>10</v>
      </c>
      <c r="E43" s="328" t="s">
        <v>641</v>
      </c>
      <c r="F43" s="415">
        <v>30</v>
      </c>
      <c r="G43" s="415">
        <f t="shared" si="0"/>
        <v>3</v>
      </c>
      <c r="H43" s="410" t="s">
        <v>268</v>
      </c>
      <c r="I43" s="369" t="s">
        <v>630</v>
      </c>
      <c r="J43" s="369" t="s">
        <v>637</v>
      </c>
      <c r="K43" s="382">
        <v>10</v>
      </c>
      <c r="L43" s="410" t="s">
        <v>641</v>
      </c>
      <c r="M43" s="419">
        <v>30</v>
      </c>
      <c r="N43" s="586">
        <f t="shared" si="2"/>
        <v>3</v>
      </c>
      <c r="O43" s="584" t="s">
        <v>249</v>
      </c>
      <c r="P43" s="531" t="s">
        <v>321</v>
      </c>
      <c r="Q43" s="428"/>
    </row>
    <row r="44" spans="1:26" s="13" customFormat="1" ht="12"/>
    <row r="45" spans="1:26" s="13" customFormat="1" ht="12"/>
    <row r="46" spans="1:26" s="13" customFormat="1" ht="12"/>
    <row r="47" spans="1:26" s="13" customFormat="1" ht="12"/>
    <row r="48" spans="1:26" s="13" customFormat="1" ht="12"/>
    <row r="49" s="13" customFormat="1" ht="12"/>
    <row r="50" s="13" customFormat="1" ht="12"/>
    <row r="51" s="13" customFormat="1" ht="12"/>
    <row r="52" s="13" customFormat="1" ht="12"/>
    <row r="53" s="13" customFormat="1" ht="12"/>
    <row r="54" s="13" customFormat="1" ht="12"/>
    <row r="55" s="13" customFormat="1" ht="16.350000000000001" customHeight="1"/>
    <row r="56" s="13" customFormat="1" ht="12"/>
    <row r="57" s="13" customFormat="1" ht="12"/>
    <row r="58" s="13" customFormat="1" ht="14.55" customHeight="1"/>
    <row r="59" s="13" customFormat="1" ht="13.35" customHeight="1"/>
    <row r="60" s="13" customFormat="1" ht="12"/>
    <row r="61" s="13" customFormat="1" ht="12"/>
    <row r="62" s="13" customFormat="1" ht="12"/>
    <row r="63" s="13" customFormat="1" ht="12"/>
    <row r="64" s="13" customFormat="1" ht="12"/>
    <row r="65" s="13" customFormat="1" ht="12"/>
    <row r="66" s="13" customFormat="1" ht="12"/>
    <row r="67" s="13" customFormat="1" ht="12"/>
    <row r="68" s="13" customFormat="1" ht="12"/>
    <row r="69" s="13" customFormat="1" ht="12"/>
    <row r="70" s="13" customFormat="1" ht="12"/>
    <row r="71" s="13" customFormat="1" ht="12"/>
    <row r="72" s="13" customFormat="1" ht="24.6" customHeight="1"/>
    <row r="73" s="13" customFormat="1" ht="28.8" customHeight="1"/>
    <row r="74" s="13" customFormat="1" ht="16.8" customHeight="1"/>
    <row r="75" s="13" customFormat="1" ht="12"/>
    <row r="76" s="13" customFormat="1" ht="12"/>
    <row r="77" s="13" customFormat="1" ht="21" customHeight="1"/>
    <row r="78" s="13" customFormat="1" ht="13.8" customHeight="1"/>
    <row r="79" s="13" customFormat="1" ht="13.8" customHeight="1"/>
    <row r="80" s="13" customFormat="1" ht="13.8" customHeight="1"/>
    <row r="81" s="13" customFormat="1" ht="13.8" customHeight="1"/>
    <row r="82" s="13" customFormat="1" ht="13.8" customHeight="1"/>
    <row r="83" s="13" customFormat="1" ht="13.8" customHeight="1"/>
    <row r="84" s="13" customFormat="1" ht="13.8" customHeight="1"/>
    <row r="85" s="13" customFormat="1" ht="13.8" customHeight="1"/>
    <row r="86" s="13" customFormat="1" ht="13.8" customHeight="1"/>
    <row r="87" s="13" customFormat="1" ht="12"/>
    <row r="88" s="13" customFormat="1" ht="12"/>
    <row r="89" s="13" customFormat="1" ht="12"/>
    <row r="90" s="13" customFormat="1" ht="12"/>
    <row r="91" s="13" customFormat="1" ht="12"/>
    <row r="92" s="13" customFormat="1" ht="12"/>
    <row r="93" s="13" customFormat="1" ht="12"/>
    <row r="94" s="13" customFormat="1" ht="12"/>
    <row r="95" s="13" customFormat="1" ht="12"/>
    <row r="96" s="13" customFormat="1" ht="12"/>
    <row r="97" spans="2:8" s="13" customFormat="1" ht="12"/>
    <row r="98" spans="2:8" s="13" customFormat="1" ht="12"/>
    <row r="99" spans="2:8" s="13" customFormat="1" ht="12"/>
    <row r="100" spans="2:8" s="13" customFormat="1" ht="12"/>
    <row r="101" spans="2:8" s="13" customFormat="1" ht="12"/>
    <row r="102" spans="2:8" s="13" customFormat="1" ht="12">
      <c r="B102" s="40"/>
    </row>
    <row r="103" spans="2:8" s="13" customFormat="1" ht="12">
      <c r="B103" s="40"/>
    </row>
    <row r="104" spans="2:8" s="13" customFormat="1" ht="12">
      <c r="B104" s="40"/>
      <c r="H104" s="40"/>
    </row>
    <row r="105" spans="2:8" s="13" customFormat="1" ht="12">
      <c r="B105" s="40"/>
      <c r="H105" s="40"/>
    </row>
    <row r="106" spans="2:8" s="13" customFormat="1" ht="12">
      <c r="B106" s="40"/>
      <c r="H106" s="40"/>
    </row>
    <row r="107" spans="2:8" s="13" customFormat="1" ht="12">
      <c r="B107" s="40"/>
      <c r="H107" s="40"/>
    </row>
    <row r="108" spans="2:8" s="13" customFormat="1" ht="12">
      <c r="B108" s="40"/>
      <c r="H108" s="40"/>
    </row>
    <row r="109" spans="2:8" s="13" customFormat="1" ht="12">
      <c r="B109" s="40"/>
      <c r="H109" s="40"/>
    </row>
    <row r="110" spans="2:8" s="13" customFormat="1" ht="12">
      <c r="B110" s="40"/>
      <c r="H110" s="40"/>
    </row>
    <row r="111" spans="2:8" s="13" customFormat="1" ht="12">
      <c r="B111" s="40"/>
      <c r="H111" s="40"/>
    </row>
    <row r="112" spans="2:8" s="13" customFormat="1" ht="12" customHeight="1">
      <c r="B112" s="40"/>
      <c r="H112" s="40"/>
    </row>
    <row r="113" spans="1:26" s="13" customFormat="1" ht="12">
      <c r="B113" s="40"/>
      <c r="H113" s="40"/>
    </row>
    <row r="114" spans="1:26" ht="13.05" customHeight="1">
      <c r="A114" s="13"/>
      <c r="B114" s="40"/>
      <c r="C114" s="13"/>
      <c r="D114" s="13"/>
      <c r="E114" s="41"/>
      <c r="F114" s="41"/>
      <c r="G114" s="41"/>
      <c r="H114" s="40"/>
      <c r="I114" s="13"/>
      <c r="J114" s="13"/>
      <c r="K114" s="41"/>
      <c r="L114" s="41"/>
      <c r="M114" s="13"/>
      <c r="N114" s="13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6" customHeight="1">
      <c r="A115" s="13"/>
      <c r="B115" s="40"/>
      <c r="C115" s="13"/>
      <c r="D115" s="13"/>
      <c r="E115" s="41"/>
      <c r="F115" s="41"/>
      <c r="G115" s="41"/>
      <c r="H115" s="40"/>
      <c r="I115" s="13"/>
      <c r="J115" s="13"/>
      <c r="K115" s="41"/>
      <c r="L115" s="41"/>
      <c r="M115" s="13"/>
      <c r="N115" s="13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6" customHeight="1">
      <c r="A116" s="13"/>
      <c r="B116" s="40"/>
      <c r="C116" s="13"/>
      <c r="D116" s="13"/>
      <c r="E116" s="41"/>
      <c r="F116" s="41"/>
      <c r="G116" s="41"/>
      <c r="H116" s="40"/>
      <c r="I116" s="13"/>
      <c r="J116" s="43"/>
      <c r="K116" s="41"/>
      <c r="L116" s="41"/>
      <c r="M116" s="13"/>
      <c r="N116" s="13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6" customHeight="1">
      <c r="A117" s="13"/>
      <c r="B117" s="40"/>
      <c r="C117" s="13"/>
      <c r="D117" s="13"/>
      <c r="E117" s="41"/>
      <c r="F117" s="41"/>
      <c r="G117" s="41"/>
      <c r="H117" s="40"/>
      <c r="I117" s="13"/>
      <c r="J117" s="43"/>
      <c r="K117" s="41"/>
      <c r="L117" s="41"/>
      <c r="M117" s="13"/>
      <c r="N117" s="13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6" customHeight="1">
      <c r="A118" s="43"/>
      <c r="B118" s="43"/>
      <c r="C118" s="43"/>
      <c r="D118" s="43"/>
      <c r="E118" s="41"/>
      <c r="F118" s="41"/>
      <c r="G118" s="41"/>
      <c r="H118" s="43"/>
      <c r="I118" s="43"/>
      <c r="J118" s="43"/>
      <c r="K118" s="41"/>
      <c r="L118" s="41"/>
      <c r="M118" s="43"/>
      <c r="N118" s="43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="42" customFormat="1"/>
    <row r="130" s="42" customFormat="1"/>
    <row r="131" s="42" customFormat="1"/>
    <row r="132" s="42" customFormat="1"/>
    <row r="133" s="42" customFormat="1"/>
    <row r="134" s="42" customFormat="1"/>
    <row r="135" s="42" customFormat="1"/>
    <row r="136" s="42" customFormat="1"/>
    <row r="137" s="42" customFormat="1"/>
    <row r="138" s="42" customFormat="1"/>
    <row r="139" s="42" customFormat="1"/>
    <row r="140" s="42" customFormat="1"/>
    <row r="141" s="42" customFormat="1"/>
    <row r="142" s="42" customFormat="1"/>
    <row r="143" s="42" customFormat="1"/>
    <row r="144" s="42" customFormat="1"/>
    <row r="145" s="42" customFormat="1"/>
    <row r="146" s="42" customFormat="1"/>
    <row r="147" s="42" customFormat="1"/>
    <row r="148" s="42" customFormat="1"/>
    <row r="149" s="42" customFormat="1"/>
    <row r="150" s="42" customFormat="1"/>
    <row r="151" s="42" customFormat="1"/>
    <row r="152" s="42" customFormat="1"/>
    <row r="153" s="42" customFormat="1"/>
    <row r="154" s="42" customFormat="1"/>
    <row r="155" s="42" customFormat="1"/>
    <row r="156" s="42" customFormat="1"/>
    <row r="157" s="42" customFormat="1"/>
    <row r="158" s="42" customFormat="1"/>
    <row r="159" s="42" customFormat="1"/>
    <row r="160" s="42" customFormat="1"/>
    <row r="161" s="42" customFormat="1"/>
    <row r="162" s="42" customFormat="1"/>
    <row r="163" s="42" customFormat="1"/>
    <row r="164" s="42" customFormat="1"/>
    <row r="165" s="42" customFormat="1"/>
    <row r="166" s="42" customFormat="1"/>
    <row r="167" s="42" customFormat="1"/>
    <row r="168" s="42" customFormat="1"/>
    <row r="169" s="42" customFormat="1"/>
    <row r="170" s="42" customFormat="1"/>
    <row r="171" s="42" customFormat="1"/>
    <row r="172" s="42" customFormat="1"/>
    <row r="173" s="42" customFormat="1"/>
    <row r="174" s="42" customFormat="1"/>
    <row r="175" s="42" customFormat="1"/>
    <row r="176" s="42" customFormat="1"/>
    <row r="177" s="42" customFormat="1"/>
    <row r="178" s="42" customFormat="1"/>
    <row r="179" s="42" customFormat="1"/>
    <row r="180" s="42" customFormat="1"/>
    <row r="181" s="42" customFormat="1"/>
    <row r="182" s="42" customFormat="1"/>
    <row r="183" s="42" customFormat="1"/>
    <row r="184" s="42" customFormat="1"/>
    <row r="185" s="42" customFormat="1"/>
    <row r="186" s="42" customFormat="1"/>
    <row r="187" s="42" customFormat="1"/>
    <row r="188" s="42" customFormat="1"/>
    <row r="189" s="42" customFormat="1"/>
    <row r="190" s="42" customFormat="1"/>
    <row r="191" s="42" customFormat="1"/>
    <row r="192" s="42" customFormat="1"/>
    <row r="193" s="42" customFormat="1"/>
    <row r="194" s="42" customFormat="1"/>
    <row r="195" s="42" customFormat="1"/>
    <row r="196" s="42" customFormat="1"/>
    <row r="197" s="42" customFormat="1"/>
    <row r="198" s="42" customFormat="1"/>
    <row r="199" s="42" customFormat="1"/>
    <row r="200" s="42" customFormat="1"/>
    <row r="201" s="42" customFormat="1"/>
    <row r="202" s="42" customFormat="1"/>
    <row r="203" s="42" customFormat="1"/>
    <row r="204" s="42" customFormat="1"/>
    <row r="205" s="42" customFormat="1"/>
    <row r="206" s="42" customFormat="1"/>
    <row r="207" s="42" customFormat="1"/>
    <row r="208" s="42" customFormat="1"/>
    <row r="209" s="42" customFormat="1"/>
    <row r="210" s="42" customFormat="1"/>
    <row r="211" s="42" customFormat="1"/>
    <row r="212" s="42" customFormat="1"/>
    <row r="213" s="42" customFormat="1"/>
    <row r="214" s="42" customFormat="1"/>
    <row r="215" s="42" customFormat="1"/>
    <row r="216" s="42" customFormat="1"/>
    <row r="217" s="42" customFormat="1"/>
    <row r="218" s="42" customFormat="1"/>
    <row r="219" s="42" customFormat="1"/>
    <row r="220" s="42" customFormat="1"/>
    <row r="221" s="42" customFormat="1"/>
    <row r="222" s="42" customFormat="1"/>
    <row r="223" s="42" customFormat="1"/>
    <row r="224" s="42" customFormat="1"/>
    <row r="225" s="42" customFormat="1"/>
    <row r="226" s="42" customFormat="1"/>
    <row r="227" s="42" customFormat="1"/>
    <row r="228" s="42" customFormat="1"/>
    <row r="229" s="42" customFormat="1"/>
    <row r="230" s="42" customFormat="1"/>
    <row r="231" s="42" customFormat="1"/>
    <row r="232" s="42" customFormat="1"/>
    <row r="233" s="42" customFormat="1"/>
    <row r="234" s="42" customFormat="1"/>
    <row r="235" s="42" customFormat="1"/>
    <row r="236" s="42" customFormat="1"/>
    <row r="237" s="42" customFormat="1"/>
    <row r="238" s="42" customFormat="1"/>
    <row r="239" s="42" customFormat="1"/>
    <row r="240" s="42" customFormat="1"/>
    <row r="241" s="42" customFormat="1"/>
    <row r="242" s="42" customFormat="1"/>
    <row r="243" s="42" customFormat="1"/>
    <row r="244" s="42" customFormat="1"/>
    <row r="245" s="42" customFormat="1"/>
    <row r="246" s="42" customFormat="1"/>
    <row r="247" s="42" customFormat="1"/>
    <row r="248" s="42" customFormat="1"/>
    <row r="249" s="42" customFormat="1"/>
    <row r="250" s="42" customFormat="1"/>
    <row r="251" s="42" customFormat="1"/>
    <row r="252" s="42" customFormat="1"/>
    <row r="253" s="42" customFormat="1"/>
    <row r="254" s="42" customFormat="1"/>
    <row r="255" s="42" customFormat="1"/>
    <row r="256" s="42" customFormat="1"/>
    <row r="257" s="42" customFormat="1"/>
    <row r="258" s="42" customFormat="1"/>
    <row r="259" s="42" customFormat="1"/>
    <row r="260" s="42" customFormat="1"/>
    <row r="261" s="42" customFormat="1"/>
    <row r="262" s="42" customFormat="1"/>
    <row r="263" s="42" customFormat="1"/>
    <row r="264" s="42" customFormat="1"/>
    <row r="265" s="42" customFormat="1"/>
    <row r="266" s="42" customFormat="1"/>
    <row r="267" s="42" customFormat="1"/>
    <row r="268" s="42" customFormat="1"/>
    <row r="269" s="42" customFormat="1"/>
    <row r="270" s="42" customFormat="1"/>
    <row r="271" s="42" customFormat="1"/>
    <row r="272" s="42" customFormat="1"/>
    <row r="273" s="42" customFormat="1"/>
    <row r="274" s="42" customFormat="1"/>
    <row r="275" s="42" customFormat="1"/>
    <row r="276" s="42" customFormat="1"/>
  </sheetData>
  <autoFilter ref="A4:AA43" xr:uid="{00000000-0009-0000-0000-000005000000}"/>
  <conditionalFormatting sqref="B104:B108 B110:B117 B37:C37">
    <cfRule type="cellIs" dxfId="27" priority="13" operator="equal">
      <formula>"leeg"</formula>
    </cfRule>
  </conditionalFormatting>
  <conditionalFormatting sqref="B102:B103">
    <cfRule type="cellIs" dxfId="26" priority="12" operator="equal">
      <formula>"leeg"</formula>
    </cfRule>
  </conditionalFormatting>
  <conditionalFormatting sqref="H104:H105">
    <cfRule type="cellIs" dxfId="25" priority="11" operator="equal">
      <formula>"leeg"</formula>
    </cfRule>
  </conditionalFormatting>
  <conditionalFormatting sqref="H106:H107">
    <cfRule type="cellIs" dxfId="24" priority="10" operator="equal">
      <formula>"leeg"</formula>
    </cfRule>
  </conditionalFormatting>
  <conditionalFormatting sqref="H109">
    <cfRule type="cellIs" dxfId="23" priority="7" operator="equal">
      <formula>"leeg"</formula>
    </cfRule>
  </conditionalFormatting>
  <conditionalFormatting sqref="H110:H111">
    <cfRule type="cellIs" dxfId="22" priority="6" operator="equal">
      <formula>"leeg"</formula>
    </cfRule>
  </conditionalFormatting>
  <conditionalFormatting sqref="B109">
    <cfRule type="cellIs" dxfId="21" priority="9" operator="equal">
      <formula>"leeg"</formula>
    </cfRule>
  </conditionalFormatting>
  <conditionalFormatting sqref="H108">
    <cfRule type="cellIs" dxfId="20" priority="8" operator="equal">
      <formula>"leeg"</formula>
    </cfRule>
  </conditionalFormatting>
  <conditionalFormatting sqref="H112:H113">
    <cfRule type="cellIs" dxfId="19" priority="5" operator="equal">
      <formula>"leeg"</formula>
    </cfRule>
  </conditionalFormatting>
  <conditionalFormatting sqref="H114:H115">
    <cfRule type="cellIs" dxfId="18" priority="4" operator="equal">
      <formula>"leeg"</formula>
    </cfRule>
  </conditionalFormatting>
  <conditionalFormatting sqref="H116">
    <cfRule type="cellIs" dxfId="17" priority="3" operator="equal">
      <formula>"leeg"</formula>
    </cfRule>
  </conditionalFormatting>
  <conditionalFormatting sqref="H117">
    <cfRule type="cellIs" dxfId="16" priority="2" operator="equal">
      <formula>"leeg"</formula>
    </cfRule>
  </conditionalFormatting>
  <conditionalFormatting sqref="D37">
    <cfRule type="cellIs" dxfId="15" priority="1" operator="equal">
      <formula>"leeg"</formula>
    </cfRule>
  </conditionalFormatting>
  <pageMargins left="0.25" right="0.25" top="0.75" bottom="0.75" header="0.3" footer="0.3"/>
  <pageSetup paperSize="9" scale="39" orientation="landscape" r:id="rId1"/>
  <colBreaks count="1" manualBreakCount="1">
    <brk id="17" max="3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B108"/>
  <sheetViews>
    <sheetView showGridLines="0" topLeftCell="D1" zoomScale="85" zoomScaleNormal="85" workbookViewId="0">
      <selection activeCell="Q4" sqref="Q4"/>
    </sheetView>
  </sheetViews>
  <sheetFormatPr defaultColWidth="8.77734375" defaultRowHeight="14.4"/>
  <cols>
    <col min="1" max="1" width="12.5546875" style="535" customWidth="1"/>
    <col min="2" max="2" width="18.5546875" style="535" customWidth="1"/>
    <col min="3" max="3" width="32.5546875" style="535" customWidth="1"/>
    <col min="4" max="4" width="15.77734375" style="673" customWidth="1"/>
    <col min="5" max="5" width="47.21875" style="535" customWidth="1"/>
    <col min="6" max="6" width="15.5546875" style="535" customWidth="1"/>
    <col min="7" max="7" width="14.21875" style="535" customWidth="1"/>
    <col min="8" max="8" width="17.77734375" style="535" customWidth="1"/>
    <col min="9" max="9" width="19.21875" style="535" customWidth="1"/>
    <col min="10" max="10" width="73.44140625" style="673" bestFit="1" customWidth="1"/>
    <col min="11" max="11" width="13.77734375" style="535" customWidth="1"/>
    <col min="12" max="12" width="45.5546875" style="535" customWidth="1"/>
    <col min="13" max="13" width="11.5546875" style="535" customWidth="1"/>
    <col min="14" max="14" width="14.44140625" style="535" customWidth="1"/>
    <col min="15" max="15" width="13.5546875" style="535" customWidth="1"/>
    <col min="16" max="16" width="24" style="535" customWidth="1"/>
    <col min="17" max="17" width="27.21875" style="535" customWidth="1"/>
    <col min="18" max="18" width="8.77734375" style="535"/>
    <col min="19" max="131" width="8.77734375" style="574"/>
    <col min="132" max="16384" width="8.77734375" style="535"/>
  </cols>
  <sheetData>
    <row r="1" spans="1:132" s="649" customFormat="1">
      <c r="A1" s="647" t="s">
        <v>0</v>
      </c>
      <c r="B1" s="648">
        <v>44445</v>
      </c>
      <c r="S1" s="650"/>
      <c r="T1" s="650"/>
      <c r="U1" s="650"/>
      <c r="V1" s="650"/>
      <c r="W1" s="650"/>
      <c r="X1" s="650"/>
      <c r="Y1" s="650"/>
      <c r="Z1" s="650"/>
      <c r="AA1" s="650"/>
      <c r="AB1" s="650"/>
      <c r="AC1" s="650"/>
      <c r="AD1" s="650"/>
      <c r="AE1" s="650"/>
      <c r="AF1" s="650"/>
      <c r="AG1" s="650"/>
      <c r="AH1" s="650"/>
      <c r="AI1" s="650"/>
      <c r="AJ1" s="650"/>
      <c r="AK1" s="650"/>
      <c r="AL1" s="650"/>
      <c r="AM1" s="650"/>
      <c r="AN1" s="650"/>
      <c r="AO1" s="650"/>
      <c r="AP1" s="650"/>
      <c r="AQ1" s="650"/>
      <c r="AR1" s="650"/>
      <c r="AS1" s="650"/>
      <c r="AT1" s="650"/>
      <c r="AU1" s="650"/>
      <c r="AV1" s="650"/>
      <c r="AW1" s="650"/>
      <c r="AX1" s="650"/>
      <c r="AY1" s="650"/>
      <c r="AZ1" s="650"/>
      <c r="BA1" s="650"/>
      <c r="BB1" s="650"/>
      <c r="BC1" s="650"/>
      <c r="BD1" s="650"/>
      <c r="BE1" s="650"/>
      <c r="BF1" s="650"/>
      <c r="BG1" s="650"/>
      <c r="BH1" s="650"/>
      <c r="BI1" s="650"/>
      <c r="BJ1" s="650"/>
      <c r="BK1" s="650"/>
      <c r="BL1" s="650"/>
      <c r="BM1" s="650"/>
      <c r="BN1" s="650"/>
      <c r="BO1" s="650"/>
      <c r="BP1" s="650"/>
      <c r="BQ1" s="650"/>
      <c r="BR1" s="650"/>
      <c r="BS1" s="650"/>
      <c r="BT1" s="650"/>
      <c r="BU1" s="650"/>
      <c r="BV1" s="650"/>
      <c r="BW1" s="650"/>
      <c r="BX1" s="650"/>
      <c r="BY1" s="650"/>
      <c r="BZ1" s="650"/>
      <c r="CA1" s="650"/>
      <c r="CB1" s="650"/>
      <c r="CC1" s="650"/>
      <c r="CD1" s="650"/>
      <c r="CE1" s="650"/>
      <c r="CF1" s="650"/>
      <c r="CG1" s="650"/>
      <c r="CH1" s="650"/>
      <c r="CI1" s="650"/>
      <c r="CJ1" s="650"/>
      <c r="CK1" s="650"/>
      <c r="CL1" s="650"/>
      <c r="CM1" s="650"/>
      <c r="CN1" s="650"/>
      <c r="CO1" s="650"/>
      <c r="CP1" s="650"/>
      <c r="CQ1" s="650"/>
      <c r="CR1" s="650"/>
      <c r="CS1" s="650"/>
      <c r="CT1" s="650"/>
      <c r="CU1" s="650"/>
      <c r="CV1" s="650"/>
      <c r="CW1" s="650"/>
      <c r="CX1" s="650"/>
      <c r="CY1" s="650"/>
      <c r="CZ1" s="650"/>
      <c r="DA1" s="650"/>
      <c r="DB1" s="650"/>
      <c r="DC1" s="650"/>
      <c r="DD1" s="650"/>
      <c r="DE1" s="650"/>
      <c r="DF1" s="650"/>
      <c r="DG1" s="650"/>
      <c r="DH1" s="650"/>
      <c r="DI1" s="650"/>
      <c r="DJ1" s="650"/>
      <c r="DK1" s="650"/>
      <c r="DL1" s="650"/>
      <c r="DM1" s="650"/>
      <c r="DN1" s="650"/>
      <c r="DO1" s="650"/>
      <c r="DP1" s="650"/>
      <c r="DQ1" s="650"/>
      <c r="DR1" s="650"/>
      <c r="DS1" s="650"/>
      <c r="DT1" s="650"/>
      <c r="DU1" s="650"/>
      <c r="DV1" s="650"/>
      <c r="DW1" s="650"/>
      <c r="DX1" s="650"/>
      <c r="DY1" s="650"/>
      <c r="DZ1" s="650"/>
      <c r="EA1" s="650"/>
    </row>
    <row r="2" spans="1:132" s="6" customFormat="1" ht="12">
      <c r="A2" s="651" t="s">
        <v>642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EB2" s="244"/>
    </row>
    <row r="3" spans="1:132" s="6" customFormat="1" ht="12">
      <c r="A3" s="651"/>
      <c r="B3" s="9"/>
      <c r="C3" s="9"/>
      <c r="D3" s="9"/>
      <c r="E3" s="9"/>
      <c r="F3" s="470"/>
      <c r="G3" s="470"/>
      <c r="H3" s="471"/>
      <c r="I3" s="9"/>
      <c r="J3" s="9"/>
      <c r="K3" s="9"/>
      <c r="L3" s="9"/>
      <c r="M3" s="9"/>
      <c r="N3" s="9"/>
      <c r="O3" s="9"/>
      <c r="P3" s="9"/>
      <c r="Q3" s="9"/>
      <c r="R3" s="9"/>
      <c r="EB3" s="244"/>
    </row>
    <row r="4" spans="1:132" s="3" customFormat="1" ht="15.6">
      <c r="A4" s="3" t="s">
        <v>179</v>
      </c>
      <c r="B4" s="3" t="s">
        <v>180</v>
      </c>
      <c r="C4" s="3" t="s">
        <v>10</v>
      </c>
      <c r="D4" s="3" t="s">
        <v>181</v>
      </c>
      <c r="E4" s="652" t="s">
        <v>182</v>
      </c>
      <c r="F4" s="653" t="s">
        <v>183</v>
      </c>
      <c r="G4" s="653" t="s">
        <v>184</v>
      </c>
      <c r="H4" s="654" t="s">
        <v>185</v>
      </c>
      <c r="I4" s="3" t="s">
        <v>643</v>
      </c>
      <c r="J4" s="3" t="s">
        <v>10</v>
      </c>
      <c r="K4" s="3" t="s">
        <v>181</v>
      </c>
      <c r="L4" s="3" t="s">
        <v>182</v>
      </c>
      <c r="M4" s="3" t="s">
        <v>186</v>
      </c>
      <c r="N4" s="3" t="s">
        <v>184</v>
      </c>
      <c r="O4" s="652" t="s">
        <v>12</v>
      </c>
      <c r="P4" s="652" t="s">
        <v>214</v>
      </c>
      <c r="Q4" s="3" t="s">
        <v>406</v>
      </c>
      <c r="R4" s="578"/>
      <c r="EB4" s="580"/>
    </row>
    <row r="5" spans="1:132" s="5" customFormat="1" ht="14.85" customHeight="1">
      <c r="A5" s="33" t="s">
        <v>188</v>
      </c>
      <c r="B5" s="33" t="s">
        <v>644</v>
      </c>
      <c r="C5" s="33" t="s">
        <v>645</v>
      </c>
      <c r="D5" s="655">
        <v>5</v>
      </c>
      <c r="E5" s="523" t="s">
        <v>646</v>
      </c>
      <c r="F5" s="524">
        <v>50</v>
      </c>
      <c r="G5" s="524">
        <v>2.5</v>
      </c>
      <c r="H5" s="262" t="s">
        <v>242</v>
      </c>
      <c r="I5" s="33" t="s">
        <v>644</v>
      </c>
      <c r="J5" s="33" t="s">
        <v>645</v>
      </c>
      <c r="K5" s="655">
        <v>5</v>
      </c>
      <c r="L5" s="523" t="s">
        <v>646</v>
      </c>
      <c r="M5" s="524">
        <v>50</v>
      </c>
      <c r="N5" s="524">
        <v>2.5</v>
      </c>
      <c r="O5" s="33" t="s">
        <v>304</v>
      </c>
      <c r="P5" s="33" t="s">
        <v>580</v>
      </c>
      <c r="Q5" s="256"/>
      <c r="R5" s="32"/>
      <c r="EB5" s="256"/>
    </row>
    <row r="6" spans="1:132" s="5" customFormat="1" ht="14.85" customHeight="1">
      <c r="A6" s="261" t="s">
        <v>188</v>
      </c>
      <c r="B6" s="261" t="s">
        <v>644</v>
      </c>
      <c r="C6" s="261" t="s">
        <v>645</v>
      </c>
      <c r="D6" s="656">
        <v>5</v>
      </c>
      <c r="E6" s="523" t="s">
        <v>647</v>
      </c>
      <c r="F6" s="524">
        <v>50</v>
      </c>
      <c r="G6" s="524">
        <v>2.5</v>
      </c>
      <c r="H6" s="657" t="s">
        <v>242</v>
      </c>
      <c r="I6" s="261" t="s">
        <v>644</v>
      </c>
      <c r="J6" s="261" t="s">
        <v>645</v>
      </c>
      <c r="K6" s="656">
        <v>5</v>
      </c>
      <c r="L6" s="523" t="s">
        <v>647</v>
      </c>
      <c r="M6" s="524">
        <v>50</v>
      </c>
      <c r="N6" s="524">
        <v>2.5</v>
      </c>
      <c r="O6" s="261" t="s">
        <v>304</v>
      </c>
      <c r="P6" s="261" t="s">
        <v>580</v>
      </c>
      <c r="Q6" s="256"/>
      <c r="R6" s="32"/>
      <c r="EB6" s="256"/>
    </row>
    <row r="7" spans="1:132" s="5" customFormat="1" ht="14.85" customHeight="1">
      <c r="A7" s="33" t="s">
        <v>188</v>
      </c>
      <c r="B7" s="33" t="s">
        <v>648</v>
      </c>
      <c r="C7" s="33" t="s">
        <v>649</v>
      </c>
      <c r="D7" s="655">
        <v>5</v>
      </c>
      <c r="E7" s="523" t="s">
        <v>650</v>
      </c>
      <c r="F7" s="524">
        <v>70</v>
      </c>
      <c r="G7" s="524">
        <v>3.5</v>
      </c>
      <c r="H7" s="262" t="s">
        <v>242</v>
      </c>
      <c r="I7" s="33" t="s">
        <v>648</v>
      </c>
      <c r="J7" s="33" t="s">
        <v>649</v>
      </c>
      <c r="K7" s="655">
        <v>5</v>
      </c>
      <c r="L7" s="523" t="s">
        <v>650</v>
      </c>
      <c r="M7" s="524">
        <v>70</v>
      </c>
      <c r="N7" s="524">
        <v>3.5</v>
      </c>
      <c r="O7" s="33" t="s">
        <v>304</v>
      </c>
      <c r="P7" s="33" t="s">
        <v>580</v>
      </c>
      <c r="Q7" s="256"/>
      <c r="R7" s="32"/>
      <c r="EB7" s="256"/>
    </row>
    <row r="8" spans="1:132" s="5" customFormat="1" ht="14.85" customHeight="1">
      <c r="A8" s="261" t="s">
        <v>188</v>
      </c>
      <c r="B8" s="261" t="s">
        <v>648</v>
      </c>
      <c r="C8" s="261" t="s">
        <v>649</v>
      </c>
      <c r="D8" s="656">
        <v>5</v>
      </c>
      <c r="E8" s="523" t="s">
        <v>651</v>
      </c>
      <c r="F8" s="524">
        <v>30</v>
      </c>
      <c r="G8" s="524">
        <v>1.5</v>
      </c>
      <c r="H8" s="657" t="s">
        <v>242</v>
      </c>
      <c r="I8" s="261" t="s">
        <v>648</v>
      </c>
      <c r="J8" s="261" t="s">
        <v>649</v>
      </c>
      <c r="K8" s="656">
        <v>5</v>
      </c>
      <c r="L8" s="523" t="s">
        <v>651</v>
      </c>
      <c r="M8" s="524">
        <v>30</v>
      </c>
      <c r="N8" s="524">
        <v>1.5</v>
      </c>
      <c r="O8" s="261" t="s">
        <v>304</v>
      </c>
      <c r="P8" s="261" t="s">
        <v>580</v>
      </c>
      <c r="Q8" s="256"/>
      <c r="R8" s="32"/>
      <c r="EB8" s="256"/>
    </row>
    <row r="9" spans="1:132" s="5" customFormat="1" ht="14.85" customHeight="1">
      <c r="A9" s="33" t="s">
        <v>188</v>
      </c>
      <c r="B9" s="33" t="s">
        <v>652</v>
      </c>
      <c r="C9" s="33" t="s">
        <v>653</v>
      </c>
      <c r="D9" s="655">
        <v>5</v>
      </c>
      <c r="E9" s="523" t="s">
        <v>654</v>
      </c>
      <c r="F9" s="524">
        <v>100</v>
      </c>
      <c r="G9" s="522">
        <v>5</v>
      </c>
      <c r="H9" s="262" t="s">
        <v>242</v>
      </c>
      <c r="I9" s="33" t="s">
        <v>652</v>
      </c>
      <c r="J9" s="33" t="s">
        <v>653</v>
      </c>
      <c r="K9" s="655">
        <v>5</v>
      </c>
      <c r="L9" s="523" t="s">
        <v>654</v>
      </c>
      <c r="M9" s="524">
        <v>100</v>
      </c>
      <c r="N9" s="522">
        <v>5</v>
      </c>
      <c r="O9" s="33" t="s">
        <v>304</v>
      </c>
      <c r="P9" s="33" t="s">
        <v>580</v>
      </c>
      <c r="Q9" s="256"/>
      <c r="R9" s="32"/>
      <c r="EB9" s="256"/>
    </row>
    <row r="10" spans="1:132" s="5" customFormat="1" ht="14.85" customHeight="1">
      <c r="A10" s="33" t="s">
        <v>188</v>
      </c>
      <c r="B10" s="33" t="s">
        <v>655</v>
      </c>
      <c r="C10" s="33" t="s">
        <v>656</v>
      </c>
      <c r="D10" s="655">
        <v>10</v>
      </c>
      <c r="E10" s="523" t="s">
        <v>657</v>
      </c>
      <c r="F10" s="524">
        <v>50</v>
      </c>
      <c r="G10" s="522">
        <v>5</v>
      </c>
      <c r="H10" s="262" t="s">
        <v>242</v>
      </c>
      <c r="I10" s="33" t="s">
        <v>655</v>
      </c>
      <c r="J10" s="33" t="s">
        <v>656</v>
      </c>
      <c r="K10" s="655">
        <v>10</v>
      </c>
      <c r="L10" s="523" t="s">
        <v>657</v>
      </c>
      <c r="M10" s="524">
        <v>50</v>
      </c>
      <c r="N10" s="522">
        <v>5</v>
      </c>
      <c r="O10" s="33" t="s">
        <v>304</v>
      </c>
      <c r="P10" s="33" t="s">
        <v>580</v>
      </c>
      <c r="Q10" s="256"/>
      <c r="R10" s="32"/>
      <c r="EB10" s="256"/>
    </row>
    <row r="11" spans="1:132" s="5" customFormat="1" ht="14.85" customHeight="1">
      <c r="A11" s="261" t="s">
        <v>188</v>
      </c>
      <c r="B11" s="261" t="s">
        <v>655</v>
      </c>
      <c r="C11" s="261" t="s">
        <v>656</v>
      </c>
      <c r="D11" s="656">
        <v>10</v>
      </c>
      <c r="E11" s="523" t="s">
        <v>658</v>
      </c>
      <c r="F11" s="524">
        <v>50</v>
      </c>
      <c r="G11" s="522">
        <v>5</v>
      </c>
      <c r="H11" s="657" t="s">
        <v>242</v>
      </c>
      <c r="I11" s="261" t="s">
        <v>655</v>
      </c>
      <c r="J11" s="261" t="s">
        <v>656</v>
      </c>
      <c r="K11" s="656">
        <v>10</v>
      </c>
      <c r="L11" s="523" t="s">
        <v>658</v>
      </c>
      <c r="M11" s="524">
        <v>50</v>
      </c>
      <c r="N11" s="522">
        <v>5</v>
      </c>
      <c r="O11" s="261" t="s">
        <v>304</v>
      </c>
      <c r="P11" s="261" t="s">
        <v>580</v>
      </c>
      <c r="Q11" s="256"/>
      <c r="R11" s="32"/>
      <c r="EB11" s="256"/>
    </row>
    <row r="12" spans="1:132" s="520" customFormat="1" ht="15.6">
      <c r="A12" s="658" t="s">
        <v>188</v>
      </c>
      <c r="B12" s="658" t="s">
        <v>659</v>
      </c>
      <c r="C12" s="658" t="s">
        <v>660</v>
      </c>
      <c r="D12" s="659">
        <v>5</v>
      </c>
      <c r="E12" s="523" t="s">
        <v>366</v>
      </c>
      <c r="F12" s="524">
        <v>100</v>
      </c>
      <c r="G12" s="524">
        <v>5</v>
      </c>
      <c r="H12" s="660" t="s">
        <v>242</v>
      </c>
      <c r="I12" s="658" t="s">
        <v>659</v>
      </c>
      <c r="J12" s="658" t="s">
        <v>660</v>
      </c>
      <c r="K12" s="659">
        <v>5</v>
      </c>
      <c r="L12" s="523" t="s">
        <v>366</v>
      </c>
      <c r="M12" s="524">
        <v>100</v>
      </c>
      <c r="N12" s="524">
        <v>5</v>
      </c>
      <c r="O12" s="33" t="s">
        <v>249</v>
      </c>
      <c r="P12" s="33" t="s">
        <v>580</v>
      </c>
      <c r="Q12" s="521"/>
      <c r="R12" s="57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521"/>
    </row>
    <row r="13" spans="1:132" s="5" customFormat="1" ht="14.85" customHeight="1">
      <c r="A13" s="33" t="s">
        <v>188</v>
      </c>
      <c r="B13" s="33" t="s">
        <v>661</v>
      </c>
      <c r="C13" s="33" t="s">
        <v>662</v>
      </c>
      <c r="D13" s="33">
        <v>5</v>
      </c>
      <c r="E13" s="512" t="s">
        <v>663</v>
      </c>
      <c r="F13" s="260">
        <v>50</v>
      </c>
      <c r="G13" s="260">
        <f>D13*F13%</f>
        <v>2.5</v>
      </c>
      <c r="H13" s="228" t="s">
        <v>190</v>
      </c>
      <c r="I13" s="33" t="s">
        <v>664</v>
      </c>
      <c r="J13" s="33" t="s">
        <v>662</v>
      </c>
      <c r="K13" s="33">
        <v>5</v>
      </c>
      <c r="L13" s="256" t="s">
        <v>663</v>
      </c>
      <c r="M13" s="5">
        <v>50</v>
      </c>
      <c r="N13" s="32">
        <f>K13*M13%</f>
        <v>2.5</v>
      </c>
      <c r="O13" s="33" t="s">
        <v>249</v>
      </c>
      <c r="P13" s="661" t="s">
        <v>665</v>
      </c>
      <c r="Q13" s="256"/>
      <c r="R13" s="32"/>
      <c r="EB13" s="256"/>
    </row>
    <row r="14" spans="1:132" s="5" customFormat="1" ht="14.85" customHeight="1">
      <c r="A14" s="261" t="s">
        <v>188</v>
      </c>
      <c r="B14" s="261" t="s">
        <v>661</v>
      </c>
      <c r="C14" s="260"/>
      <c r="D14" s="261">
        <v>5</v>
      </c>
      <c r="E14" s="256" t="s">
        <v>666</v>
      </c>
      <c r="F14" s="5">
        <v>50</v>
      </c>
      <c r="G14" s="5">
        <f>D14*F14%</f>
        <v>2.5</v>
      </c>
      <c r="H14" s="228" t="s">
        <v>190</v>
      </c>
      <c r="I14" s="260"/>
      <c r="J14" s="260"/>
      <c r="K14" s="261">
        <v>5</v>
      </c>
      <c r="L14" s="256" t="s">
        <v>666</v>
      </c>
      <c r="M14" s="5">
        <v>50</v>
      </c>
      <c r="N14" s="32">
        <f>K14*M14%</f>
        <v>2.5</v>
      </c>
      <c r="O14" s="261" t="s">
        <v>249</v>
      </c>
      <c r="P14" s="662" t="s">
        <v>665</v>
      </c>
      <c r="Q14" s="256"/>
      <c r="R14" s="32"/>
      <c r="EB14" s="256"/>
    </row>
    <row r="15" spans="1:132" s="5" customFormat="1" ht="14.85" customHeight="1">
      <c r="A15" s="33" t="s">
        <v>188</v>
      </c>
      <c r="B15" s="663" t="s">
        <v>667</v>
      </c>
      <c r="C15" s="663" t="s">
        <v>331</v>
      </c>
      <c r="D15" s="663">
        <v>5</v>
      </c>
      <c r="E15" s="256" t="s">
        <v>668</v>
      </c>
      <c r="F15" s="5">
        <v>50</v>
      </c>
      <c r="G15" s="5">
        <f t="shared" ref="G15:G20" si="0">D15*F15%</f>
        <v>2.5</v>
      </c>
      <c r="H15" s="249" t="s">
        <v>190</v>
      </c>
      <c r="I15" s="33" t="s">
        <v>669</v>
      </c>
      <c r="J15" s="33" t="s">
        <v>331</v>
      </c>
      <c r="K15" s="33">
        <v>5</v>
      </c>
      <c r="L15" s="33" t="s">
        <v>159</v>
      </c>
      <c r="M15" s="33">
        <v>100</v>
      </c>
      <c r="N15" s="33">
        <f t="shared" ref="N15:N20" si="1">K15*M15%</f>
        <v>5</v>
      </c>
      <c r="O15" s="33" t="s">
        <v>249</v>
      </c>
      <c r="P15" s="33" t="s">
        <v>665</v>
      </c>
      <c r="Q15" s="256"/>
      <c r="R15" s="32"/>
      <c r="EB15" s="256"/>
    </row>
    <row r="16" spans="1:132" s="5" customFormat="1" ht="14.85" customHeight="1">
      <c r="A16" s="261" t="s">
        <v>188</v>
      </c>
      <c r="B16" s="570" t="s">
        <v>667</v>
      </c>
      <c r="C16" s="663"/>
      <c r="D16" s="570">
        <v>5</v>
      </c>
      <c r="E16" s="262" t="s">
        <v>670</v>
      </c>
      <c r="F16" s="33">
        <v>50</v>
      </c>
      <c r="G16" s="33">
        <f t="shared" si="0"/>
        <v>2.5</v>
      </c>
      <c r="H16" s="249" t="s">
        <v>190</v>
      </c>
      <c r="I16" s="663"/>
      <c r="J16" s="663"/>
      <c r="K16" s="570">
        <v>5</v>
      </c>
      <c r="L16" s="570" t="s">
        <v>159</v>
      </c>
      <c r="M16" s="570">
        <v>100</v>
      </c>
      <c r="N16" s="570">
        <f t="shared" si="1"/>
        <v>5</v>
      </c>
      <c r="O16" s="570" t="s">
        <v>249</v>
      </c>
      <c r="P16" s="570" t="s">
        <v>665</v>
      </c>
      <c r="Q16" s="262"/>
      <c r="R16" s="32"/>
      <c r="EB16" s="256"/>
    </row>
    <row r="17" spans="1:132" s="5" customFormat="1" ht="14.85" customHeight="1">
      <c r="A17" s="33" t="s">
        <v>188</v>
      </c>
      <c r="B17" s="33" t="s">
        <v>671</v>
      </c>
      <c r="C17" s="33" t="s">
        <v>672</v>
      </c>
      <c r="D17" s="33">
        <v>5</v>
      </c>
      <c r="E17" s="256" t="s">
        <v>673</v>
      </c>
      <c r="F17" s="5">
        <v>50</v>
      </c>
      <c r="G17" s="5">
        <f t="shared" si="0"/>
        <v>2.5</v>
      </c>
      <c r="H17" s="228" t="s">
        <v>190</v>
      </c>
      <c r="I17" s="33" t="s">
        <v>674</v>
      </c>
      <c r="J17" s="33" t="s">
        <v>672</v>
      </c>
      <c r="K17" s="33">
        <v>5</v>
      </c>
      <c r="L17" s="5" t="s">
        <v>675</v>
      </c>
      <c r="M17" s="5">
        <v>50</v>
      </c>
      <c r="N17" s="32">
        <f t="shared" si="1"/>
        <v>2.5</v>
      </c>
      <c r="O17" s="33" t="s">
        <v>249</v>
      </c>
      <c r="P17" s="33" t="s">
        <v>665</v>
      </c>
      <c r="Q17" s="256"/>
      <c r="R17" s="32"/>
      <c r="EB17" s="256"/>
    </row>
    <row r="18" spans="1:132" s="5" customFormat="1" ht="14.25" customHeight="1">
      <c r="A18" s="261" t="s">
        <v>188</v>
      </c>
      <c r="B18" s="261" t="s">
        <v>671</v>
      </c>
      <c r="C18" s="261" t="s">
        <v>672</v>
      </c>
      <c r="D18" s="261">
        <v>5</v>
      </c>
      <c r="E18" s="256" t="s">
        <v>676</v>
      </c>
      <c r="F18" s="5">
        <v>50</v>
      </c>
      <c r="G18" s="5">
        <f t="shared" si="0"/>
        <v>2.5</v>
      </c>
      <c r="H18" s="228" t="s">
        <v>190</v>
      </c>
      <c r="I18" s="261" t="s">
        <v>674</v>
      </c>
      <c r="J18" s="261" t="s">
        <v>672</v>
      </c>
      <c r="K18" s="261">
        <v>5</v>
      </c>
      <c r="L18" s="5" t="s">
        <v>676</v>
      </c>
      <c r="M18" s="5">
        <v>50</v>
      </c>
      <c r="N18" s="32">
        <f t="shared" si="1"/>
        <v>2.5</v>
      </c>
      <c r="O18" s="261" t="s">
        <v>249</v>
      </c>
      <c r="P18" s="261" t="s">
        <v>665</v>
      </c>
      <c r="Q18" s="256"/>
      <c r="R18" s="32"/>
      <c r="EB18" s="256"/>
    </row>
    <row r="19" spans="1:132" s="5" customFormat="1" ht="14.85" customHeight="1">
      <c r="A19" s="5" t="s">
        <v>188</v>
      </c>
      <c r="B19" s="5" t="s">
        <v>677</v>
      </c>
      <c r="C19" s="5" t="s">
        <v>678</v>
      </c>
      <c r="D19" s="5">
        <v>5</v>
      </c>
      <c r="E19" s="5" t="s">
        <v>400</v>
      </c>
      <c r="F19" s="5">
        <v>100</v>
      </c>
      <c r="G19" s="5">
        <f t="shared" si="0"/>
        <v>5</v>
      </c>
      <c r="H19" s="249" t="s">
        <v>190</v>
      </c>
      <c r="I19" s="5" t="s">
        <v>659</v>
      </c>
      <c r="J19" s="5" t="s">
        <v>678</v>
      </c>
      <c r="K19" s="5">
        <v>5</v>
      </c>
      <c r="L19" s="5" t="s">
        <v>679</v>
      </c>
      <c r="M19" s="5">
        <v>100</v>
      </c>
      <c r="N19" s="5">
        <f t="shared" si="1"/>
        <v>5</v>
      </c>
      <c r="O19" s="260" t="s">
        <v>249</v>
      </c>
      <c r="P19" s="260" t="s">
        <v>580</v>
      </c>
      <c r="R19" s="32"/>
      <c r="EB19" s="256"/>
    </row>
    <row r="20" spans="1:132" s="5" customFormat="1" ht="14.55" customHeight="1">
      <c r="A20" s="5" t="s">
        <v>188</v>
      </c>
      <c r="B20" s="33" t="s">
        <v>680</v>
      </c>
      <c r="C20" s="33" t="s">
        <v>645</v>
      </c>
      <c r="D20" s="33">
        <v>5</v>
      </c>
      <c r="E20" s="256" t="s">
        <v>158</v>
      </c>
      <c r="F20" s="5">
        <v>100</v>
      </c>
      <c r="G20" s="5">
        <f t="shared" si="0"/>
        <v>5</v>
      </c>
      <c r="H20" s="228" t="s">
        <v>190</v>
      </c>
      <c r="I20" s="5" t="s">
        <v>644</v>
      </c>
      <c r="J20" s="5" t="s">
        <v>645</v>
      </c>
      <c r="K20" s="5">
        <v>5</v>
      </c>
      <c r="L20" s="5" t="s">
        <v>679</v>
      </c>
      <c r="M20" s="5">
        <v>100</v>
      </c>
      <c r="N20" s="5">
        <f t="shared" si="1"/>
        <v>5</v>
      </c>
      <c r="O20" s="5" t="s">
        <v>249</v>
      </c>
      <c r="P20" s="5" t="s">
        <v>580</v>
      </c>
      <c r="R20" s="32"/>
      <c r="EB20" s="256"/>
    </row>
    <row r="21" spans="1:132" s="5" customFormat="1" ht="14.85" customHeight="1">
      <c r="A21" s="5" t="s">
        <v>188</v>
      </c>
      <c r="B21" s="5" t="s">
        <v>681</v>
      </c>
      <c r="C21" s="5" t="s">
        <v>682</v>
      </c>
      <c r="D21" s="5">
        <v>10</v>
      </c>
      <c r="E21" s="5" t="s">
        <v>683</v>
      </c>
      <c r="F21" s="5">
        <v>100</v>
      </c>
      <c r="G21" s="5">
        <f>D21*F21%</f>
        <v>10</v>
      </c>
      <c r="H21" s="228" t="s">
        <v>190</v>
      </c>
      <c r="I21" s="5" t="s">
        <v>684</v>
      </c>
      <c r="J21" s="5" t="s">
        <v>685</v>
      </c>
      <c r="K21" s="5">
        <v>10</v>
      </c>
      <c r="L21" s="5" t="s">
        <v>679</v>
      </c>
      <c r="M21" s="5">
        <v>100</v>
      </c>
      <c r="N21" s="5">
        <f>K21*M21%</f>
        <v>10</v>
      </c>
      <c r="O21" s="260" t="s">
        <v>249</v>
      </c>
      <c r="P21" s="5" t="s">
        <v>580</v>
      </c>
      <c r="R21" s="32"/>
      <c r="EB21" s="256"/>
    </row>
    <row r="22" spans="1:132" s="5" customFormat="1" ht="14.85" customHeight="1">
      <c r="A22" s="33" t="s">
        <v>188</v>
      </c>
      <c r="B22" s="33" t="s">
        <v>686</v>
      </c>
      <c r="C22" s="33" t="s">
        <v>649</v>
      </c>
      <c r="D22" s="33">
        <v>5</v>
      </c>
      <c r="E22" s="256" t="s">
        <v>687</v>
      </c>
      <c r="F22" s="5">
        <v>50</v>
      </c>
      <c r="G22" s="5">
        <f>D22*F22%</f>
        <v>2.5</v>
      </c>
      <c r="H22" s="228" t="s">
        <v>190</v>
      </c>
      <c r="I22" s="260" t="s">
        <v>688</v>
      </c>
      <c r="J22" s="260" t="s">
        <v>689</v>
      </c>
      <c r="K22" s="260">
        <v>5</v>
      </c>
      <c r="L22" s="523" t="s">
        <v>650</v>
      </c>
      <c r="M22" s="260">
        <v>70</v>
      </c>
      <c r="N22" s="260">
        <f>K22*M22%</f>
        <v>3.5</v>
      </c>
      <c r="O22" s="260" t="s">
        <v>304</v>
      </c>
      <c r="P22" s="260" t="s">
        <v>580</v>
      </c>
      <c r="R22" s="32"/>
      <c r="EB22" s="256"/>
    </row>
    <row r="23" spans="1:132" s="5" customFormat="1" ht="14.25" customHeight="1">
      <c r="A23" s="261" t="s">
        <v>188</v>
      </c>
      <c r="B23" s="261" t="s">
        <v>686</v>
      </c>
      <c r="C23" s="261" t="s">
        <v>649</v>
      </c>
      <c r="D23" s="261">
        <v>5</v>
      </c>
      <c r="E23" s="256" t="s">
        <v>690</v>
      </c>
      <c r="F23" s="5">
        <v>50</v>
      </c>
      <c r="G23" s="5">
        <f>D23*F23%</f>
        <v>2.5</v>
      </c>
      <c r="H23" s="228" t="s">
        <v>190</v>
      </c>
      <c r="J23" s="6" t="s">
        <v>691</v>
      </c>
      <c r="R23" s="32"/>
      <c r="EB23" s="256"/>
    </row>
    <row r="24" spans="1:132" s="5" customFormat="1" ht="14.85" customHeight="1">
      <c r="A24" s="33" t="s">
        <v>188</v>
      </c>
      <c r="B24" s="33" t="s">
        <v>692</v>
      </c>
      <c r="C24" s="33" t="s">
        <v>693</v>
      </c>
      <c r="D24" s="33">
        <v>5</v>
      </c>
      <c r="E24" s="5" t="s">
        <v>159</v>
      </c>
      <c r="F24" s="5">
        <v>100</v>
      </c>
      <c r="G24" s="5">
        <f>D24*F24%</f>
        <v>5</v>
      </c>
      <c r="H24" s="228" t="s">
        <v>190</v>
      </c>
      <c r="J24" s="6" t="s">
        <v>691</v>
      </c>
      <c r="K24" s="33"/>
      <c r="P24" s="31"/>
      <c r="R24" s="32"/>
      <c r="EB24" s="256"/>
    </row>
    <row r="25" spans="1:132" s="5" customFormat="1" ht="14.85" customHeight="1">
      <c r="A25" s="5" t="s">
        <v>188</v>
      </c>
      <c r="B25" s="5" t="s">
        <v>694</v>
      </c>
      <c r="C25" s="33" t="s">
        <v>695</v>
      </c>
      <c r="D25" s="5">
        <v>5</v>
      </c>
      <c r="E25" s="5" t="s">
        <v>159</v>
      </c>
      <c r="F25" s="5">
        <v>100</v>
      </c>
      <c r="G25" s="5">
        <f t="shared" ref="G25:G34" si="2">D25*F25%</f>
        <v>5</v>
      </c>
      <c r="H25" s="228" t="s">
        <v>190</v>
      </c>
      <c r="J25" s="6" t="s">
        <v>691</v>
      </c>
      <c r="P25" s="31"/>
      <c r="R25" s="32"/>
      <c r="EB25" s="256"/>
    </row>
    <row r="26" spans="1:132" s="5" customFormat="1" ht="14.85" customHeight="1">
      <c r="A26" s="5" t="s">
        <v>188</v>
      </c>
      <c r="B26" s="664" t="s">
        <v>696</v>
      </c>
      <c r="C26" s="5" t="s">
        <v>697</v>
      </c>
      <c r="D26" s="256">
        <v>5</v>
      </c>
      <c r="E26" s="5" t="s">
        <v>159</v>
      </c>
      <c r="F26" s="5">
        <v>100</v>
      </c>
      <c r="G26" s="5">
        <f t="shared" si="2"/>
        <v>5</v>
      </c>
      <c r="H26" s="228" t="s">
        <v>190</v>
      </c>
      <c r="J26" s="6" t="s">
        <v>691</v>
      </c>
      <c r="P26" s="31"/>
      <c r="R26" s="32"/>
      <c r="EB26" s="256"/>
    </row>
    <row r="27" spans="1:132" s="5" customFormat="1" ht="14.85" customHeight="1">
      <c r="A27" s="5" t="s">
        <v>188</v>
      </c>
      <c r="B27" s="5" t="s">
        <v>698</v>
      </c>
      <c r="C27" s="260" t="s">
        <v>699</v>
      </c>
      <c r="D27" s="5">
        <v>5</v>
      </c>
      <c r="E27" s="5" t="s">
        <v>159</v>
      </c>
      <c r="F27" s="5">
        <v>100</v>
      </c>
      <c r="G27" s="5">
        <f t="shared" si="2"/>
        <v>5</v>
      </c>
      <c r="H27" s="228" t="s">
        <v>190</v>
      </c>
      <c r="J27" s="6" t="s">
        <v>691</v>
      </c>
      <c r="P27" s="31"/>
      <c r="R27" s="32"/>
      <c r="EB27" s="256"/>
    </row>
    <row r="28" spans="1:132" s="5" customFormat="1" ht="14.85" customHeight="1">
      <c r="A28" s="5" t="s">
        <v>188</v>
      </c>
      <c r="B28" s="30" t="s">
        <v>700</v>
      </c>
      <c r="C28" s="5" t="s">
        <v>701</v>
      </c>
      <c r="D28" s="5">
        <v>15</v>
      </c>
      <c r="E28" s="5" t="s">
        <v>159</v>
      </c>
      <c r="F28" s="5">
        <v>100</v>
      </c>
      <c r="G28" s="5">
        <f t="shared" si="2"/>
        <v>15</v>
      </c>
      <c r="H28" s="228" t="s">
        <v>190</v>
      </c>
      <c r="J28" s="6" t="s">
        <v>691</v>
      </c>
      <c r="P28" s="31"/>
      <c r="R28" s="32"/>
      <c r="EB28" s="256"/>
    </row>
    <row r="29" spans="1:132" s="5" customFormat="1" ht="14.85" customHeight="1">
      <c r="A29" s="5" t="s">
        <v>188</v>
      </c>
      <c r="B29" s="30" t="s">
        <v>702</v>
      </c>
      <c r="C29" s="5" t="s">
        <v>703</v>
      </c>
      <c r="D29" s="5">
        <v>5</v>
      </c>
      <c r="E29" s="5" t="s">
        <v>159</v>
      </c>
      <c r="F29" s="5">
        <v>100</v>
      </c>
      <c r="G29" s="5">
        <f t="shared" si="2"/>
        <v>5</v>
      </c>
      <c r="H29" s="228" t="s">
        <v>190</v>
      </c>
      <c r="J29" s="6" t="s">
        <v>691</v>
      </c>
      <c r="P29" s="31"/>
      <c r="R29" s="32"/>
      <c r="EB29" s="256"/>
    </row>
    <row r="30" spans="1:132" s="5" customFormat="1" ht="14.85" customHeight="1">
      <c r="A30" s="5" t="s">
        <v>188</v>
      </c>
      <c r="B30" s="30" t="s">
        <v>704</v>
      </c>
      <c r="C30" s="30" t="s">
        <v>705</v>
      </c>
      <c r="D30" s="266">
        <v>5</v>
      </c>
      <c r="E30" s="5" t="s">
        <v>159</v>
      </c>
      <c r="F30" s="5">
        <v>100</v>
      </c>
      <c r="G30" s="5">
        <f t="shared" si="2"/>
        <v>5</v>
      </c>
      <c r="H30" s="228" t="s">
        <v>190</v>
      </c>
      <c r="J30" s="6" t="s">
        <v>691</v>
      </c>
      <c r="K30" s="266"/>
      <c r="P30" s="31"/>
      <c r="R30" s="32"/>
      <c r="EB30" s="256"/>
    </row>
    <row r="31" spans="1:132" s="5" customFormat="1" ht="14.85" customHeight="1">
      <c r="A31" s="5" t="s">
        <v>188</v>
      </c>
      <c r="B31" s="5" t="s">
        <v>706</v>
      </c>
      <c r="C31" s="5" t="s">
        <v>707</v>
      </c>
      <c r="D31" s="5">
        <v>5</v>
      </c>
      <c r="E31" s="5" t="s">
        <v>159</v>
      </c>
      <c r="F31" s="5">
        <v>100</v>
      </c>
      <c r="G31" s="5">
        <f t="shared" si="2"/>
        <v>5</v>
      </c>
      <c r="H31" s="228" t="s">
        <v>190</v>
      </c>
      <c r="J31" s="6" t="s">
        <v>691</v>
      </c>
      <c r="P31" s="31"/>
      <c r="R31" s="32"/>
      <c r="EB31" s="256"/>
    </row>
    <row r="32" spans="1:132" s="5" customFormat="1" ht="14.85" customHeight="1">
      <c r="A32" s="5" t="s">
        <v>188</v>
      </c>
      <c r="B32" s="30" t="s">
        <v>708</v>
      </c>
      <c r="C32" s="5" t="s">
        <v>709</v>
      </c>
      <c r="D32" s="5">
        <v>5</v>
      </c>
      <c r="E32" s="5" t="s">
        <v>159</v>
      </c>
      <c r="F32" s="5">
        <v>100</v>
      </c>
      <c r="G32" s="5">
        <f t="shared" si="2"/>
        <v>5</v>
      </c>
      <c r="H32" s="228" t="s">
        <v>190</v>
      </c>
      <c r="J32" s="6" t="s">
        <v>691</v>
      </c>
      <c r="P32" s="31"/>
      <c r="R32" s="32"/>
      <c r="EB32" s="256"/>
    </row>
    <row r="33" spans="1:132" s="5" customFormat="1" ht="14.85" customHeight="1">
      <c r="A33" s="5" t="s">
        <v>188</v>
      </c>
      <c r="B33" s="30" t="s">
        <v>710</v>
      </c>
      <c r="C33" s="5" t="s">
        <v>711</v>
      </c>
      <c r="D33" s="5">
        <v>5</v>
      </c>
      <c r="E33" s="5" t="s">
        <v>159</v>
      </c>
      <c r="F33" s="5">
        <v>100</v>
      </c>
      <c r="G33" s="5">
        <f t="shared" si="2"/>
        <v>5</v>
      </c>
      <c r="H33" s="228" t="s">
        <v>190</v>
      </c>
      <c r="J33" s="6" t="s">
        <v>691</v>
      </c>
      <c r="P33" s="31"/>
      <c r="R33" s="32"/>
      <c r="EB33" s="256"/>
    </row>
    <row r="34" spans="1:132" s="5" customFormat="1" ht="14.85" customHeight="1">
      <c r="A34" s="5" t="s">
        <v>188</v>
      </c>
      <c r="B34" s="30" t="s">
        <v>712</v>
      </c>
      <c r="C34" s="5" t="s">
        <v>713</v>
      </c>
      <c r="D34" s="5">
        <v>5</v>
      </c>
      <c r="E34" s="5" t="s">
        <v>159</v>
      </c>
      <c r="F34" s="5">
        <v>100</v>
      </c>
      <c r="G34" s="5">
        <f t="shared" si="2"/>
        <v>5</v>
      </c>
      <c r="H34" s="228" t="s">
        <v>190</v>
      </c>
      <c r="J34" s="6" t="s">
        <v>691</v>
      </c>
      <c r="P34" s="31"/>
      <c r="R34" s="32"/>
      <c r="EB34" s="256"/>
    </row>
    <row r="35" spans="1:132" s="5" customFormat="1" ht="14.85" customHeight="1">
      <c r="A35" s="33" t="s">
        <v>188</v>
      </c>
      <c r="B35" s="33" t="str">
        <f>"MB-LEIDCOL-10"</f>
        <v>MB-LEIDCOL-10</v>
      </c>
      <c r="C35" s="33" t="s">
        <v>714</v>
      </c>
      <c r="D35" s="33">
        <v>5</v>
      </c>
      <c r="E35" s="256" t="s">
        <v>715</v>
      </c>
      <c r="F35" s="5">
        <v>50</v>
      </c>
      <c r="H35" s="228" t="s">
        <v>190</v>
      </c>
      <c r="J35" s="6" t="s">
        <v>691</v>
      </c>
      <c r="P35" s="31"/>
      <c r="R35" s="32"/>
      <c r="EB35" s="256"/>
    </row>
    <row r="36" spans="1:132" s="5" customFormat="1" ht="14.85" customHeight="1">
      <c r="A36" s="261" t="s">
        <v>188</v>
      </c>
      <c r="B36" s="261" t="str">
        <f>"MB-LEIDCOL-10"</f>
        <v>MB-LEIDCOL-10</v>
      </c>
      <c r="C36" s="261" t="s">
        <v>714</v>
      </c>
      <c r="D36" s="261">
        <v>5</v>
      </c>
      <c r="E36" s="256" t="s">
        <v>716</v>
      </c>
      <c r="F36" s="5">
        <v>50</v>
      </c>
      <c r="H36" s="228" t="s">
        <v>190</v>
      </c>
      <c r="J36" s="6" t="s">
        <v>691</v>
      </c>
      <c r="P36" s="31"/>
      <c r="R36" s="32"/>
      <c r="EB36" s="256"/>
    </row>
    <row r="37" spans="1:132" s="5" customFormat="1" ht="14.85" customHeight="1">
      <c r="A37" s="5" t="s">
        <v>188</v>
      </c>
      <c r="B37" s="5" t="str">
        <f>"MB-TEAMCOE-10"</f>
        <v>MB-TEAMCOE-10</v>
      </c>
      <c r="C37" s="5" t="s">
        <v>717</v>
      </c>
      <c r="D37" s="5">
        <v>5</v>
      </c>
      <c r="E37" s="256" t="s">
        <v>116</v>
      </c>
      <c r="F37" s="5">
        <v>100</v>
      </c>
      <c r="H37" s="228" t="s">
        <v>190</v>
      </c>
      <c r="J37" s="6" t="s">
        <v>691</v>
      </c>
      <c r="P37" s="31"/>
      <c r="R37" s="32"/>
      <c r="EB37" s="256"/>
    </row>
    <row r="38" spans="1:132" s="5" customFormat="1" ht="14.85" customHeight="1">
      <c r="A38" s="5" t="s">
        <v>188</v>
      </c>
      <c r="B38" s="5" t="str">
        <f>"MB-BUIA-15"</f>
        <v>MB-BUIA-15</v>
      </c>
      <c r="C38" s="5" t="s">
        <v>695</v>
      </c>
      <c r="D38" s="5">
        <v>5</v>
      </c>
      <c r="E38" s="5" t="s">
        <v>718</v>
      </c>
      <c r="F38" s="5">
        <v>100</v>
      </c>
      <c r="G38" s="5">
        <f>D38*F38%</f>
        <v>5</v>
      </c>
      <c r="H38" s="239" t="s">
        <v>190</v>
      </c>
      <c r="J38" s="6" t="s">
        <v>691</v>
      </c>
      <c r="O38" s="260"/>
      <c r="R38" s="32"/>
      <c r="EB38" s="256"/>
    </row>
    <row r="39" spans="1:132" s="5" customFormat="1" ht="14.85" customHeight="1">
      <c r="A39" s="260" t="s">
        <v>188</v>
      </c>
      <c r="B39" s="260" t="s">
        <v>719</v>
      </c>
      <c r="C39" s="260" t="s">
        <v>720</v>
      </c>
      <c r="D39" s="260">
        <v>3</v>
      </c>
      <c r="E39" s="5" t="s">
        <v>721</v>
      </c>
      <c r="G39" s="5">
        <f>D39*F39%</f>
        <v>0</v>
      </c>
      <c r="H39" s="665" t="s">
        <v>190</v>
      </c>
      <c r="J39" s="6" t="s">
        <v>691</v>
      </c>
      <c r="R39" s="32"/>
      <c r="EB39" s="256"/>
    </row>
    <row r="40" spans="1:132" s="5" customFormat="1" ht="14.85" customHeight="1">
      <c r="A40" s="5" t="s">
        <v>188</v>
      </c>
      <c r="B40" s="5" t="s">
        <v>722</v>
      </c>
      <c r="C40" s="5" t="s">
        <v>519</v>
      </c>
      <c r="D40" s="5">
        <v>3</v>
      </c>
      <c r="E40" s="5" t="s">
        <v>721</v>
      </c>
      <c r="G40" s="5">
        <f>D40*F40%</f>
        <v>0</v>
      </c>
      <c r="H40" s="665" t="s">
        <v>190</v>
      </c>
      <c r="J40" s="6" t="s">
        <v>691</v>
      </c>
      <c r="R40" s="32"/>
      <c r="EB40" s="256"/>
    </row>
    <row r="41" spans="1:132" s="5" customFormat="1" ht="14.85" customHeight="1">
      <c r="A41" s="33" t="s">
        <v>188</v>
      </c>
      <c r="B41" s="33" t="s">
        <v>723</v>
      </c>
      <c r="C41" s="33" t="s">
        <v>724</v>
      </c>
      <c r="D41" s="33">
        <v>5</v>
      </c>
      <c r="E41" s="256" t="s">
        <v>725</v>
      </c>
      <c r="F41" s="5">
        <v>50</v>
      </c>
      <c r="H41" s="665" t="s">
        <v>190</v>
      </c>
      <c r="J41" s="6" t="s">
        <v>691</v>
      </c>
      <c r="R41" s="32"/>
      <c r="EB41" s="256"/>
    </row>
    <row r="42" spans="1:132" s="5" customFormat="1" ht="14.85" customHeight="1">
      <c r="A42" s="261" t="s">
        <v>188</v>
      </c>
      <c r="B42" s="261" t="s">
        <v>726</v>
      </c>
      <c r="C42" s="261" t="s">
        <v>724</v>
      </c>
      <c r="D42" s="261">
        <v>5</v>
      </c>
      <c r="E42" s="256" t="s">
        <v>727</v>
      </c>
      <c r="F42" s="5">
        <v>50</v>
      </c>
      <c r="H42" s="665" t="s">
        <v>190</v>
      </c>
      <c r="J42" s="6" t="s">
        <v>691</v>
      </c>
      <c r="R42" s="32"/>
      <c r="EB42" s="256"/>
    </row>
    <row r="43" spans="1:132" s="5" customFormat="1" ht="14.85" customHeight="1">
      <c r="A43" s="33" t="s">
        <v>188</v>
      </c>
      <c r="B43" s="33" t="s">
        <v>728</v>
      </c>
      <c r="C43" s="33" t="s">
        <v>729</v>
      </c>
      <c r="D43" s="33">
        <v>5</v>
      </c>
      <c r="E43" s="256" t="s">
        <v>209</v>
      </c>
      <c r="F43" s="5">
        <v>80</v>
      </c>
      <c r="H43" s="665" t="s">
        <v>190</v>
      </c>
      <c r="J43" s="6" t="s">
        <v>691</v>
      </c>
      <c r="R43" s="32"/>
      <c r="EB43" s="256"/>
    </row>
    <row r="44" spans="1:132" s="5" customFormat="1" ht="14.85" customHeight="1">
      <c r="A44" s="261" t="s">
        <v>188</v>
      </c>
      <c r="B44" s="261" t="s">
        <v>730</v>
      </c>
      <c r="C44" s="261" t="s">
        <v>729</v>
      </c>
      <c r="D44" s="261">
        <v>5</v>
      </c>
      <c r="E44" s="256" t="s">
        <v>731</v>
      </c>
      <c r="F44" s="5">
        <v>20</v>
      </c>
      <c r="H44" s="665" t="s">
        <v>190</v>
      </c>
      <c r="J44" s="6" t="s">
        <v>691</v>
      </c>
      <c r="R44" s="32"/>
      <c r="EB44" s="256"/>
    </row>
    <row r="45" spans="1:132" s="5" customFormat="1" ht="14.85" customHeight="1">
      <c r="A45" s="5" t="s">
        <v>188</v>
      </c>
      <c r="B45" s="5" t="s">
        <v>732</v>
      </c>
      <c r="C45" s="5" t="s">
        <v>733</v>
      </c>
      <c r="D45" s="5">
        <v>5</v>
      </c>
      <c r="E45" s="256" t="s">
        <v>734</v>
      </c>
      <c r="F45" s="5">
        <v>100</v>
      </c>
      <c r="H45" s="665" t="s">
        <v>190</v>
      </c>
      <c r="J45" s="6" t="s">
        <v>691</v>
      </c>
      <c r="R45" s="32"/>
      <c r="EB45" s="256"/>
    </row>
    <row r="46" spans="1:132" s="5" customFormat="1" ht="14.85" customHeight="1">
      <c r="A46" s="33" t="s">
        <v>188</v>
      </c>
      <c r="B46" s="33" t="s">
        <v>735</v>
      </c>
      <c r="C46" s="33" t="s">
        <v>736</v>
      </c>
      <c r="D46" s="33">
        <v>5</v>
      </c>
      <c r="E46" s="256" t="s">
        <v>400</v>
      </c>
      <c r="F46" s="5">
        <v>80</v>
      </c>
      <c r="H46" s="665" t="s">
        <v>190</v>
      </c>
      <c r="J46" s="6" t="s">
        <v>691</v>
      </c>
      <c r="R46" s="32"/>
      <c r="EB46" s="256"/>
    </row>
    <row r="47" spans="1:132" s="5" customFormat="1" ht="14.85" customHeight="1">
      <c r="A47" s="261" t="s">
        <v>188</v>
      </c>
      <c r="B47" s="261" t="s">
        <v>735</v>
      </c>
      <c r="C47" s="261" t="s">
        <v>736</v>
      </c>
      <c r="D47" s="261">
        <v>5</v>
      </c>
      <c r="E47" s="256" t="s">
        <v>116</v>
      </c>
      <c r="F47" s="5">
        <v>20</v>
      </c>
      <c r="H47" s="665" t="s">
        <v>190</v>
      </c>
      <c r="J47" s="6" t="s">
        <v>691</v>
      </c>
      <c r="R47" s="32"/>
      <c r="EB47" s="256"/>
    </row>
    <row r="48" spans="1:132" s="5" customFormat="1" ht="14.85" customHeight="1">
      <c r="A48" s="33" t="s">
        <v>188</v>
      </c>
      <c r="B48" s="33" t="s">
        <v>737</v>
      </c>
      <c r="C48" s="33" t="s">
        <v>738</v>
      </c>
      <c r="D48" s="33">
        <v>5</v>
      </c>
      <c r="E48" s="256" t="s">
        <v>739</v>
      </c>
      <c r="F48" s="5">
        <v>50</v>
      </c>
      <c r="H48" s="665" t="s">
        <v>190</v>
      </c>
      <c r="J48" s="6" t="s">
        <v>691</v>
      </c>
      <c r="R48" s="32"/>
      <c r="EB48" s="256"/>
    </row>
    <row r="49" spans="1:132" s="5" customFormat="1" ht="14.85" customHeight="1">
      <c r="A49" s="261" t="s">
        <v>188</v>
      </c>
      <c r="B49" s="261" t="s">
        <v>737</v>
      </c>
      <c r="C49" s="261" t="s">
        <v>738</v>
      </c>
      <c r="D49" s="261">
        <v>5</v>
      </c>
      <c r="E49" s="256" t="s">
        <v>158</v>
      </c>
      <c r="F49" s="5">
        <v>50</v>
      </c>
      <c r="H49" s="665" t="s">
        <v>190</v>
      </c>
      <c r="J49" s="6" t="s">
        <v>691</v>
      </c>
      <c r="R49" s="32"/>
      <c r="EB49" s="256"/>
    </row>
    <row r="50" spans="1:132" s="5" customFormat="1" ht="14.85" customHeight="1">
      <c r="A50" s="261"/>
      <c r="B50" s="261"/>
      <c r="C50" s="261"/>
      <c r="D50" s="261"/>
      <c r="E50" s="256"/>
      <c r="H50" s="6"/>
      <c r="R50" s="32"/>
      <c r="EB50" s="256"/>
    </row>
    <row r="52" spans="1:132" s="549" customFormat="1">
      <c r="A52" s="13"/>
      <c r="C52" s="666"/>
      <c r="D52" s="666"/>
      <c r="J52" s="666"/>
      <c r="S52" s="574"/>
      <c r="T52" s="574"/>
      <c r="U52" s="574"/>
      <c r="V52" s="574"/>
      <c r="W52" s="574"/>
      <c r="X52" s="574"/>
      <c r="Y52" s="574"/>
      <c r="Z52" s="574"/>
      <c r="AA52" s="574"/>
      <c r="AB52" s="574"/>
      <c r="AC52" s="574"/>
      <c r="AD52" s="574"/>
      <c r="AE52" s="574"/>
      <c r="AF52" s="574"/>
      <c r="AG52" s="574"/>
      <c r="AH52" s="574"/>
      <c r="AI52" s="574"/>
      <c r="AJ52" s="574"/>
      <c r="AK52" s="574"/>
      <c r="AL52" s="574"/>
      <c r="AM52" s="574"/>
      <c r="AN52" s="574"/>
      <c r="AO52" s="574"/>
      <c r="AP52" s="574"/>
      <c r="AQ52" s="574"/>
      <c r="AR52" s="574"/>
      <c r="AS52" s="574"/>
      <c r="AT52" s="574"/>
      <c r="AU52" s="574"/>
      <c r="AV52" s="574"/>
      <c r="AW52" s="574"/>
      <c r="AX52" s="574"/>
      <c r="AY52" s="574"/>
      <c r="AZ52" s="574"/>
      <c r="BA52" s="574"/>
      <c r="BB52" s="574"/>
      <c r="BC52" s="574"/>
      <c r="BD52" s="574"/>
      <c r="BE52" s="574"/>
      <c r="BF52" s="574"/>
      <c r="BG52" s="574"/>
      <c r="BH52" s="574"/>
      <c r="BI52" s="574"/>
      <c r="BJ52" s="574"/>
      <c r="BK52" s="574"/>
      <c r="BL52" s="574"/>
      <c r="BM52" s="574"/>
      <c r="BN52" s="574"/>
      <c r="BO52" s="574"/>
      <c r="BP52" s="574"/>
      <c r="BQ52" s="574"/>
      <c r="BR52" s="574"/>
      <c r="BS52" s="574"/>
      <c r="BT52" s="574"/>
      <c r="BU52" s="574"/>
      <c r="BV52" s="574"/>
      <c r="BW52" s="574"/>
      <c r="BX52" s="574"/>
      <c r="BY52" s="574"/>
      <c r="BZ52" s="574"/>
      <c r="CA52" s="574"/>
      <c r="CB52" s="574"/>
      <c r="CC52" s="574"/>
      <c r="CD52" s="574"/>
      <c r="CE52" s="574"/>
      <c r="CF52" s="574"/>
      <c r="CG52" s="574"/>
      <c r="CH52" s="574"/>
      <c r="CI52" s="574"/>
      <c r="CJ52" s="574"/>
      <c r="CK52" s="574"/>
      <c r="CL52" s="574"/>
      <c r="CM52" s="574"/>
      <c r="CN52" s="574"/>
      <c r="CO52" s="574"/>
      <c r="CP52" s="574"/>
      <c r="CQ52" s="574"/>
      <c r="CR52" s="574"/>
      <c r="CS52" s="574"/>
      <c r="CT52" s="574"/>
      <c r="CU52" s="574"/>
      <c r="CV52" s="574"/>
      <c r="CW52" s="574"/>
      <c r="CX52" s="574"/>
      <c r="CY52" s="574"/>
      <c r="CZ52" s="574"/>
      <c r="DA52" s="574"/>
      <c r="DB52" s="574"/>
      <c r="DC52" s="574"/>
      <c r="DD52" s="574"/>
      <c r="DE52" s="574"/>
      <c r="DF52" s="574"/>
      <c r="DG52" s="574"/>
      <c r="DH52" s="574"/>
      <c r="DI52" s="574"/>
      <c r="DJ52" s="574"/>
      <c r="DK52" s="574"/>
      <c r="DL52" s="574"/>
      <c r="DM52" s="574"/>
      <c r="DN52" s="574"/>
      <c r="DO52" s="574"/>
      <c r="DP52" s="574"/>
      <c r="DQ52" s="574"/>
      <c r="DR52" s="574"/>
      <c r="DS52" s="574"/>
      <c r="DT52" s="574"/>
      <c r="DU52" s="574"/>
      <c r="DV52" s="574"/>
      <c r="DW52" s="574"/>
      <c r="DX52" s="574"/>
      <c r="DY52" s="574"/>
      <c r="DZ52" s="574"/>
      <c r="EA52" s="574"/>
    </row>
    <row r="53" spans="1:132" s="549" customFormat="1">
      <c r="A53" s="13"/>
      <c r="D53" s="666"/>
      <c r="J53" s="666"/>
      <c r="S53" s="574"/>
      <c r="T53" s="574"/>
      <c r="U53" s="574"/>
      <c r="V53" s="574"/>
      <c r="W53" s="574"/>
      <c r="X53" s="574"/>
      <c r="Y53" s="574"/>
      <c r="Z53" s="574"/>
      <c r="AA53" s="574"/>
      <c r="AB53" s="574"/>
      <c r="AC53" s="574"/>
      <c r="AD53" s="574"/>
      <c r="AE53" s="574"/>
      <c r="AF53" s="574"/>
      <c r="AG53" s="574"/>
      <c r="AH53" s="574"/>
      <c r="AI53" s="574"/>
      <c r="AJ53" s="574"/>
      <c r="AK53" s="574"/>
      <c r="AL53" s="574"/>
      <c r="AM53" s="574"/>
      <c r="AN53" s="574"/>
      <c r="AO53" s="574"/>
      <c r="AP53" s="574"/>
      <c r="AQ53" s="574"/>
      <c r="AR53" s="574"/>
      <c r="AS53" s="574"/>
      <c r="AT53" s="574"/>
      <c r="AU53" s="574"/>
      <c r="AV53" s="574"/>
      <c r="AW53" s="574"/>
      <c r="AX53" s="574"/>
      <c r="AY53" s="574"/>
      <c r="AZ53" s="574"/>
      <c r="BA53" s="574"/>
      <c r="BB53" s="574"/>
      <c r="BC53" s="574"/>
      <c r="BD53" s="574"/>
      <c r="BE53" s="574"/>
      <c r="BF53" s="574"/>
      <c r="BG53" s="574"/>
      <c r="BH53" s="574"/>
      <c r="BI53" s="574"/>
      <c r="BJ53" s="574"/>
      <c r="BK53" s="574"/>
      <c r="BL53" s="574"/>
      <c r="BM53" s="574"/>
      <c r="BN53" s="574"/>
      <c r="BO53" s="574"/>
      <c r="BP53" s="574"/>
      <c r="BQ53" s="574"/>
      <c r="BR53" s="574"/>
      <c r="BS53" s="574"/>
      <c r="BT53" s="574"/>
      <c r="BU53" s="574"/>
      <c r="BV53" s="574"/>
      <c r="BW53" s="574"/>
      <c r="BX53" s="574"/>
      <c r="BY53" s="574"/>
      <c r="BZ53" s="574"/>
      <c r="CA53" s="574"/>
      <c r="CB53" s="574"/>
      <c r="CC53" s="574"/>
      <c r="CD53" s="574"/>
      <c r="CE53" s="574"/>
      <c r="CF53" s="574"/>
      <c r="CG53" s="574"/>
      <c r="CH53" s="574"/>
      <c r="CI53" s="574"/>
      <c r="CJ53" s="574"/>
      <c r="CK53" s="574"/>
      <c r="CL53" s="574"/>
      <c r="CM53" s="574"/>
      <c r="CN53" s="574"/>
      <c r="CO53" s="574"/>
      <c r="CP53" s="574"/>
      <c r="CQ53" s="574"/>
      <c r="CR53" s="574"/>
      <c r="CS53" s="574"/>
      <c r="CT53" s="574"/>
      <c r="CU53" s="574"/>
      <c r="CV53" s="574"/>
      <c r="CW53" s="574"/>
      <c r="CX53" s="574"/>
      <c r="CY53" s="574"/>
      <c r="CZ53" s="574"/>
      <c r="DA53" s="574"/>
      <c r="DB53" s="574"/>
      <c r="DC53" s="574"/>
      <c r="DD53" s="574"/>
      <c r="DE53" s="574"/>
      <c r="DF53" s="574"/>
      <c r="DG53" s="574"/>
      <c r="DH53" s="574"/>
      <c r="DI53" s="574"/>
      <c r="DJ53" s="574"/>
      <c r="DK53" s="574"/>
      <c r="DL53" s="574"/>
      <c r="DM53" s="574"/>
      <c r="DN53" s="574"/>
      <c r="DO53" s="574"/>
      <c r="DP53" s="574"/>
      <c r="DQ53" s="574"/>
      <c r="DR53" s="574"/>
      <c r="DS53" s="574"/>
      <c r="DT53" s="574"/>
      <c r="DU53" s="574"/>
      <c r="DV53" s="574"/>
      <c r="DW53" s="574"/>
      <c r="DX53" s="574"/>
      <c r="DY53" s="574"/>
      <c r="DZ53" s="574"/>
      <c r="EA53" s="574"/>
    </row>
    <row r="54" spans="1:132" s="549" customFormat="1">
      <c r="A54" s="13"/>
      <c r="D54" s="666"/>
      <c r="J54" s="666"/>
      <c r="S54" s="574"/>
      <c r="T54" s="574"/>
      <c r="U54" s="574"/>
      <c r="V54" s="574"/>
      <c r="W54" s="574"/>
      <c r="X54" s="574"/>
      <c r="Y54" s="574"/>
      <c r="Z54" s="574"/>
      <c r="AA54" s="574"/>
      <c r="AB54" s="574"/>
      <c r="AC54" s="574"/>
      <c r="AD54" s="574"/>
      <c r="AE54" s="574"/>
      <c r="AF54" s="574"/>
      <c r="AG54" s="574"/>
      <c r="AH54" s="574"/>
      <c r="AI54" s="574"/>
      <c r="AJ54" s="574"/>
      <c r="AK54" s="574"/>
      <c r="AL54" s="574"/>
      <c r="AM54" s="574"/>
      <c r="AN54" s="574"/>
      <c r="AO54" s="574"/>
      <c r="AP54" s="574"/>
      <c r="AQ54" s="574"/>
      <c r="AR54" s="574"/>
      <c r="AS54" s="574"/>
      <c r="AT54" s="574"/>
      <c r="AU54" s="574"/>
      <c r="AV54" s="574"/>
      <c r="AW54" s="574"/>
      <c r="AX54" s="574"/>
      <c r="AY54" s="574"/>
      <c r="AZ54" s="574"/>
      <c r="BA54" s="574"/>
      <c r="BB54" s="574"/>
      <c r="BC54" s="574"/>
      <c r="BD54" s="574"/>
      <c r="BE54" s="574"/>
      <c r="BF54" s="574"/>
      <c r="BG54" s="574"/>
      <c r="BH54" s="574"/>
      <c r="BI54" s="574"/>
      <c r="BJ54" s="574"/>
      <c r="BK54" s="574"/>
      <c r="BL54" s="574"/>
      <c r="BM54" s="574"/>
      <c r="BN54" s="574"/>
      <c r="BO54" s="574"/>
      <c r="BP54" s="574"/>
      <c r="BQ54" s="574"/>
      <c r="BR54" s="574"/>
      <c r="BS54" s="574"/>
      <c r="BT54" s="574"/>
      <c r="BU54" s="574"/>
      <c r="BV54" s="574"/>
      <c r="BW54" s="574"/>
      <c r="BX54" s="574"/>
      <c r="BY54" s="574"/>
      <c r="BZ54" s="574"/>
      <c r="CA54" s="574"/>
      <c r="CB54" s="574"/>
      <c r="CC54" s="574"/>
      <c r="CD54" s="574"/>
      <c r="CE54" s="574"/>
      <c r="CF54" s="574"/>
      <c r="CG54" s="574"/>
      <c r="CH54" s="574"/>
      <c r="CI54" s="574"/>
      <c r="CJ54" s="574"/>
      <c r="CK54" s="574"/>
      <c r="CL54" s="574"/>
      <c r="CM54" s="574"/>
      <c r="CN54" s="574"/>
      <c r="CO54" s="574"/>
      <c r="CP54" s="574"/>
      <c r="CQ54" s="574"/>
      <c r="CR54" s="574"/>
      <c r="CS54" s="574"/>
      <c r="CT54" s="574"/>
      <c r="CU54" s="574"/>
      <c r="CV54" s="574"/>
      <c r="CW54" s="574"/>
      <c r="CX54" s="574"/>
      <c r="CY54" s="574"/>
      <c r="CZ54" s="574"/>
      <c r="DA54" s="574"/>
      <c r="DB54" s="574"/>
      <c r="DC54" s="574"/>
      <c r="DD54" s="574"/>
      <c r="DE54" s="574"/>
      <c r="DF54" s="574"/>
      <c r="DG54" s="574"/>
      <c r="DH54" s="574"/>
      <c r="DI54" s="574"/>
      <c r="DJ54" s="574"/>
      <c r="DK54" s="574"/>
      <c r="DL54" s="574"/>
      <c r="DM54" s="574"/>
      <c r="DN54" s="574"/>
      <c r="DO54" s="574"/>
      <c r="DP54" s="574"/>
      <c r="DQ54" s="574"/>
      <c r="DR54" s="574"/>
      <c r="DS54" s="574"/>
      <c r="DT54" s="574"/>
      <c r="DU54" s="574"/>
      <c r="DV54" s="574"/>
      <c r="DW54" s="574"/>
      <c r="DX54" s="574"/>
      <c r="DY54" s="574"/>
      <c r="DZ54" s="574"/>
      <c r="EA54" s="574"/>
    </row>
    <row r="55" spans="1:132" s="549" customFormat="1">
      <c r="A55" s="13"/>
      <c r="D55" s="666"/>
      <c r="J55" s="666"/>
      <c r="S55" s="574"/>
      <c r="T55" s="574"/>
      <c r="U55" s="574"/>
      <c r="V55" s="574"/>
      <c r="W55" s="574"/>
      <c r="X55" s="574"/>
      <c r="Y55" s="574"/>
      <c r="Z55" s="574"/>
      <c r="AA55" s="574"/>
      <c r="AB55" s="574"/>
      <c r="AC55" s="574"/>
      <c r="AD55" s="574"/>
      <c r="AE55" s="574"/>
      <c r="AF55" s="574"/>
      <c r="AG55" s="574"/>
      <c r="AH55" s="574"/>
      <c r="AI55" s="574"/>
      <c r="AJ55" s="574"/>
      <c r="AK55" s="574"/>
      <c r="AL55" s="574"/>
      <c r="AM55" s="574"/>
      <c r="AN55" s="574"/>
      <c r="AO55" s="574"/>
      <c r="AP55" s="574"/>
      <c r="AQ55" s="574"/>
      <c r="AR55" s="574"/>
      <c r="AS55" s="574"/>
      <c r="AT55" s="574"/>
      <c r="AU55" s="574"/>
      <c r="AV55" s="574"/>
      <c r="AW55" s="574"/>
      <c r="AX55" s="574"/>
      <c r="AY55" s="574"/>
      <c r="AZ55" s="574"/>
      <c r="BA55" s="574"/>
      <c r="BB55" s="574"/>
      <c r="BC55" s="574"/>
      <c r="BD55" s="574"/>
      <c r="BE55" s="574"/>
      <c r="BF55" s="574"/>
      <c r="BG55" s="574"/>
      <c r="BH55" s="574"/>
      <c r="BI55" s="574"/>
      <c r="BJ55" s="574"/>
      <c r="BK55" s="574"/>
      <c r="BL55" s="574"/>
      <c r="BM55" s="574"/>
      <c r="BN55" s="574"/>
      <c r="BO55" s="574"/>
      <c r="BP55" s="574"/>
      <c r="BQ55" s="574"/>
      <c r="BR55" s="574"/>
      <c r="BS55" s="574"/>
      <c r="BT55" s="574"/>
      <c r="BU55" s="574"/>
      <c r="BV55" s="574"/>
      <c r="BW55" s="574"/>
      <c r="BX55" s="574"/>
      <c r="BY55" s="574"/>
      <c r="BZ55" s="574"/>
      <c r="CA55" s="574"/>
      <c r="CB55" s="574"/>
      <c r="CC55" s="574"/>
      <c r="CD55" s="574"/>
      <c r="CE55" s="574"/>
      <c r="CF55" s="574"/>
      <c r="CG55" s="574"/>
      <c r="CH55" s="574"/>
      <c r="CI55" s="574"/>
      <c r="CJ55" s="574"/>
      <c r="CK55" s="574"/>
      <c r="CL55" s="574"/>
      <c r="CM55" s="574"/>
      <c r="CN55" s="574"/>
      <c r="CO55" s="574"/>
      <c r="CP55" s="574"/>
      <c r="CQ55" s="574"/>
      <c r="CR55" s="574"/>
      <c r="CS55" s="574"/>
      <c r="CT55" s="574"/>
      <c r="CU55" s="574"/>
      <c r="CV55" s="574"/>
      <c r="CW55" s="574"/>
      <c r="CX55" s="574"/>
      <c r="CY55" s="574"/>
      <c r="CZ55" s="574"/>
      <c r="DA55" s="574"/>
      <c r="DB55" s="574"/>
      <c r="DC55" s="574"/>
      <c r="DD55" s="574"/>
      <c r="DE55" s="574"/>
      <c r="DF55" s="574"/>
      <c r="DG55" s="574"/>
      <c r="DH55" s="574"/>
      <c r="DI55" s="574"/>
      <c r="DJ55" s="574"/>
      <c r="DK55" s="574"/>
      <c r="DL55" s="574"/>
      <c r="DM55" s="574"/>
      <c r="DN55" s="574"/>
      <c r="DO55" s="574"/>
      <c r="DP55" s="574"/>
      <c r="DQ55" s="574"/>
      <c r="DR55" s="574"/>
      <c r="DS55" s="574"/>
      <c r="DT55" s="574"/>
      <c r="DU55" s="574"/>
      <c r="DV55" s="574"/>
      <c r="DW55" s="574"/>
      <c r="DX55" s="574"/>
      <c r="DY55" s="574"/>
      <c r="DZ55" s="574"/>
      <c r="EA55" s="574"/>
    </row>
    <row r="56" spans="1:132" s="549" customFormat="1">
      <c r="A56" s="13"/>
      <c r="D56" s="666"/>
      <c r="J56" s="666"/>
      <c r="S56" s="574"/>
      <c r="T56" s="574"/>
      <c r="U56" s="574"/>
      <c r="V56" s="574"/>
      <c r="W56" s="574"/>
      <c r="X56" s="574"/>
      <c r="Y56" s="574"/>
      <c r="Z56" s="574"/>
      <c r="AA56" s="574"/>
      <c r="AB56" s="574"/>
      <c r="AC56" s="574"/>
      <c r="AD56" s="574"/>
      <c r="AE56" s="574"/>
      <c r="AF56" s="574"/>
      <c r="AG56" s="574"/>
      <c r="AH56" s="574"/>
      <c r="AI56" s="574"/>
      <c r="AJ56" s="574"/>
      <c r="AK56" s="574"/>
      <c r="AL56" s="574"/>
      <c r="AM56" s="574"/>
      <c r="AN56" s="574"/>
      <c r="AO56" s="574"/>
      <c r="AP56" s="574"/>
      <c r="AQ56" s="574"/>
      <c r="AR56" s="574"/>
      <c r="AS56" s="574"/>
      <c r="AT56" s="574"/>
      <c r="AU56" s="574"/>
      <c r="AV56" s="574"/>
      <c r="AW56" s="574"/>
      <c r="AX56" s="574"/>
      <c r="AY56" s="574"/>
      <c r="AZ56" s="574"/>
      <c r="BA56" s="574"/>
      <c r="BB56" s="574"/>
      <c r="BC56" s="574"/>
      <c r="BD56" s="574"/>
      <c r="BE56" s="574"/>
      <c r="BF56" s="574"/>
      <c r="BG56" s="574"/>
      <c r="BH56" s="574"/>
      <c r="BI56" s="574"/>
      <c r="BJ56" s="574"/>
      <c r="BK56" s="574"/>
      <c r="BL56" s="574"/>
      <c r="BM56" s="574"/>
      <c r="BN56" s="574"/>
      <c r="BO56" s="574"/>
      <c r="BP56" s="574"/>
      <c r="BQ56" s="574"/>
      <c r="BR56" s="574"/>
      <c r="BS56" s="574"/>
      <c r="BT56" s="574"/>
      <c r="BU56" s="574"/>
      <c r="BV56" s="574"/>
      <c r="BW56" s="574"/>
      <c r="BX56" s="574"/>
      <c r="BY56" s="574"/>
      <c r="BZ56" s="574"/>
      <c r="CA56" s="574"/>
      <c r="CB56" s="574"/>
      <c r="CC56" s="574"/>
      <c r="CD56" s="574"/>
      <c r="CE56" s="574"/>
      <c r="CF56" s="574"/>
      <c r="CG56" s="574"/>
      <c r="CH56" s="574"/>
      <c r="CI56" s="574"/>
      <c r="CJ56" s="574"/>
      <c r="CK56" s="574"/>
      <c r="CL56" s="574"/>
      <c r="CM56" s="574"/>
      <c r="CN56" s="574"/>
      <c r="CO56" s="574"/>
      <c r="CP56" s="574"/>
      <c r="CQ56" s="574"/>
      <c r="CR56" s="574"/>
      <c r="CS56" s="574"/>
      <c r="CT56" s="574"/>
      <c r="CU56" s="574"/>
      <c r="CV56" s="574"/>
      <c r="CW56" s="574"/>
      <c r="CX56" s="574"/>
      <c r="CY56" s="574"/>
      <c r="CZ56" s="574"/>
      <c r="DA56" s="574"/>
      <c r="DB56" s="574"/>
      <c r="DC56" s="574"/>
      <c r="DD56" s="574"/>
      <c r="DE56" s="574"/>
      <c r="DF56" s="574"/>
      <c r="DG56" s="574"/>
      <c r="DH56" s="574"/>
      <c r="DI56" s="574"/>
      <c r="DJ56" s="574"/>
      <c r="DK56" s="574"/>
      <c r="DL56" s="574"/>
      <c r="DM56" s="574"/>
      <c r="DN56" s="574"/>
      <c r="DO56" s="574"/>
      <c r="DP56" s="574"/>
      <c r="DQ56" s="574"/>
      <c r="DR56" s="574"/>
      <c r="DS56" s="574"/>
      <c r="DT56" s="574"/>
      <c r="DU56" s="574"/>
      <c r="DV56" s="574"/>
      <c r="DW56" s="574"/>
      <c r="DX56" s="574"/>
      <c r="DY56" s="574"/>
      <c r="DZ56" s="574"/>
      <c r="EA56" s="574"/>
    </row>
    <row r="57" spans="1:132" s="549" customFormat="1">
      <c r="D57" s="666"/>
      <c r="J57" s="666"/>
      <c r="S57" s="574"/>
      <c r="T57" s="574"/>
      <c r="U57" s="574"/>
      <c r="V57" s="574"/>
      <c r="W57" s="574"/>
      <c r="X57" s="574"/>
      <c r="Y57" s="574"/>
      <c r="Z57" s="574"/>
      <c r="AA57" s="574"/>
      <c r="AB57" s="574"/>
      <c r="AC57" s="574"/>
      <c r="AD57" s="574"/>
      <c r="AE57" s="574"/>
      <c r="AF57" s="574"/>
      <c r="AG57" s="574"/>
      <c r="AH57" s="574"/>
      <c r="AI57" s="574"/>
      <c r="AJ57" s="574"/>
      <c r="AK57" s="574"/>
      <c r="AL57" s="574"/>
      <c r="AM57" s="574"/>
      <c r="AN57" s="574"/>
      <c r="AO57" s="574"/>
      <c r="AP57" s="574"/>
      <c r="AQ57" s="574"/>
      <c r="AR57" s="574"/>
      <c r="AS57" s="574"/>
      <c r="AT57" s="574"/>
      <c r="AU57" s="574"/>
      <c r="AV57" s="574"/>
      <c r="AW57" s="574"/>
      <c r="AX57" s="574"/>
      <c r="AY57" s="574"/>
      <c r="AZ57" s="574"/>
      <c r="BA57" s="574"/>
      <c r="BB57" s="574"/>
      <c r="BC57" s="574"/>
      <c r="BD57" s="574"/>
      <c r="BE57" s="574"/>
      <c r="BF57" s="574"/>
      <c r="BG57" s="574"/>
      <c r="BH57" s="574"/>
      <c r="BI57" s="574"/>
      <c r="BJ57" s="574"/>
      <c r="BK57" s="574"/>
      <c r="BL57" s="574"/>
      <c r="BM57" s="574"/>
      <c r="BN57" s="574"/>
      <c r="BO57" s="574"/>
      <c r="BP57" s="574"/>
      <c r="BQ57" s="574"/>
      <c r="BR57" s="574"/>
      <c r="BS57" s="574"/>
      <c r="BT57" s="574"/>
      <c r="BU57" s="574"/>
      <c r="BV57" s="574"/>
      <c r="BW57" s="574"/>
      <c r="BX57" s="574"/>
      <c r="BY57" s="574"/>
      <c r="BZ57" s="574"/>
      <c r="CA57" s="574"/>
      <c r="CB57" s="574"/>
      <c r="CC57" s="574"/>
      <c r="CD57" s="574"/>
      <c r="CE57" s="574"/>
      <c r="CF57" s="574"/>
      <c r="CG57" s="574"/>
      <c r="CH57" s="574"/>
      <c r="CI57" s="574"/>
      <c r="CJ57" s="574"/>
      <c r="CK57" s="574"/>
      <c r="CL57" s="574"/>
      <c r="CM57" s="574"/>
      <c r="CN57" s="574"/>
      <c r="CO57" s="574"/>
      <c r="CP57" s="574"/>
      <c r="CQ57" s="574"/>
      <c r="CR57" s="574"/>
      <c r="CS57" s="574"/>
      <c r="CT57" s="574"/>
      <c r="CU57" s="574"/>
      <c r="CV57" s="574"/>
      <c r="CW57" s="574"/>
      <c r="CX57" s="574"/>
      <c r="CY57" s="574"/>
      <c r="CZ57" s="574"/>
      <c r="DA57" s="574"/>
      <c r="DB57" s="574"/>
      <c r="DC57" s="574"/>
      <c r="DD57" s="574"/>
      <c r="DE57" s="574"/>
      <c r="DF57" s="574"/>
      <c r="DG57" s="574"/>
      <c r="DH57" s="574"/>
      <c r="DI57" s="574"/>
      <c r="DJ57" s="574"/>
      <c r="DK57" s="574"/>
      <c r="DL57" s="574"/>
      <c r="DM57" s="574"/>
      <c r="DN57" s="574"/>
      <c r="DO57" s="574"/>
      <c r="DP57" s="574"/>
      <c r="DQ57" s="574"/>
      <c r="DR57" s="574"/>
      <c r="DS57" s="574"/>
      <c r="DT57" s="574"/>
      <c r="DU57" s="574"/>
      <c r="DV57" s="574"/>
      <c r="DW57" s="574"/>
      <c r="DX57" s="574"/>
      <c r="DY57" s="574"/>
      <c r="DZ57" s="574"/>
      <c r="EA57" s="574"/>
    </row>
    <row r="58" spans="1:132" s="549" customFormat="1">
      <c r="D58" s="666"/>
      <c r="J58" s="666"/>
      <c r="S58" s="574"/>
      <c r="T58" s="574"/>
      <c r="U58" s="574"/>
      <c r="V58" s="574"/>
      <c r="W58" s="574"/>
      <c r="X58" s="574"/>
      <c r="Y58" s="574"/>
      <c r="Z58" s="574"/>
      <c r="AA58" s="574"/>
      <c r="AB58" s="574"/>
      <c r="AC58" s="574"/>
      <c r="AD58" s="574"/>
      <c r="AE58" s="574"/>
      <c r="AF58" s="574"/>
      <c r="AG58" s="574"/>
      <c r="AH58" s="574"/>
      <c r="AI58" s="574"/>
      <c r="AJ58" s="574"/>
      <c r="AK58" s="574"/>
      <c r="AL58" s="574"/>
      <c r="AM58" s="574"/>
      <c r="AN58" s="574"/>
      <c r="AO58" s="574"/>
      <c r="AP58" s="574"/>
      <c r="AQ58" s="574"/>
      <c r="AR58" s="574"/>
      <c r="AS58" s="574"/>
      <c r="AT58" s="574"/>
      <c r="AU58" s="574"/>
      <c r="AV58" s="574"/>
      <c r="AW58" s="574"/>
      <c r="AX58" s="574"/>
      <c r="AY58" s="574"/>
      <c r="AZ58" s="574"/>
      <c r="BA58" s="574"/>
      <c r="BB58" s="574"/>
      <c r="BC58" s="574"/>
      <c r="BD58" s="574"/>
      <c r="BE58" s="574"/>
      <c r="BF58" s="574"/>
      <c r="BG58" s="574"/>
      <c r="BH58" s="574"/>
      <c r="BI58" s="574"/>
      <c r="BJ58" s="574"/>
      <c r="BK58" s="574"/>
      <c r="BL58" s="574"/>
      <c r="BM58" s="574"/>
      <c r="BN58" s="574"/>
      <c r="BO58" s="574"/>
      <c r="BP58" s="574"/>
      <c r="BQ58" s="574"/>
      <c r="BR58" s="574"/>
      <c r="BS58" s="574"/>
      <c r="BT58" s="574"/>
      <c r="BU58" s="574"/>
      <c r="BV58" s="574"/>
      <c r="BW58" s="574"/>
      <c r="BX58" s="574"/>
      <c r="BY58" s="574"/>
      <c r="BZ58" s="574"/>
      <c r="CA58" s="574"/>
      <c r="CB58" s="574"/>
      <c r="CC58" s="574"/>
      <c r="CD58" s="574"/>
      <c r="CE58" s="574"/>
      <c r="CF58" s="574"/>
      <c r="CG58" s="574"/>
      <c r="CH58" s="574"/>
      <c r="CI58" s="574"/>
      <c r="CJ58" s="574"/>
      <c r="CK58" s="574"/>
      <c r="CL58" s="574"/>
      <c r="CM58" s="574"/>
      <c r="CN58" s="574"/>
      <c r="CO58" s="574"/>
      <c r="CP58" s="574"/>
      <c r="CQ58" s="574"/>
      <c r="CR58" s="574"/>
      <c r="CS58" s="574"/>
      <c r="CT58" s="574"/>
      <c r="CU58" s="574"/>
      <c r="CV58" s="574"/>
      <c r="CW58" s="574"/>
      <c r="CX58" s="574"/>
      <c r="CY58" s="574"/>
      <c r="CZ58" s="574"/>
      <c r="DA58" s="574"/>
      <c r="DB58" s="574"/>
      <c r="DC58" s="574"/>
      <c r="DD58" s="574"/>
      <c r="DE58" s="574"/>
      <c r="DF58" s="574"/>
      <c r="DG58" s="574"/>
      <c r="DH58" s="574"/>
      <c r="DI58" s="574"/>
      <c r="DJ58" s="574"/>
      <c r="DK58" s="574"/>
      <c r="DL58" s="574"/>
      <c r="DM58" s="574"/>
      <c r="DN58" s="574"/>
      <c r="DO58" s="574"/>
      <c r="DP58" s="574"/>
      <c r="DQ58" s="574"/>
      <c r="DR58" s="574"/>
      <c r="DS58" s="574"/>
      <c r="DT58" s="574"/>
      <c r="DU58" s="574"/>
      <c r="DV58" s="574"/>
      <c r="DW58" s="574"/>
      <c r="DX58" s="574"/>
      <c r="DY58" s="574"/>
      <c r="DZ58" s="574"/>
      <c r="EA58" s="574"/>
    </row>
    <row r="59" spans="1:132" s="549" customFormat="1">
      <c r="D59" s="666"/>
      <c r="J59" s="666"/>
      <c r="S59" s="574"/>
      <c r="T59" s="574"/>
      <c r="U59" s="574"/>
      <c r="V59" s="574"/>
      <c r="W59" s="574"/>
      <c r="X59" s="574"/>
      <c r="Y59" s="574"/>
      <c r="Z59" s="574"/>
      <c r="AA59" s="574"/>
      <c r="AB59" s="574"/>
      <c r="AC59" s="574"/>
      <c r="AD59" s="574"/>
      <c r="AE59" s="574"/>
      <c r="AF59" s="574"/>
      <c r="AG59" s="574"/>
      <c r="AH59" s="574"/>
      <c r="AI59" s="574"/>
      <c r="AJ59" s="574"/>
      <c r="AK59" s="574"/>
      <c r="AL59" s="574"/>
      <c r="AM59" s="574"/>
      <c r="AN59" s="574"/>
      <c r="AO59" s="574"/>
      <c r="AP59" s="574"/>
      <c r="AQ59" s="574"/>
      <c r="AR59" s="574"/>
      <c r="AS59" s="574"/>
      <c r="AT59" s="574"/>
      <c r="AU59" s="574"/>
      <c r="AV59" s="574"/>
      <c r="AW59" s="574"/>
      <c r="AX59" s="574"/>
      <c r="AY59" s="574"/>
      <c r="AZ59" s="574"/>
      <c r="BA59" s="574"/>
      <c r="BB59" s="574"/>
      <c r="BC59" s="574"/>
      <c r="BD59" s="574"/>
      <c r="BE59" s="574"/>
      <c r="BF59" s="574"/>
      <c r="BG59" s="574"/>
      <c r="BH59" s="574"/>
      <c r="BI59" s="574"/>
      <c r="BJ59" s="574"/>
      <c r="BK59" s="574"/>
      <c r="BL59" s="574"/>
      <c r="BM59" s="574"/>
      <c r="BN59" s="574"/>
      <c r="BO59" s="574"/>
      <c r="BP59" s="574"/>
      <c r="BQ59" s="574"/>
      <c r="BR59" s="574"/>
      <c r="BS59" s="574"/>
      <c r="BT59" s="574"/>
      <c r="BU59" s="574"/>
      <c r="BV59" s="574"/>
      <c r="BW59" s="574"/>
      <c r="BX59" s="574"/>
      <c r="BY59" s="574"/>
      <c r="BZ59" s="574"/>
      <c r="CA59" s="574"/>
      <c r="CB59" s="574"/>
      <c r="CC59" s="574"/>
      <c r="CD59" s="574"/>
      <c r="CE59" s="574"/>
      <c r="CF59" s="574"/>
      <c r="CG59" s="574"/>
      <c r="CH59" s="574"/>
      <c r="CI59" s="574"/>
      <c r="CJ59" s="574"/>
      <c r="CK59" s="574"/>
      <c r="CL59" s="574"/>
      <c r="CM59" s="574"/>
      <c r="CN59" s="574"/>
      <c r="CO59" s="574"/>
      <c r="CP59" s="574"/>
      <c r="CQ59" s="574"/>
      <c r="CR59" s="574"/>
      <c r="CS59" s="574"/>
      <c r="CT59" s="574"/>
      <c r="CU59" s="574"/>
      <c r="CV59" s="574"/>
      <c r="CW59" s="574"/>
      <c r="CX59" s="574"/>
      <c r="CY59" s="574"/>
      <c r="CZ59" s="574"/>
      <c r="DA59" s="574"/>
      <c r="DB59" s="574"/>
      <c r="DC59" s="574"/>
      <c r="DD59" s="574"/>
      <c r="DE59" s="574"/>
      <c r="DF59" s="574"/>
      <c r="DG59" s="574"/>
      <c r="DH59" s="574"/>
      <c r="DI59" s="574"/>
      <c r="DJ59" s="574"/>
      <c r="DK59" s="574"/>
      <c r="DL59" s="574"/>
      <c r="DM59" s="574"/>
      <c r="DN59" s="574"/>
      <c r="DO59" s="574"/>
      <c r="DP59" s="574"/>
      <c r="DQ59" s="574"/>
      <c r="DR59" s="574"/>
      <c r="DS59" s="574"/>
      <c r="DT59" s="574"/>
      <c r="DU59" s="574"/>
      <c r="DV59" s="574"/>
      <c r="DW59" s="574"/>
      <c r="DX59" s="574"/>
      <c r="DY59" s="574"/>
      <c r="DZ59" s="574"/>
      <c r="EA59" s="574"/>
    </row>
    <row r="60" spans="1:132" s="13" customFormat="1" ht="14.85" customHeight="1">
      <c r="E60" s="517"/>
      <c r="F60" s="518"/>
      <c r="G60" s="518"/>
      <c r="P60" s="667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1:132" s="13" customFormat="1" ht="14.85" customHeight="1">
      <c r="A61" s="668"/>
      <c r="B61" s="668"/>
      <c r="C61" s="668"/>
      <c r="D61" s="668"/>
      <c r="E61" s="517"/>
      <c r="F61" s="518"/>
      <c r="G61" s="518"/>
      <c r="H61" s="668"/>
      <c r="K61" s="668"/>
      <c r="O61" s="668"/>
      <c r="P61" s="669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1:132" s="13" customFormat="1" ht="14.85" customHeight="1">
      <c r="E62" s="517"/>
      <c r="F62" s="518"/>
      <c r="G62" s="518"/>
      <c r="P62" s="667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1:132" s="13" customFormat="1" ht="14.85" customHeight="1">
      <c r="A63" s="668"/>
      <c r="B63" s="668"/>
      <c r="C63" s="668"/>
      <c r="D63" s="668"/>
      <c r="E63" s="519"/>
      <c r="F63" s="518"/>
      <c r="G63" s="518"/>
      <c r="H63" s="668"/>
      <c r="K63" s="668"/>
      <c r="O63" s="668"/>
      <c r="P63" s="669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1:132" s="13" customFormat="1" ht="14.85" customHeight="1">
      <c r="E64" s="517"/>
      <c r="F64" s="518"/>
      <c r="P64" s="667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1:131" s="13" customFormat="1" ht="14.85" customHeight="1">
      <c r="E65" s="517"/>
      <c r="F65" s="518"/>
      <c r="P65" s="667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1:131" s="13" customFormat="1" ht="14.85" customHeight="1">
      <c r="A66" s="668"/>
      <c r="B66" s="668"/>
      <c r="C66" s="668"/>
      <c r="D66" s="668"/>
      <c r="E66" s="517"/>
      <c r="F66" s="518"/>
      <c r="H66" s="668"/>
      <c r="K66" s="668"/>
      <c r="O66" s="668"/>
      <c r="P66" s="66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  <row r="67" spans="1:131" s="4" customFormat="1" ht="15.6">
      <c r="A67" s="13"/>
      <c r="B67" s="13"/>
      <c r="C67" s="13"/>
      <c r="D67" s="13"/>
      <c r="E67" s="517"/>
      <c r="F67" s="518"/>
      <c r="G67" s="518"/>
      <c r="H67" s="1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</row>
    <row r="68" spans="1:131" s="670" customFormat="1">
      <c r="D68" s="671"/>
      <c r="J68" s="671"/>
      <c r="S68" s="650"/>
      <c r="T68" s="650"/>
      <c r="U68" s="650"/>
      <c r="V68" s="650"/>
      <c r="W68" s="650"/>
      <c r="X68" s="650"/>
      <c r="Y68" s="650"/>
      <c r="Z68" s="650"/>
      <c r="AA68" s="650"/>
      <c r="AB68" s="650"/>
      <c r="AC68" s="650"/>
      <c r="AD68" s="650"/>
      <c r="AE68" s="650"/>
      <c r="AF68" s="650"/>
      <c r="AG68" s="650"/>
      <c r="AH68" s="650"/>
      <c r="AI68" s="650"/>
      <c r="AJ68" s="650"/>
      <c r="AK68" s="650"/>
      <c r="AL68" s="650"/>
      <c r="AM68" s="650"/>
      <c r="AN68" s="650"/>
      <c r="AO68" s="650"/>
      <c r="AP68" s="650"/>
      <c r="AQ68" s="650"/>
      <c r="AR68" s="650"/>
      <c r="AS68" s="650"/>
      <c r="AT68" s="650"/>
      <c r="AU68" s="650"/>
      <c r="AV68" s="650"/>
      <c r="AW68" s="650"/>
      <c r="AX68" s="650"/>
      <c r="AY68" s="650"/>
      <c r="AZ68" s="650"/>
      <c r="BA68" s="650"/>
      <c r="BB68" s="650"/>
      <c r="BC68" s="650"/>
      <c r="BD68" s="650"/>
      <c r="BE68" s="650"/>
      <c r="BF68" s="650"/>
      <c r="BG68" s="650"/>
      <c r="BH68" s="650"/>
      <c r="BI68" s="650"/>
      <c r="BJ68" s="650"/>
      <c r="BK68" s="650"/>
      <c r="BL68" s="650"/>
      <c r="BM68" s="650"/>
      <c r="BN68" s="650"/>
      <c r="BO68" s="650"/>
      <c r="BP68" s="650"/>
      <c r="BQ68" s="650"/>
      <c r="BR68" s="650"/>
      <c r="BS68" s="650"/>
      <c r="BT68" s="650"/>
      <c r="BU68" s="650"/>
      <c r="BV68" s="650"/>
      <c r="BW68" s="650"/>
      <c r="BX68" s="650"/>
      <c r="BY68" s="650"/>
      <c r="BZ68" s="650"/>
      <c r="CA68" s="650"/>
      <c r="CB68" s="650"/>
      <c r="CC68" s="650"/>
      <c r="CD68" s="650"/>
      <c r="CE68" s="650"/>
      <c r="CF68" s="650"/>
      <c r="CG68" s="650"/>
      <c r="CH68" s="650"/>
      <c r="CI68" s="650"/>
      <c r="CJ68" s="650"/>
      <c r="CK68" s="650"/>
      <c r="CL68" s="650"/>
      <c r="CM68" s="650"/>
      <c r="CN68" s="650"/>
      <c r="CO68" s="650"/>
      <c r="CP68" s="650"/>
      <c r="CQ68" s="650"/>
      <c r="CR68" s="650"/>
      <c r="CS68" s="650"/>
      <c r="CT68" s="650"/>
      <c r="CU68" s="650"/>
      <c r="CV68" s="650"/>
      <c r="CW68" s="650"/>
      <c r="CX68" s="650"/>
      <c r="CY68" s="650"/>
      <c r="CZ68" s="650"/>
      <c r="DA68" s="650"/>
      <c r="DB68" s="650"/>
      <c r="DC68" s="650"/>
      <c r="DD68" s="650"/>
      <c r="DE68" s="650"/>
      <c r="DF68" s="650"/>
      <c r="DG68" s="650"/>
      <c r="DH68" s="650"/>
      <c r="DI68" s="650"/>
      <c r="DJ68" s="650"/>
      <c r="DK68" s="650"/>
      <c r="DL68" s="650"/>
      <c r="DM68" s="650"/>
      <c r="DN68" s="650"/>
      <c r="DO68" s="650"/>
      <c r="DP68" s="650"/>
      <c r="DQ68" s="650"/>
      <c r="DR68" s="650"/>
      <c r="DS68" s="650"/>
      <c r="DT68" s="650"/>
      <c r="DU68" s="650"/>
      <c r="DV68" s="650"/>
      <c r="DW68" s="650"/>
      <c r="DX68" s="650"/>
      <c r="DY68" s="650"/>
      <c r="DZ68" s="650"/>
      <c r="EA68" s="650"/>
    </row>
    <row r="69" spans="1:131" s="670" customFormat="1">
      <c r="B69" s="518"/>
      <c r="C69" s="519"/>
      <c r="D69" s="518"/>
      <c r="E69" s="518"/>
      <c r="F69" s="517"/>
      <c r="G69" s="518"/>
      <c r="H69" s="518"/>
      <c r="I69" s="518"/>
      <c r="J69" s="518"/>
      <c r="S69" s="650"/>
      <c r="T69" s="650"/>
      <c r="U69" s="650"/>
      <c r="V69" s="650"/>
      <c r="W69" s="650"/>
      <c r="X69" s="650"/>
      <c r="Y69" s="650"/>
      <c r="Z69" s="650"/>
      <c r="AA69" s="650"/>
      <c r="AB69" s="650"/>
      <c r="AC69" s="650"/>
      <c r="AD69" s="650"/>
      <c r="AE69" s="650"/>
      <c r="AF69" s="650"/>
      <c r="AG69" s="650"/>
      <c r="AH69" s="650"/>
      <c r="AI69" s="650"/>
      <c r="AJ69" s="650"/>
      <c r="AK69" s="650"/>
      <c r="AL69" s="650"/>
      <c r="AM69" s="650"/>
      <c r="AN69" s="650"/>
      <c r="AO69" s="650"/>
      <c r="AP69" s="650"/>
      <c r="AQ69" s="650"/>
      <c r="AR69" s="650"/>
      <c r="AS69" s="650"/>
      <c r="AT69" s="650"/>
      <c r="AU69" s="650"/>
      <c r="AV69" s="650"/>
      <c r="AW69" s="650"/>
      <c r="AX69" s="650"/>
      <c r="AY69" s="650"/>
      <c r="AZ69" s="650"/>
      <c r="BA69" s="650"/>
      <c r="BB69" s="650"/>
      <c r="BC69" s="650"/>
      <c r="BD69" s="650"/>
      <c r="BE69" s="650"/>
      <c r="BF69" s="650"/>
      <c r="BG69" s="650"/>
      <c r="BH69" s="650"/>
      <c r="BI69" s="650"/>
      <c r="BJ69" s="650"/>
      <c r="BK69" s="650"/>
      <c r="BL69" s="650"/>
      <c r="BM69" s="650"/>
      <c r="BN69" s="650"/>
      <c r="BO69" s="650"/>
      <c r="BP69" s="650"/>
      <c r="BQ69" s="650"/>
      <c r="BR69" s="650"/>
      <c r="BS69" s="650"/>
      <c r="BT69" s="650"/>
      <c r="BU69" s="650"/>
      <c r="BV69" s="650"/>
      <c r="BW69" s="650"/>
      <c r="BX69" s="650"/>
      <c r="BY69" s="650"/>
      <c r="BZ69" s="650"/>
      <c r="CA69" s="650"/>
      <c r="CB69" s="650"/>
      <c r="CC69" s="650"/>
      <c r="CD69" s="650"/>
      <c r="CE69" s="650"/>
      <c r="CF69" s="650"/>
      <c r="CG69" s="650"/>
      <c r="CH69" s="650"/>
      <c r="CI69" s="650"/>
      <c r="CJ69" s="650"/>
      <c r="CK69" s="650"/>
      <c r="CL69" s="650"/>
      <c r="CM69" s="650"/>
      <c r="CN69" s="650"/>
      <c r="CO69" s="650"/>
      <c r="CP69" s="650"/>
      <c r="CQ69" s="650"/>
      <c r="CR69" s="650"/>
      <c r="CS69" s="650"/>
      <c r="CT69" s="650"/>
      <c r="CU69" s="650"/>
      <c r="CV69" s="650"/>
      <c r="CW69" s="650"/>
      <c r="CX69" s="650"/>
      <c r="CY69" s="650"/>
      <c r="CZ69" s="650"/>
      <c r="DA69" s="650"/>
      <c r="DB69" s="650"/>
      <c r="DC69" s="650"/>
      <c r="DD69" s="650"/>
      <c r="DE69" s="650"/>
      <c r="DF69" s="650"/>
      <c r="DG69" s="650"/>
      <c r="DH69" s="650"/>
      <c r="DI69" s="650"/>
      <c r="DJ69" s="650"/>
      <c r="DK69" s="650"/>
      <c r="DL69" s="650"/>
      <c r="DM69" s="650"/>
      <c r="DN69" s="650"/>
      <c r="DO69" s="650"/>
      <c r="DP69" s="650"/>
      <c r="DQ69" s="650"/>
      <c r="DR69" s="650"/>
      <c r="DS69" s="650"/>
      <c r="DT69" s="650"/>
      <c r="DU69" s="650"/>
      <c r="DV69" s="650"/>
      <c r="DW69" s="650"/>
      <c r="DX69" s="650"/>
      <c r="DY69" s="650"/>
      <c r="DZ69" s="650"/>
      <c r="EA69" s="650"/>
    </row>
    <row r="70" spans="1:131" s="670" customFormat="1">
      <c r="B70" s="518"/>
      <c r="C70" s="518"/>
      <c r="D70" s="518"/>
      <c r="E70" s="518"/>
      <c r="F70" s="517"/>
      <c r="G70" s="518"/>
      <c r="H70" s="518"/>
      <c r="I70" s="518"/>
      <c r="J70" s="518"/>
      <c r="S70" s="650"/>
      <c r="T70" s="650"/>
      <c r="U70" s="650"/>
      <c r="V70" s="650"/>
      <c r="W70" s="650"/>
      <c r="X70" s="650"/>
      <c r="Y70" s="650"/>
      <c r="Z70" s="650"/>
      <c r="AA70" s="650"/>
      <c r="AB70" s="650"/>
      <c r="AC70" s="650"/>
      <c r="AD70" s="650"/>
      <c r="AE70" s="650"/>
      <c r="AF70" s="650"/>
      <c r="AG70" s="650"/>
      <c r="AH70" s="650"/>
      <c r="AI70" s="650"/>
      <c r="AJ70" s="650"/>
      <c r="AK70" s="650"/>
      <c r="AL70" s="650"/>
      <c r="AM70" s="650"/>
      <c r="AN70" s="650"/>
      <c r="AO70" s="650"/>
      <c r="AP70" s="650"/>
      <c r="AQ70" s="650"/>
      <c r="AR70" s="650"/>
      <c r="AS70" s="650"/>
      <c r="AT70" s="650"/>
      <c r="AU70" s="650"/>
      <c r="AV70" s="650"/>
      <c r="AW70" s="650"/>
      <c r="AX70" s="650"/>
      <c r="AY70" s="650"/>
      <c r="AZ70" s="650"/>
      <c r="BA70" s="650"/>
      <c r="BB70" s="650"/>
      <c r="BC70" s="650"/>
      <c r="BD70" s="650"/>
      <c r="BE70" s="650"/>
      <c r="BF70" s="650"/>
      <c r="BG70" s="650"/>
      <c r="BH70" s="650"/>
      <c r="BI70" s="650"/>
      <c r="BJ70" s="650"/>
      <c r="BK70" s="650"/>
      <c r="BL70" s="650"/>
      <c r="BM70" s="650"/>
      <c r="BN70" s="650"/>
      <c r="BO70" s="650"/>
      <c r="BP70" s="650"/>
      <c r="BQ70" s="650"/>
      <c r="BR70" s="650"/>
      <c r="BS70" s="650"/>
      <c r="BT70" s="650"/>
      <c r="BU70" s="650"/>
      <c r="BV70" s="650"/>
      <c r="BW70" s="650"/>
      <c r="BX70" s="650"/>
      <c r="BY70" s="650"/>
      <c r="BZ70" s="650"/>
      <c r="CA70" s="650"/>
      <c r="CB70" s="650"/>
      <c r="CC70" s="650"/>
      <c r="CD70" s="650"/>
      <c r="CE70" s="650"/>
      <c r="CF70" s="650"/>
      <c r="CG70" s="650"/>
      <c r="CH70" s="650"/>
      <c r="CI70" s="650"/>
      <c r="CJ70" s="650"/>
      <c r="CK70" s="650"/>
      <c r="CL70" s="650"/>
      <c r="CM70" s="650"/>
      <c r="CN70" s="650"/>
      <c r="CO70" s="650"/>
      <c r="CP70" s="650"/>
      <c r="CQ70" s="650"/>
      <c r="CR70" s="650"/>
      <c r="CS70" s="650"/>
      <c r="CT70" s="650"/>
      <c r="CU70" s="650"/>
      <c r="CV70" s="650"/>
      <c r="CW70" s="650"/>
      <c r="CX70" s="650"/>
      <c r="CY70" s="650"/>
      <c r="CZ70" s="650"/>
      <c r="DA70" s="650"/>
      <c r="DB70" s="650"/>
      <c r="DC70" s="650"/>
      <c r="DD70" s="650"/>
      <c r="DE70" s="650"/>
      <c r="DF70" s="650"/>
      <c r="DG70" s="650"/>
      <c r="DH70" s="650"/>
      <c r="DI70" s="650"/>
      <c r="DJ70" s="650"/>
      <c r="DK70" s="650"/>
      <c r="DL70" s="650"/>
      <c r="DM70" s="650"/>
      <c r="DN70" s="650"/>
      <c r="DO70" s="650"/>
      <c r="DP70" s="650"/>
      <c r="DQ70" s="650"/>
      <c r="DR70" s="650"/>
      <c r="DS70" s="650"/>
      <c r="DT70" s="650"/>
      <c r="DU70" s="650"/>
      <c r="DV70" s="650"/>
      <c r="DW70" s="650"/>
      <c r="DX70" s="650"/>
      <c r="DY70" s="650"/>
      <c r="DZ70" s="650"/>
      <c r="EA70" s="650"/>
    </row>
    <row r="71" spans="1:131" s="670" customFormat="1">
      <c r="B71" s="518"/>
      <c r="C71" s="518"/>
      <c r="D71" s="518"/>
      <c r="E71" s="518"/>
      <c r="F71" s="517"/>
      <c r="G71" s="518"/>
      <c r="H71" s="518"/>
      <c r="I71" s="518"/>
      <c r="J71" s="518"/>
      <c r="S71" s="650"/>
      <c r="T71" s="650"/>
      <c r="U71" s="650"/>
      <c r="V71" s="650"/>
      <c r="W71" s="650"/>
      <c r="X71" s="650"/>
      <c r="Y71" s="650"/>
      <c r="Z71" s="650"/>
      <c r="AA71" s="650"/>
      <c r="AB71" s="650"/>
      <c r="AC71" s="650"/>
      <c r="AD71" s="650"/>
      <c r="AE71" s="650"/>
      <c r="AF71" s="650"/>
      <c r="AG71" s="650"/>
      <c r="AH71" s="650"/>
      <c r="AI71" s="650"/>
      <c r="AJ71" s="650"/>
      <c r="AK71" s="650"/>
      <c r="AL71" s="650"/>
      <c r="AM71" s="650"/>
      <c r="AN71" s="650"/>
      <c r="AO71" s="650"/>
      <c r="AP71" s="650"/>
      <c r="AQ71" s="650"/>
      <c r="AR71" s="650"/>
      <c r="AS71" s="650"/>
      <c r="AT71" s="650"/>
      <c r="AU71" s="650"/>
      <c r="AV71" s="650"/>
      <c r="AW71" s="650"/>
      <c r="AX71" s="650"/>
      <c r="AY71" s="650"/>
      <c r="AZ71" s="650"/>
      <c r="BA71" s="650"/>
      <c r="BB71" s="650"/>
      <c r="BC71" s="650"/>
      <c r="BD71" s="650"/>
      <c r="BE71" s="650"/>
      <c r="BF71" s="650"/>
      <c r="BG71" s="650"/>
      <c r="BH71" s="650"/>
      <c r="BI71" s="650"/>
      <c r="BJ71" s="650"/>
      <c r="BK71" s="650"/>
      <c r="BL71" s="650"/>
      <c r="BM71" s="650"/>
      <c r="BN71" s="650"/>
      <c r="BO71" s="650"/>
      <c r="BP71" s="650"/>
      <c r="BQ71" s="650"/>
      <c r="BR71" s="650"/>
      <c r="BS71" s="650"/>
      <c r="BT71" s="650"/>
      <c r="BU71" s="650"/>
      <c r="BV71" s="650"/>
      <c r="BW71" s="650"/>
      <c r="BX71" s="650"/>
      <c r="BY71" s="650"/>
      <c r="BZ71" s="650"/>
      <c r="CA71" s="650"/>
      <c r="CB71" s="650"/>
      <c r="CC71" s="650"/>
      <c r="CD71" s="650"/>
      <c r="CE71" s="650"/>
      <c r="CF71" s="650"/>
      <c r="CG71" s="650"/>
      <c r="CH71" s="650"/>
      <c r="CI71" s="650"/>
      <c r="CJ71" s="650"/>
      <c r="CK71" s="650"/>
      <c r="CL71" s="650"/>
      <c r="CM71" s="650"/>
      <c r="CN71" s="650"/>
      <c r="CO71" s="650"/>
      <c r="CP71" s="650"/>
      <c r="CQ71" s="650"/>
      <c r="CR71" s="650"/>
      <c r="CS71" s="650"/>
      <c r="CT71" s="650"/>
      <c r="CU71" s="650"/>
      <c r="CV71" s="650"/>
      <c r="CW71" s="650"/>
      <c r="CX71" s="650"/>
      <c r="CY71" s="650"/>
      <c r="CZ71" s="650"/>
      <c r="DA71" s="650"/>
      <c r="DB71" s="650"/>
      <c r="DC71" s="650"/>
      <c r="DD71" s="650"/>
      <c r="DE71" s="650"/>
      <c r="DF71" s="650"/>
      <c r="DG71" s="650"/>
      <c r="DH71" s="650"/>
      <c r="DI71" s="650"/>
      <c r="DJ71" s="650"/>
      <c r="DK71" s="650"/>
      <c r="DL71" s="650"/>
      <c r="DM71" s="650"/>
      <c r="DN71" s="650"/>
      <c r="DO71" s="650"/>
      <c r="DP71" s="650"/>
      <c r="DQ71" s="650"/>
      <c r="DR71" s="650"/>
      <c r="DS71" s="650"/>
      <c r="DT71" s="650"/>
      <c r="DU71" s="650"/>
      <c r="DV71" s="650"/>
      <c r="DW71" s="650"/>
      <c r="DX71" s="650"/>
      <c r="DY71" s="650"/>
      <c r="DZ71" s="650"/>
      <c r="EA71" s="650"/>
    </row>
    <row r="72" spans="1:131" s="670" customFormat="1">
      <c r="B72" s="518"/>
      <c r="C72" s="518"/>
      <c r="D72" s="518"/>
      <c r="E72" s="518"/>
      <c r="F72" s="517"/>
      <c r="G72" s="518"/>
      <c r="H72" s="518"/>
      <c r="I72" s="518"/>
      <c r="J72" s="518"/>
      <c r="S72" s="650"/>
      <c r="T72" s="650"/>
      <c r="U72" s="650"/>
      <c r="V72" s="650"/>
      <c r="W72" s="650"/>
      <c r="X72" s="650"/>
      <c r="Y72" s="650"/>
      <c r="Z72" s="650"/>
      <c r="AA72" s="650"/>
      <c r="AB72" s="650"/>
      <c r="AC72" s="650"/>
      <c r="AD72" s="650"/>
      <c r="AE72" s="650"/>
      <c r="AF72" s="650"/>
      <c r="AG72" s="650"/>
      <c r="AH72" s="650"/>
      <c r="AI72" s="650"/>
      <c r="AJ72" s="650"/>
      <c r="AK72" s="650"/>
      <c r="AL72" s="650"/>
      <c r="AM72" s="650"/>
      <c r="AN72" s="650"/>
      <c r="AO72" s="650"/>
      <c r="AP72" s="650"/>
      <c r="AQ72" s="650"/>
      <c r="AR72" s="650"/>
      <c r="AS72" s="650"/>
      <c r="AT72" s="650"/>
      <c r="AU72" s="650"/>
      <c r="AV72" s="650"/>
      <c r="AW72" s="650"/>
      <c r="AX72" s="650"/>
      <c r="AY72" s="650"/>
      <c r="AZ72" s="650"/>
      <c r="BA72" s="650"/>
      <c r="BB72" s="650"/>
      <c r="BC72" s="650"/>
      <c r="BD72" s="650"/>
      <c r="BE72" s="650"/>
      <c r="BF72" s="650"/>
      <c r="BG72" s="650"/>
      <c r="BH72" s="650"/>
      <c r="BI72" s="650"/>
      <c r="BJ72" s="650"/>
      <c r="BK72" s="650"/>
      <c r="BL72" s="650"/>
      <c r="BM72" s="650"/>
      <c r="BN72" s="650"/>
      <c r="BO72" s="650"/>
      <c r="BP72" s="650"/>
      <c r="BQ72" s="650"/>
      <c r="BR72" s="650"/>
      <c r="BS72" s="650"/>
      <c r="BT72" s="650"/>
      <c r="BU72" s="650"/>
      <c r="BV72" s="650"/>
      <c r="BW72" s="650"/>
      <c r="BX72" s="650"/>
      <c r="BY72" s="650"/>
      <c r="BZ72" s="650"/>
      <c r="CA72" s="650"/>
      <c r="CB72" s="650"/>
      <c r="CC72" s="650"/>
      <c r="CD72" s="650"/>
      <c r="CE72" s="650"/>
      <c r="CF72" s="650"/>
      <c r="CG72" s="650"/>
      <c r="CH72" s="650"/>
      <c r="CI72" s="650"/>
      <c r="CJ72" s="650"/>
      <c r="CK72" s="650"/>
      <c r="CL72" s="650"/>
      <c r="CM72" s="650"/>
      <c r="CN72" s="650"/>
      <c r="CO72" s="650"/>
      <c r="CP72" s="650"/>
      <c r="CQ72" s="650"/>
      <c r="CR72" s="650"/>
      <c r="CS72" s="650"/>
      <c r="CT72" s="650"/>
      <c r="CU72" s="650"/>
      <c r="CV72" s="650"/>
      <c r="CW72" s="650"/>
      <c r="CX72" s="650"/>
      <c r="CY72" s="650"/>
      <c r="CZ72" s="650"/>
      <c r="DA72" s="650"/>
      <c r="DB72" s="650"/>
      <c r="DC72" s="650"/>
      <c r="DD72" s="650"/>
      <c r="DE72" s="650"/>
      <c r="DF72" s="650"/>
      <c r="DG72" s="650"/>
      <c r="DH72" s="650"/>
      <c r="DI72" s="650"/>
      <c r="DJ72" s="650"/>
      <c r="DK72" s="650"/>
      <c r="DL72" s="650"/>
      <c r="DM72" s="650"/>
      <c r="DN72" s="650"/>
      <c r="DO72" s="650"/>
      <c r="DP72" s="650"/>
      <c r="DQ72" s="650"/>
      <c r="DR72" s="650"/>
      <c r="DS72" s="650"/>
      <c r="DT72" s="650"/>
      <c r="DU72" s="650"/>
      <c r="DV72" s="650"/>
      <c r="DW72" s="650"/>
      <c r="DX72" s="650"/>
      <c r="DY72" s="650"/>
      <c r="DZ72" s="650"/>
      <c r="EA72" s="650"/>
    </row>
    <row r="73" spans="1:131" s="670" customFormat="1">
      <c r="B73" s="518"/>
      <c r="C73" s="518"/>
      <c r="D73" s="518"/>
      <c r="E73" s="518"/>
      <c r="F73" s="517"/>
      <c r="G73" s="518"/>
      <c r="H73" s="518"/>
      <c r="I73" s="518"/>
      <c r="J73" s="518"/>
      <c r="S73" s="650"/>
      <c r="T73" s="650"/>
      <c r="U73" s="650"/>
      <c r="V73" s="650"/>
      <c r="W73" s="650"/>
      <c r="X73" s="650"/>
      <c r="Y73" s="650"/>
      <c r="Z73" s="650"/>
      <c r="AA73" s="650"/>
      <c r="AB73" s="650"/>
      <c r="AC73" s="650"/>
      <c r="AD73" s="650"/>
      <c r="AE73" s="650"/>
      <c r="AF73" s="650"/>
      <c r="AG73" s="650"/>
      <c r="AH73" s="650"/>
      <c r="AI73" s="650"/>
      <c r="AJ73" s="650"/>
      <c r="AK73" s="650"/>
      <c r="AL73" s="650"/>
      <c r="AM73" s="650"/>
      <c r="AN73" s="650"/>
      <c r="AO73" s="650"/>
      <c r="AP73" s="650"/>
      <c r="AQ73" s="650"/>
      <c r="AR73" s="650"/>
      <c r="AS73" s="650"/>
      <c r="AT73" s="650"/>
      <c r="AU73" s="650"/>
      <c r="AV73" s="650"/>
      <c r="AW73" s="650"/>
      <c r="AX73" s="650"/>
      <c r="AY73" s="650"/>
      <c r="AZ73" s="650"/>
      <c r="BA73" s="650"/>
      <c r="BB73" s="650"/>
      <c r="BC73" s="650"/>
      <c r="BD73" s="650"/>
      <c r="BE73" s="650"/>
      <c r="BF73" s="650"/>
      <c r="BG73" s="650"/>
      <c r="BH73" s="650"/>
      <c r="BI73" s="650"/>
      <c r="BJ73" s="650"/>
      <c r="BK73" s="650"/>
      <c r="BL73" s="650"/>
      <c r="BM73" s="650"/>
      <c r="BN73" s="650"/>
      <c r="BO73" s="650"/>
      <c r="BP73" s="650"/>
      <c r="BQ73" s="650"/>
      <c r="BR73" s="650"/>
      <c r="BS73" s="650"/>
      <c r="BT73" s="650"/>
      <c r="BU73" s="650"/>
      <c r="BV73" s="650"/>
      <c r="BW73" s="650"/>
      <c r="BX73" s="650"/>
      <c r="BY73" s="650"/>
      <c r="BZ73" s="650"/>
      <c r="CA73" s="650"/>
      <c r="CB73" s="650"/>
      <c r="CC73" s="650"/>
      <c r="CD73" s="650"/>
      <c r="CE73" s="650"/>
      <c r="CF73" s="650"/>
      <c r="CG73" s="650"/>
      <c r="CH73" s="650"/>
      <c r="CI73" s="650"/>
      <c r="CJ73" s="650"/>
      <c r="CK73" s="650"/>
      <c r="CL73" s="650"/>
      <c r="CM73" s="650"/>
      <c r="CN73" s="650"/>
      <c r="CO73" s="650"/>
      <c r="CP73" s="650"/>
      <c r="CQ73" s="650"/>
      <c r="CR73" s="650"/>
      <c r="CS73" s="650"/>
      <c r="CT73" s="650"/>
      <c r="CU73" s="650"/>
      <c r="CV73" s="650"/>
      <c r="CW73" s="650"/>
      <c r="CX73" s="650"/>
      <c r="CY73" s="650"/>
      <c r="CZ73" s="650"/>
      <c r="DA73" s="650"/>
      <c r="DB73" s="650"/>
      <c r="DC73" s="650"/>
      <c r="DD73" s="650"/>
      <c r="DE73" s="650"/>
      <c r="DF73" s="650"/>
      <c r="DG73" s="650"/>
      <c r="DH73" s="650"/>
      <c r="DI73" s="650"/>
      <c r="DJ73" s="650"/>
      <c r="DK73" s="650"/>
      <c r="DL73" s="650"/>
      <c r="DM73" s="650"/>
      <c r="DN73" s="650"/>
      <c r="DO73" s="650"/>
      <c r="DP73" s="650"/>
      <c r="DQ73" s="650"/>
      <c r="DR73" s="650"/>
      <c r="DS73" s="650"/>
      <c r="DT73" s="650"/>
      <c r="DU73" s="650"/>
      <c r="DV73" s="650"/>
      <c r="DW73" s="650"/>
      <c r="DX73" s="650"/>
      <c r="DY73" s="650"/>
      <c r="DZ73" s="650"/>
      <c r="EA73" s="650"/>
    </row>
    <row r="74" spans="1:131" s="670" customFormat="1">
      <c r="B74" s="518"/>
      <c r="C74" s="518"/>
      <c r="D74" s="518"/>
      <c r="E74" s="518"/>
      <c r="F74" s="517"/>
      <c r="G74" s="518"/>
      <c r="H74" s="518"/>
      <c r="I74" s="518"/>
      <c r="J74" s="518"/>
      <c r="S74" s="650"/>
      <c r="T74" s="650"/>
      <c r="U74" s="650"/>
      <c r="V74" s="650"/>
      <c r="W74" s="650"/>
      <c r="X74" s="650"/>
      <c r="Y74" s="650"/>
      <c r="Z74" s="650"/>
      <c r="AA74" s="650"/>
      <c r="AB74" s="650"/>
      <c r="AC74" s="650"/>
      <c r="AD74" s="650"/>
      <c r="AE74" s="650"/>
      <c r="AF74" s="650"/>
      <c r="AG74" s="650"/>
      <c r="AH74" s="650"/>
      <c r="AI74" s="650"/>
      <c r="AJ74" s="650"/>
      <c r="AK74" s="650"/>
      <c r="AL74" s="650"/>
      <c r="AM74" s="650"/>
      <c r="AN74" s="650"/>
      <c r="AO74" s="650"/>
      <c r="AP74" s="650"/>
      <c r="AQ74" s="650"/>
      <c r="AR74" s="650"/>
      <c r="AS74" s="650"/>
      <c r="AT74" s="650"/>
      <c r="AU74" s="650"/>
      <c r="AV74" s="650"/>
      <c r="AW74" s="650"/>
      <c r="AX74" s="650"/>
      <c r="AY74" s="650"/>
      <c r="AZ74" s="650"/>
      <c r="BA74" s="650"/>
      <c r="BB74" s="650"/>
      <c r="BC74" s="650"/>
      <c r="BD74" s="650"/>
      <c r="BE74" s="650"/>
      <c r="BF74" s="650"/>
      <c r="BG74" s="650"/>
      <c r="BH74" s="650"/>
      <c r="BI74" s="650"/>
      <c r="BJ74" s="650"/>
      <c r="BK74" s="650"/>
      <c r="BL74" s="650"/>
      <c r="BM74" s="650"/>
      <c r="BN74" s="650"/>
      <c r="BO74" s="650"/>
      <c r="BP74" s="650"/>
      <c r="BQ74" s="650"/>
      <c r="BR74" s="650"/>
      <c r="BS74" s="650"/>
      <c r="BT74" s="650"/>
      <c r="BU74" s="650"/>
      <c r="BV74" s="650"/>
      <c r="BW74" s="650"/>
      <c r="BX74" s="650"/>
      <c r="BY74" s="650"/>
      <c r="BZ74" s="650"/>
      <c r="CA74" s="650"/>
      <c r="CB74" s="650"/>
      <c r="CC74" s="650"/>
      <c r="CD74" s="650"/>
      <c r="CE74" s="650"/>
      <c r="CF74" s="650"/>
      <c r="CG74" s="650"/>
      <c r="CH74" s="650"/>
      <c r="CI74" s="650"/>
      <c r="CJ74" s="650"/>
      <c r="CK74" s="650"/>
      <c r="CL74" s="650"/>
      <c r="CM74" s="650"/>
      <c r="CN74" s="650"/>
      <c r="CO74" s="650"/>
      <c r="CP74" s="650"/>
      <c r="CQ74" s="650"/>
      <c r="CR74" s="650"/>
      <c r="CS74" s="650"/>
      <c r="CT74" s="650"/>
      <c r="CU74" s="650"/>
      <c r="CV74" s="650"/>
      <c r="CW74" s="650"/>
      <c r="CX74" s="650"/>
      <c r="CY74" s="650"/>
      <c r="CZ74" s="650"/>
      <c r="DA74" s="650"/>
      <c r="DB74" s="650"/>
      <c r="DC74" s="650"/>
      <c r="DD74" s="650"/>
      <c r="DE74" s="650"/>
      <c r="DF74" s="650"/>
      <c r="DG74" s="650"/>
      <c r="DH74" s="650"/>
      <c r="DI74" s="650"/>
      <c r="DJ74" s="650"/>
      <c r="DK74" s="650"/>
      <c r="DL74" s="650"/>
      <c r="DM74" s="650"/>
      <c r="DN74" s="650"/>
      <c r="DO74" s="650"/>
      <c r="DP74" s="650"/>
      <c r="DQ74" s="650"/>
      <c r="DR74" s="650"/>
      <c r="DS74" s="650"/>
      <c r="DT74" s="650"/>
      <c r="DU74" s="650"/>
      <c r="DV74" s="650"/>
      <c r="DW74" s="650"/>
      <c r="DX74" s="650"/>
      <c r="DY74" s="650"/>
      <c r="DZ74" s="650"/>
      <c r="EA74" s="650"/>
    </row>
    <row r="75" spans="1:131" s="670" customFormat="1">
      <c r="B75" s="518"/>
      <c r="C75" s="518"/>
      <c r="D75" s="518"/>
      <c r="E75" s="518"/>
      <c r="F75" s="517"/>
      <c r="G75" s="518"/>
      <c r="H75" s="518"/>
      <c r="I75" s="518"/>
      <c r="J75" s="518"/>
      <c r="S75" s="650"/>
      <c r="T75" s="650"/>
      <c r="U75" s="650"/>
      <c r="V75" s="650"/>
      <c r="W75" s="650"/>
      <c r="X75" s="650"/>
      <c r="Y75" s="650"/>
      <c r="Z75" s="650"/>
      <c r="AA75" s="650"/>
      <c r="AB75" s="650"/>
      <c r="AC75" s="650"/>
      <c r="AD75" s="650"/>
      <c r="AE75" s="650"/>
      <c r="AF75" s="650"/>
      <c r="AG75" s="650"/>
      <c r="AH75" s="650"/>
      <c r="AI75" s="650"/>
      <c r="AJ75" s="650"/>
      <c r="AK75" s="650"/>
      <c r="AL75" s="650"/>
      <c r="AM75" s="650"/>
      <c r="AN75" s="650"/>
      <c r="AO75" s="650"/>
      <c r="AP75" s="650"/>
      <c r="AQ75" s="650"/>
      <c r="AR75" s="650"/>
      <c r="AS75" s="650"/>
      <c r="AT75" s="650"/>
      <c r="AU75" s="650"/>
      <c r="AV75" s="650"/>
      <c r="AW75" s="650"/>
      <c r="AX75" s="650"/>
      <c r="AY75" s="650"/>
      <c r="AZ75" s="650"/>
      <c r="BA75" s="650"/>
      <c r="BB75" s="650"/>
      <c r="BC75" s="650"/>
      <c r="BD75" s="650"/>
      <c r="BE75" s="650"/>
      <c r="BF75" s="650"/>
      <c r="BG75" s="650"/>
      <c r="BH75" s="650"/>
      <c r="BI75" s="650"/>
      <c r="BJ75" s="650"/>
      <c r="BK75" s="650"/>
      <c r="BL75" s="650"/>
      <c r="BM75" s="650"/>
      <c r="BN75" s="650"/>
      <c r="BO75" s="650"/>
      <c r="BP75" s="650"/>
      <c r="BQ75" s="650"/>
      <c r="BR75" s="650"/>
      <c r="BS75" s="650"/>
      <c r="BT75" s="650"/>
      <c r="BU75" s="650"/>
      <c r="BV75" s="650"/>
      <c r="BW75" s="650"/>
      <c r="BX75" s="650"/>
      <c r="BY75" s="650"/>
      <c r="BZ75" s="650"/>
      <c r="CA75" s="650"/>
      <c r="CB75" s="650"/>
      <c r="CC75" s="650"/>
      <c r="CD75" s="650"/>
      <c r="CE75" s="650"/>
      <c r="CF75" s="650"/>
      <c r="CG75" s="650"/>
      <c r="CH75" s="650"/>
      <c r="CI75" s="650"/>
      <c r="CJ75" s="650"/>
      <c r="CK75" s="650"/>
      <c r="CL75" s="650"/>
      <c r="CM75" s="650"/>
      <c r="CN75" s="650"/>
      <c r="CO75" s="650"/>
      <c r="CP75" s="650"/>
      <c r="CQ75" s="650"/>
      <c r="CR75" s="650"/>
      <c r="CS75" s="650"/>
      <c r="CT75" s="650"/>
      <c r="CU75" s="650"/>
      <c r="CV75" s="650"/>
      <c r="CW75" s="650"/>
      <c r="CX75" s="650"/>
      <c r="CY75" s="650"/>
      <c r="CZ75" s="650"/>
      <c r="DA75" s="650"/>
      <c r="DB75" s="650"/>
      <c r="DC75" s="650"/>
      <c r="DD75" s="650"/>
      <c r="DE75" s="650"/>
      <c r="DF75" s="650"/>
      <c r="DG75" s="650"/>
      <c r="DH75" s="650"/>
      <c r="DI75" s="650"/>
      <c r="DJ75" s="650"/>
      <c r="DK75" s="650"/>
      <c r="DL75" s="650"/>
      <c r="DM75" s="650"/>
      <c r="DN75" s="650"/>
      <c r="DO75" s="650"/>
      <c r="DP75" s="650"/>
      <c r="DQ75" s="650"/>
      <c r="DR75" s="650"/>
      <c r="DS75" s="650"/>
      <c r="DT75" s="650"/>
      <c r="DU75" s="650"/>
      <c r="DV75" s="650"/>
      <c r="DW75" s="650"/>
      <c r="DX75" s="650"/>
      <c r="DY75" s="650"/>
      <c r="DZ75" s="650"/>
      <c r="EA75" s="650"/>
    </row>
    <row r="76" spans="1:131" s="670" customFormat="1">
      <c r="B76" s="518"/>
      <c r="C76" s="518"/>
      <c r="D76" s="518"/>
      <c r="E76" s="518"/>
      <c r="F76" s="519"/>
      <c r="G76" s="518"/>
      <c r="H76" s="518"/>
      <c r="I76" s="518"/>
      <c r="J76" s="518"/>
      <c r="S76" s="650"/>
      <c r="T76" s="650"/>
      <c r="U76" s="650"/>
      <c r="V76" s="650"/>
      <c r="W76" s="650"/>
      <c r="X76" s="650"/>
      <c r="Y76" s="650"/>
      <c r="Z76" s="650"/>
      <c r="AA76" s="650"/>
      <c r="AB76" s="650"/>
      <c r="AC76" s="650"/>
      <c r="AD76" s="650"/>
      <c r="AE76" s="650"/>
      <c r="AF76" s="650"/>
      <c r="AG76" s="650"/>
      <c r="AH76" s="650"/>
      <c r="AI76" s="650"/>
      <c r="AJ76" s="650"/>
      <c r="AK76" s="650"/>
      <c r="AL76" s="650"/>
      <c r="AM76" s="650"/>
      <c r="AN76" s="650"/>
      <c r="AO76" s="650"/>
      <c r="AP76" s="650"/>
      <c r="AQ76" s="650"/>
      <c r="AR76" s="650"/>
      <c r="AS76" s="650"/>
      <c r="AT76" s="650"/>
      <c r="AU76" s="650"/>
      <c r="AV76" s="650"/>
      <c r="AW76" s="650"/>
      <c r="AX76" s="650"/>
      <c r="AY76" s="650"/>
      <c r="AZ76" s="650"/>
      <c r="BA76" s="650"/>
      <c r="BB76" s="650"/>
      <c r="BC76" s="650"/>
      <c r="BD76" s="650"/>
      <c r="BE76" s="650"/>
      <c r="BF76" s="650"/>
      <c r="BG76" s="650"/>
      <c r="BH76" s="650"/>
      <c r="BI76" s="650"/>
      <c r="BJ76" s="650"/>
      <c r="BK76" s="650"/>
      <c r="BL76" s="650"/>
      <c r="BM76" s="650"/>
      <c r="BN76" s="650"/>
      <c r="BO76" s="650"/>
      <c r="BP76" s="650"/>
      <c r="BQ76" s="650"/>
      <c r="BR76" s="650"/>
      <c r="BS76" s="650"/>
      <c r="BT76" s="650"/>
      <c r="BU76" s="650"/>
      <c r="BV76" s="650"/>
      <c r="BW76" s="650"/>
      <c r="BX76" s="650"/>
      <c r="BY76" s="650"/>
      <c r="BZ76" s="650"/>
      <c r="CA76" s="650"/>
      <c r="CB76" s="650"/>
      <c r="CC76" s="650"/>
      <c r="CD76" s="650"/>
      <c r="CE76" s="650"/>
      <c r="CF76" s="650"/>
      <c r="CG76" s="650"/>
      <c r="CH76" s="650"/>
      <c r="CI76" s="650"/>
      <c r="CJ76" s="650"/>
      <c r="CK76" s="650"/>
      <c r="CL76" s="650"/>
      <c r="CM76" s="650"/>
      <c r="CN76" s="650"/>
      <c r="CO76" s="650"/>
      <c r="CP76" s="650"/>
      <c r="CQ76" s="650"/>
      <c r="CR76" s="650"/>
      <c r="CS76" s="650"/>
      <c r="CT76" s="650"/>
      <c r="CU76" s="650"/>
      <c r="CV76" s="650"/>
      <c r="CW76" s="650"/>
      <c r="CX76" s="650"/>
      <c r="CY76" s="650"/>
      <c r="CZ76" s="650"/>
      <c r="DA76" s="650"/>
      <c r="DB76" s="650"/>
      <c r="DC76" s="650"/>
      <c r="DD76" s="650"/>
      <c r="DE76" s="650"/>
      <c r="DF76" s="650"/>
      <c r="DG76" s="650"/>
      <c r="DH76" s="650"/>
      <c r="DI76" s="650"/>
      <c r="DJ76" s="650"/>
      <c r="DK76" s="650"/>
      <c r="DL76" s="650"/>
      <c r="DM76" s="650"/>
      <c r="DN76" s="650"/>
      <c r="DO76" s="650"/>
      <c r="DP76" s="650"/>
      <c r="DQ76" s="650"/>
      <c r="DR76" s="650"/>
      <c r="DS76" s="650"/>
      <c r="DT76" s="650"/>
      <c r="DU76" s="650"/>
      <c r="DV76" s="650"/>
      <c r="DW76" s="650"/>
      <c r="DX76" s="650"/>
      <c r="DY76" s="650"/>
      <c r="DZ76" s="650"/>
      <c r="EA76" s="650"/>
    </row>
    <row r="77" spans="1:131" s="670" customFormat="1">
      <c r="D77" s="671"/>
      <c r="J77" s="671"/>
      <c r="S77" s="650"/>
      <c r="T77" s="650"/>
      <c r="U77" s="650"/>
      <c r="V77" s="650"/>
      <c r="W77" s="650"/>
      <c r="X77" s="650"/>
      <c r="Y77" s="650"/>
      <c r="Z77" s="650"/>
      <c r="AA77" s="650"/>
      <c r="AB77" s="650"/>
      <c r="AC77" s="650"/>
      <c r="AD77" s="650"/>
      <c r="AE77" s="650"/>
      <c r="AF77" s="650"/>
      <c r="AG77" s="650"/>
      <c r="AH77" s="650"/>
      <c r="AI77" s="650"/>
      <c r="AJ77" s="650"/>
      <c r="AK77" s="650"/>
      <c r="AL77" s="650"/>
      <c r="AM77" s="650"/>
      <c r="AN77" s="650"/>
      <c r="AO77" s="650"/>
      <c r="AP77" s="650"/>
      <c r="AQ77" s="650"/>
      <c r="AR77" s="650"/>
      <c r="AS77" s="650"/>
      <c r="AT77" s="650"/>
      <c r="AU77" s="650"/>
      <c r="AV77" s="650"/>
      <c r="AW77" s="650"/>
      <c r="AX77" s="650"/>
      <c r="AY77" s="650"/>
      <c r="AZ77" s="650"/>
      <c r="BA77" s="650"/>
      <c r="BB77" s="650"/>
      <c r="BC77" s="650"/>
      <c r="BD77" s="650"/>
      <c r="BE77" s="650"/>
      <c r="BF77" s="650"/>
      <c r="BG77" s="650"/>
      <c r="BH77" s="650"/>
      <c r="BI77" s="650"/>
      <c r="BJ77" s="650"/>
      <c r="BK77" s="650"/>
      <c r="BL77" s="650"/>
      <c r="BM77" s="650"/>
      <c r="BN77" s="650"/>
      <c r="BO77" s="650"/>
      <c r="BP77" s="650"/>
      <c r="BQ77" s="650"/>
      <c r="BR77" s="650"/>
      <c r="BS77" s="650"/>
      <c r="BT77" s="650"/>
      <c r="BU77" s="650"/>
      <c r="BV77" s="650"/>
      <c r="BW77" s="650"/>
      <c r="BX77" s="650"/>
      <c r="BY77" s="650"/>
      <c r="BZ77" s="650"/>
      <c r="CA77" s="650"/>
      <c r="CB77" s="650"/>
      <c r="CC77" s="650"/>
      <c r="CD77" s="650"/>
      <c r="CE77" s="650"/>
      <c r="CF77" s="650"/>
      <c r="CG77" s="650"/>
      <c r="CH77" s="650"/>
      <c r="CI77" s="650"/>
      <c r="CJ77" s="650"/>
      <c r="CK77" s="650"/>
      <c r="CL77" s="650"/>
      <c r="CM77" s="650"/>
      <c r="CN77" s="650"/>
      <c r="CO77" s="650"/>
      <c r="CP77" s="650"/>
      <c r="CQ77" s="650"/>
      <c r="CR77" s="650"/>
      <c r="CS77" s="650"/>
      <c r="CT77" s="650"/>
      <c r="CU77" s="650"/>
      <c r="CV77" s="650"/>
      <c r="CW77" s="650"/>
      <c r="CX77" s="650"/>
      <c r="CY77" s="650"/>
      <c r="CZ77" s="650"/>
      <c r="DA77" s="650"/>
      <c r="DB77" s="650"/>
      <c r="DC77" s="650"/>
      <c r="DD77" s="650"/>
      <c r="DE77" s="650"/>
      <c r="DF77" s="650"/>
      <c r="DG77" s="650"/>
      <c r="DH77" s="650"/>
      <c r="DI77" s="650"/>
      <c r="DJ77" s="650"/>
      <c r="DK77" s="650"/>
      <c r="DL77" s="650"/>
      <c r="DM77" s="650"/>
      <c r="DN77" s="650"/>
      <c r="DO77" s="650"/>
      <c r="DP77" s="650"/>
      <c r="DQ77" s="650"/>
      <c r="DR77" s="650"/>
      <c r="DS77" s="650"/>
      <c r="DT77" s="650"/>
      <c r="DU77" s="650"/>
      <c r="DV77" s="650"/>
      <c r="DW77" s="650"/>
      <c r="DX77" s="650"/>
      <c r="DY77" s="650"/>
      <c r="DZ77" s="650"/>
      <c r="EA77" s="650"/>
    </row>
    <row r="78" spans="1:131" s="670" customFormat="1">
      <c r="D78" s="671"/>
      <c r="J78" s="671"/>
      <c r="S78" s="650"/>
      <c r="T78" s="650"/>
      <c r="U78" s="650"/>
      <c r="V78" s="650"/>
      <c r="W78" s="650"/>
      <c r="X78" s="650"/>
      <c r="Y78" s="650"/>
      <c r="Z78" s="650"/>
      <c r="AA78" s="650"/>
      <c r="AB78" s="650"/>
      <c r="AC78" s="650"/>
      <c r="AD78" s="650"/>
      <c r="AE78" s="650"/>
      <c r="AF78" s="650"/>
      <c r="AG78" s="650"/>
      <c r="AH78" s="650"/>
      <c r="AI78" s="650"/>
      <c r="AJ78" s="650"/>
      <c r="AK78" s="650"/>
      <c r="AL78" s="650"/>
      <c r="AM78" s="650"/>
      <c r="AN78" s="650"/>
      <c r="AO78" s="650"/>
      <c r="AP78" s="650"/>
      <c r="AQ78" s="650"/>
      <c r="AR78" s="650"/>
      <c r="AS78" s="650"/>
      <c r="AT78" s="650"/>
      <c r="AU78" s="650"/>
      <c r="AV78" s="650"/>
      <c r="AW78" s="650"/>
      <c r="AX78" s="650"/>
      <c r="AY78" s="650"/>
      <c r="AZ78" s="650"/>
      <c r="BA78" s="650"/>
      <c r="BB78" s="650"/>
      <c r="BC78" s="650"/>
      <c r="BD78" s="650"/>
      <c r="BE78" s="650"/>
      <c r="BF78" s="650"/>
      <c r="BG78" s="650"/>
      <c r="BH78" s="650"/>
      <c r="BI78" s="650"/>
      <c r="BJ78" s="650"/>
      <c r="BK78" s="650"/>
      <c r="BL78" s="650"/>
      <c r="BM78" s="650"/>
      <c r="BN78" s="650"/>
      <c r="BO78" s="650"/>
      <c r="BP78" s="650"/>
      <c r="BQ78" s="650"/>
      <c r="BR78" s="650"/>
      <c r="BS78" s="650"/>
      <c r="BT78" s="650"/>
      <c r="BU78" s="650"/>
      <c r="BV78" s="650"/>
      <c r="BW78" s="650"/>
      <c r="BX78" s="650"/>
      <c r="BY78" s="650"/>
      <c r="BZ78" s="650"/>
      <c r="CA78" s="650"/>
      <c r="CB78" s="650"/>
      <c r="CC78" s="650"/>
      <c r="CD78" s="650"/>
      <c r="CE78" s="650"/>
      <c r="CF78" s="650"/>
      <c r="CG78" s="650"/>
      <c r="CH78" s="650"/>
      <c r="CI78" s="650"/>
      <c r="CJ78" s="650"/>
      <c r="CK78" s="650"/>
      <c r="CL78" s="650"/>
      <c r="CM78" s="650"/>
      <c r="CN78" s="650"/>
      <c r="CO78" s="650"/>
      <c r="CP78" s="650"/>
      <c r="CQ78" s="650"/>
      <c r="CR78" s="650"/>
      <c r="CS78" s="650"/>
      <c r="CT78" s="650"/>
      <c r="CU78" s="650"/>
      <c r="CV78" s="650"/>
      <c r="CW78" s="650"/>
      <c r="CX78" s="650"/>
      <c r="CY78" s="650"/>
      <c r="CZ78" s="650"/>
      <c r="DA78" s="650"/>
      <c r="DB78" s="650"/>
      <c r="DC78" s="650"/>
      <c r="DD78" s="650"/>
      <c r="DE78" s="650"/>
      <c r="DF78" s="650"/>
      <c r="DG78" s="650"/>
      <c r="DH78" s="650"/>
      <c r="DI78" s="650"/>
      <c r="DJ78" s="650"/>
      <c r="DK78" s="650"/>
      <c r="DL78" s="650"/>
      <c r="DM78" s="650"/>
      <c r="DN78" s="650"/>
      <c r="DO78" s="650"/>
      <c r="DP78" s="650"/>
      <c r="DQ78" s="650"/>
      <c r="DR78" s="650"/>
      <c r="DS78" s="650"/>
      <c r="DT78" s="650"/>
      <c r="DU78" s="650"/>
      <c r="DV78" s="650"/>
      <c r="DW78" s="650"/>
      <c r="DX78" s="650"/>
      <c r="DY78" s="650"/>
      <c r="DZ78" s="650"/>
      <c r="EA78" s="650"/>
    </row>
    <row r="79" spans="1:131" s="670" customFormat="1">
      <c r="D79" s="671"/>
      <c r="J79" s="671"/>
      <c r="S79" s="650"/>
      <c r="T79" s="650"/>
      <c r="U79" s="650"/>
      <c r="V79" s="650"/>
      <c r="W79" s="650"/>
      <c r="X79" s="650"/>
      <c r="Y79" s="650"/>
      <c r="Z79" s="650"/>
      <c r="AA79" s="650"/>
      <c r="AB79" s="650"/>
      <c r="AC79" s="650"/>
      <c r="AD79" s="650"/>
      <c r="AE79" s="650"/>
      <c r="AF79" s="650"/>
      <c r="AG79" s="650"/>
      <c r="AH79" s="650"/>
      <c r="AI79" s="650"/>
      <c r="AJ79" s="650"/>
      <c r="AK79" s="650"/>
      <c r="AL79" s="650"/>
      <c r="AM79" s="650"/>
      <c r="AN79" s="650"/>
      <c r="AO79" s="650"/>
      <c r="AP79" s="650"/>
      <c r="AQ79" s="650"/>
      <c r="AR79" s="650"/>
      <c r="AS79" s="650"/>
      <c r="AT79" s="650"/>
      <c r="AU79" s="650"/>
      <c r="AV79" s="650"/>
      <c r="AW79" s="650"/>
      <c r="AX79" s="650"/>
      <c r="AY79" s="650"/>
      <c r="AZ79" s="650"/>
      <c r="BA79" s="650"/>
      <c r="BB79" s="650"/>
      <c r="BC79" s="650"/>
      <c r="BD79" s="650"/>
      <c r="BE79" s="650"/>
      <c r="BF79" s="650"/>
      <c r="BG79" s="650"/>
      <c r="BH79" s="650"/>
      <c r="BI79" s="650"/>
      <c r="BJ79" s="650"/>
      <c r="BK79" s="650"/>
      <c r="BL79" s="650"/>
      <c r="BM79" s="650"/>
      <c r="BN79" s="650"/>
      <c r="BO79" s="650"/>
      <c r="BP79" s="650"/>
      <c r="BQ79" s="650"/>
      <c r="BR79" s="650"/>
      <c r="BS79" s="650"/>
      <c r="BT79" s="650"/>
      <c r="BU79" s="650"/>
      <c r="BV79" s="650"/>
      <c r="BW79" s="650"/>
      <c r="BX79" s="650"/>
      <c r="BY79" s="650"/>
      <c r="BZ79" s="650"/>
      <c r="CA79" s="650"/>
      <c r="CB79" s="650"/>
      <c r="CC79" s="650"/>
      <c r="CD79" s="650"/>
      <c r="CE79" s="650"/>
      <c r="CF79" s="650"/>
      <c r="CG79" s="650"/>
      <c r="CH79" s="650"/>
      <c r="CI79" s="650"/>
      <c r="CJ79" s="650"/>
      <c r="CK79" s="650"/>
      <c r="CL79" s="650"/>
      <c r="CM79" s="650"/>
      <c r="CN79" s="650"/>
      <c r="CO79" s="650"/>
      <c r="CP79" s="650"/>
      <c r="CQ79" s="650"/>
      <c r="CR79" s="650"/>
      <c r="CS79" s="650"/>
      <c r="CT79" s="650"/>
      <c r="CU79" s="650"/>
      <c r="CV79" s="650"/>
      <c r="CW79" s="650"/>
      <c r="CX79" s="650"/>
      <c r="CY79" s="650"/>
      <c r="CZ79" s="650"/>
      <c r="DA79" s="650"/>
      <c r="DB79" s="650"/>
      <c r="DC79" s="650"/>
      <c r="DD79" s="650"/>
      <c r="DE79" s="650"/>
      <c r="DF79" s="650"/>
      <c r="DG79" s="650"/>
      <c r="DH79" s="650"/>
      <c r="DI79" s="650"/>
      <c r="DJ79" s="650"/>
      <c r="DK79" s="650"/>
      <c r="DL79" s="650"/>
      <c r="DM79" s="650"/>
      <c r="DN79" s="650"/>
      <c r="DO79" s="650"/>
      <c r="DP79" s="650"/>
      <c r="DQ79" s="650"/>
      <c r="DR79" s="650"/>
      <c r="DS79" s="650"/>
      <c r="DT79" s="650"/>
      <c r="DU79" s="650"/>
      <c r="DV79" s="650"/>
      <c r="DW79" s="650"/>
      <c r="DX79" s="650"/>
      <c r="DY79" s="650"/>
      <c r="DZ79" s="650"/>
      <c r="EA79" s="650"/>
    </row>
    <row r="80" spans="1:131" s="670" customFormat="1">
      <c r="D80" s="671"/>
      <c r="J80" s="671"/>
      <c r="S80" s="650"/>
      <c r="T80" s="650"/>
      <c r="U80" s="650"/>
      <c r="V80" s="650"/>
      <c r="W80" s="650"/>
      <c r="X80" s="650"/>
      <c r="Y80" s="650"/>
      <c r="Z80" s="650"/>
      <c r="AA80" s="650"/>
      <c r="AB80" s="650"/>
      <c r="AC80" s="650"/>
      <c r="AD80" s="650"/>
      <c r="AE80" s="650"/>
      <c r="AF80" s="650"/>
      <c r="AG80" s="650"/>
      <c r="AH80" s="650"/>
      <c r="AI80" s="650"/>
      <c r="AJ80" s="650"/>
      <c r="AK80" s="650"/>
      <c r="AL80" s="650"/>
      <c r="AM80" s="650"/>
      <c r="AN80" s="650"/>
      <c r="AO80" s="650"/>
      <c r="AP80" s="650"/>
      <c r="AQ80" s="650"/>
      <c r="AR80" s="650"/>
      <c r="AS80" s="650"/>
      <c r="AT80" s="650"/>
      <c r="AU80" s="650"/>
      <c r="AV80" s="650"/>
      <c r="AW80" s="650"/>
      <c r="AX80" s="650"/>
      <c r="AY80" s="650"/>
      <c r="AZ80" s="650"/>
      <c r="BA80" s="650"/>
      <c r="BB80" s="650"/>
      <c r="BC80" s="650"/>
      <c r="BD80" s="650"/>
      <c r="BE80" s="650"/>
      <c r="BF80" s="650"/>
      <c r="BG80" s="650"/>
      <c r="BH80" s="650"/>
      <c r="BI80" s="650"/>
      <c r="BJ80" s="650"/>
      <c r="BK80" s="650"/>
      <c r="BL80" s="650"/>
      <c r="BM80" s="650"/>
      <c r="BN80" s="650"/>
      <c r="BO80" s="650"/>
      <c r="BP80" s="650"/>
      <c r="BQ80" s="650"/>
      <c r="BR80" s="650"/>
      <c r="BS80" s="650"/>
      <c r="BT80" s="650"/>
      <c r="BU80" s="650"/>
      <c r="BV80" s="650"/>
      <c r="BW80" s="650"/>
      <c r="BX80" s="650"/>
      <c r="BY80" s="650"/>
      <c r="BZ80" s="650"/>
      <c r="CA80" s="650"/>
      <c r="CB80" s="650"/>
      <c r="CC80" s="650"/>
      <c r="CD80" s="650"/>
      <c r="CE80" s="650"/>
      <c r="CF80" s="650"/>
      <c r="CG80" s="650"/>
      <c r="CH80" s="650"/>
      <c r="CI80" s="650"/>
      <c r="CJ80" s="650"/>
      <c r="CK80" s="650"/>
      <c r="CL80" s="650"/>
      <c r="CM80" s="650"/>
      <c r="CN80" s="650"/>
      <c r="CO80" s="650"/>
      <c r="CP80" s="650"/>
      <c r="CQ80" s="650"/>
      <c r="CR80" s="650"/>
      <c r="CS80" s="650"/>
      <c r="CT80" s="650"/>
      <c r="CU80" s="650"/>
      <c r="CV80" s="650"/>
      <c r="CW80" s="650"/>
      <c r="CX80" s="650"/>
      <c r="CY80" s="650"/>
      <c r="CZ80" s="650"/>
      <c r="DA80" s="650"/>
      <c r="DB80" s="650"/>
      <c r="DC80" s="650"/>
      <c r="DD80" s="650"/>
      <c r="DE80" s="650"/>
      <c r="DF80" s="650"/>
      <c r="DG80" s="650"/>
      <c r="DH80" s="650"/>
      <c r="DI80" s="650"/>
      <c r="DJ80" s="650"/>
      <c r="DK80" s="650"/>
      <c r="DL80" s="650"/>
      <c r="DM80" s="650"/>
      <c r="DN80" s="650"/>
      <c r="DO80" s="650"/>
      <c r="DP80" s="650"/>
      <c r="DQ80" s="650"/>
      <c r="DR80" s="650"/>
      <c r="DS80" s="650"/>
      <c r="DT80" s="650"/>
      <c r="DU80" s="650"/>
      <c r="DV80" s="650"/>
      <c r="DW80" s="650"/>
      <c r="DX80" s="650"/>
      <c r="DY80" s="650"/>
      <c r="DZ80" s="650"/>
      <c r="EA80" s="650"/>
    </row>
    <row r="81" spans="4:131" s="649" customFormat="1">
      <c r="D81" s="672"/>
      <c r="J81" s="672"/>
      <c r="S81" s="650"/>
      <c r="T81" s="650"/>
      <c r="U81" s="650"/>
      <c r="V81" s="650"/>
      <c r="W81" s="650"/>
      <c r="X81" s="650"/>
      <c r="Y81" s="650"/>
      <c r="Z81" s="650"/>
      <c r="AA81" s="650"/>
      <c r="AB81" s="650"/>
      <c r="AC81" s="650"/>
      <c r="AD81" s="650"/>
      <c r="AE81" s="650"/>
      <c r="AF81" s="650"/>
      <c r="AG81" s="650"/>
      <c r="AH81" s="650"/>
      <c r="AI81" s="650"/>
      <c r="AJ81" s="650"/>
      <c r="AK81" s="650"/>
      <c r="AL81" s="650"/>
      <c r="AM81" s="650"/>
      <c r="AN81" s="650"/>
      <c r="AO81" s="650"/>
      <c r="AP81" s="650"/>
      <c r="AQ81" s="650"/>
      <c r="AR81" s="650"/>
      <c r="AS81" s="650"/>
      <c r="AT81" s="650"/>
      <c r="AU81" s="650"/>
      <c r="AV81" s="650"/>
      <c r="AW81" s="650"/>
      <c r="AX81" s="650"/>
      <c r="AY81" s="650"/>
      <c r="AZ81" s="650"/>
      <c r="BA81" s="650"/>
      <c r="BB81" s="650"/>
      <c r="BC81" s="650"/>
      <c r="BD81" s="650"/>
      <c r="BE81" s="650"/>
      <c r="BF81" s="650"/>
      <c r="BG81" s="650"/>
      <c r="BH81" s="650"/>
      <c r="BI81" s="650"/>
      <c r="BJ81" s="650"/>
      <c r="BK81" s="650"/>
      <c r="BL81" s="650"/>
      <c r="BM81" s="650"/>
      <c r="BN81" s="650"/>
      <c r="BO81" s="650"/>
      <c r="BP81" s="650"/>
      <c r="BQ81" s="650"/>
      <c r="BR81" s="650"/>
      <c r="BS81" s="650"/>
      <c r="BT81" s="650"/>
      <c r="BU81" s="650"/>
      <c r="BV81" s="650"/>
      <c r="BW81" s="650"/>
      <c r="BX81" s="650"/>
      <c r="BY81" s="650"/>
      <c r="BZ81" s="650"/>
      <c r="CA81" s="650"/>
      <c r="CB81" s="650"/>
      <c r="CC81" s="650"/>
      <c r="CD81" s="650"/>
      <c r="CE81" s="650"/>
      <c r="CF81" s="650"/>
      <c r="CG81" s="650"/>
      <c r="CH81" s="650"/>
      <c r="CI81" s="650"/>
      <c r="CJ81" s="650"/>
      <c r="CK81" s="650"/>
      <c r="CL81" s="650"/>
      <c r="CM81" s="650"/>
      <c r="CN81" s="650"/>
      <c r="CO81" s="650"/>
      <c r="CP81" s="650"/>
      <c r="CQ81" s="650"/>
      <c r="CR81" s="650"/>
      <c r="CS81" s="650"/>
      <c r="CT81" s="650"/>
      <c r="CU81" s="650"/>
      <c r="CV81" s="650"/>
      <c r="CW81" s="650"/>
      <c r="CX81" s="650"/>
      <c r="CY81" s="650"/>
      <c r="CZ81" s="650"/>
      <c r="DA81" s="650"/>
      <c r="DB81" s="650"/>
      <c r="DC81" s="650"/>
      <c r="DD81" s="650"/>
      <c r="DE81" s="650"/>
      <c r="DF81" s="650"/>
      <c r="DG81" s="650"/>
      <c r="DH81" s="650"/>
      <c r="DI81" s="650"/>
      <c r="DJ81" s="650"/>
      <c r="DK81" s="650"/>
      <c r="DL81" s="650"/>
      <c r="DM81" s="650"/>
      <c r="DN81" s="650"/>
      <c r="DO81" s="650"/>
      <c r="DP81" s="650"/>
      <c r="DQ81" s="650"/>
      <c r="DR81" s="650"/>
      <c r="DS81" s="650"/>
      <c r="DT81" s="650"/>
      <c r="DU81" s="650"/>
      <c r="DV81" s="650"/>
      <c r="DW81" s="650"/>
      <c r="DX81" s="650"/>
      <c r="DY81" s="650"/>
      <c r="DZ81" s="650"/>
      <c r="EA81" s="650"/>
    </row>
    <row r="82" spans="4:131" s="649" customFormat="1">
      <c r="D82" s="672"/>
      <c r="J82" s="672"/>
      <c r="S82" s="650"/>
      <c r="T82" s="650"/>
      <c r="U82" s="650"/>
      <c r="V82" s="650"/>
      <c r="W82" s="650"/>
      <c r="X82" s="650"/>
      <c r="Y82" s="650"/>
      <c r="Z82" s="650"/>
      <c r="AA82" s="650"/>
      <c r="AB82" s="650"/>
      <c r="AC82" s="650"/>
      <c r="AD82" s="650"/>
      <c r="AE82" s="650"/>
      <c r="AF82" s="650"/>
      <c r="AG82" s="650"/>
      <c r="AH82" s="650"/>
      <c r="AI82" s="650"/>
      <c r="AJ82" s="650"/>
      <c r="AK82" s="650"/>
      <c r="AL82" s="650"/>
      <c r="AM82" s="650"/>
      <c r="AN82" s="650"/>
      <c r="AO82" s="650"/>
      <c r="AP82" s="650"/>
      <c r="AQ82" s="650"/>
      <c r="AR82" s="650"/>
      <c r="AS82" s="650"/>
      <c r="AT82" s="650"/>
      <c r="AU82" s="650"/>
      <c r="AV82" s="650"/>
      <c r="AW82" s="650"/>
      <c r="AX82" s="650"/>
      <c r="AY82" s="650"/>
      <c r="AZ82" s="650"/>
      <c r="BA82" s="650"/>
      <c r="BB82" s="650"/>
      <c r="BC82" s="650"/>
      <c r="BD82" s="650"/>
      <c r="BE82" s="650"/>
      <c r="BF82" s="650"/>
      <c r="BG82" s="650"/>
      <c r="BH82" s="650"/>
      <c r="BI82" s="650"/>
      <c r="BJ82" s="650"/>
      <c r="BK82" s="650"/>
      <c r="BL82" s="650"/>
      <c r="BM82" s="650"/>
      <c r="BN82" s="650"/>
      <c r="BO82" s="650"/>
      <c r="BP82" s="650"/>
      <c r="BQ82" s="650"/>
      <c r="BR82" s="650"/>
      <c r="BS82" s="650"/>
      <c r="BT82" s="650"/>
      <c r="BU82" s="650"/>
      <c r="BV82" s="650"/>
      <c r="BW82" s="650"/>
      <c r="BX82" s="650"/>
      <c r="BY82" s="650"/>
      <c r="BZ82" s="650"/>
      <c r="CA82" s="650"/>
      <c r="CB82" s="650"/>
      <c r="CC82" s="650"/>
      <c r="CD82" s="650"/>
      <c r="CE82" s="650"/>
      <c r="CF82" s="650"/>
      <c r="CG82" s="650"/>
      <c r="CH82" s="650"/>
      <c r="CI82" s="650"/>
      <c r="CJ82" s="650"/>
      <c r="CK82" s="650"/>
      <c r="CL82" s="650"/>
      <c r="CM82" s="650"/>
      <c r="CN82" s="650"/>
      <c r="CO82" s="650"/>
      <c r="CP82" s="650"/>
      <c r="CQ82" s="650"/>
      <c r="CR82" s="650"/>
      <c r="CS82" s="650"/>
      <c r="CT82" s="650"/>
      <c r="CU82" s="650"/>
      <c r="CV82" s="650"/>
      <c r="CW82" s="650"/>
      <c r="CX82" s="650"/>
      <c r="CY82" s="650"/>
      <c r="CZ82" s="650"/>
      <c r="DA82" s="650"/>
      <c r="DB82" s="650"/>
      <c r="DC82" s="650"/>
      <c r="DD82" s="650"/>
      <c r="DE82" s="650"/>
      <c r="DF82" s="650"/>
      <c r="DG82" s="650"/>
      <c r="DH82" s="650"/>
      <c r="DI82" s="650"/>
      <c r="DJ82" s="650"/>
      <c r="DK82" s="650"/>
      <c r="DL82" s="650"/>
      <c r="DM82" s="650"/>
      <c r="DN82" s="650"/>
      <c r="DO82" s="650"/>
      <c r="DP82" s="650"/>
      <c r="DQ82" s="650"/>
      <c r="DR82" s="650"/>
      <c r="DS82" s="650"/>
      <c r="DT82" s="650"/>
      <c r="DU82" s="650"/>
      <c r="DV82" s="650"/>
      <c r="DW82" s="650"/>
      <c r="DX82" s="650"/>
      <c r="DY82" s="650"/>
      <c r="DZ82" s="650"/>
      <c r="EA82" s="650"/>
    </row>
    <row r="83" spans="4:131" s="649" customFormat="1">
      <c r="D83" s="672"/>
      <c r="J83" s="672"/>
      <c r="S83" s="650"/>
      <c r="T83" s="650"/>
      <c r="U83" s="650"/>
      <c r="V83" s="650"/>
      <c r="W83" s="650"/>
      <c r="X83" s="650"/>
      <c r="Y83" s="650"/>
      <c r="Z83" s="650"/>
      <c r="AA83" s="650"/>
      <c r="AB83" s="650"/>
      <c r="AC83" s="650"/>
      <c r="AD83" s="650"/>
      <c r="AE83" s="650"/>
      <c r="AF83" s="650"/>
      <c r="AG83" s="650"/>
      <c r="AH83" s="650"/>
      <c r="AI83" s="650"/>
      <c r="AJ83" s="650"/>
      <c r="AK83" s="650"/>
      <c r="AL83" s="650"/>
      <c r="AM83" s="650"/>
      <c r="AN83" s="650"/>
      <c r="AO83" s="650"/>
      <c r="AP83" s="650"/>
      <c r="AQ83" s="650"/>
      <c r="AR83" s="650"/>
      <c r="AS83" s="650"/>
      <c r="AT83" s="650"/>
      <c r="AU83" s="650"/>
      <c r="AV83" s="650"/>
      <c r="AW83" s="650"/>
      <c r="AX83" s="650"/>
      <c r="AY83" s="650"/>
      <c r="AZ83" s="650"/>
      <c r="BA83" s="650"/>
      <c r="BB83" s="650"/>
      <c r="BC83" s="650"/>
      <c r="BD83" s="650"/>
      <c r="BE83" s="650"/>
      <c r="BF83" s="650"/>
      <c r="BG83" s="650"/>
      <c r="BH83" s="650"/>
      <c r="BI83" s="650"/>
      <c r="BJ83" s="650"/>
      <c r="BK83" s="650"/>
      <c r="BL83" s="650"/>
      <c r="BM83" s="650"/>
      <c r="BN83" s="650"/>
      <c r="BO83" s="650"/>
      <c r="BP83" s="650"/>
      <c r="BQ83" s="650"/>
      <c r="BR83" s="650"/>
      <c r="BS83" s="650"/>
      <c r="BT83" s="650"/>
      <c r="BU83" s="650"/>
      <c r="BV83" s="650"/>
      <c r="BW83" s="650"/>
      <c r="BX83" s="650"/>
      <c r="BY83" s="650"/>
      <c r="BZ83" s="650"/>
      <c r="CA83" s="650"/>
      <c r="CB83" s="650"/>
      <c r="CC83" s="650"/>
      <c r="CD83" s="650"/>
      <c r="CE83" s="650"/>
      <c r="CF83" s="650"/>
      <c r="CG83" s="650"/>
      <c r="CH83" s="650"/>
      <c r="CI83" s="650"/>
      <c r="CJ83" s="650"/>
      <c r="CK83" s="650"/>
      <c r="CL83" s="650"/>
      <c r="CM83" s="650"/>
      <c r="CN83" s="650"/>
      <c r="CO83" s="650"/>
      <c r="CP83" s="650"/>
      <c r="CQ83" s="650"/>
      <c r="CR83" s="650"/>
      <c r="CS83" s="650"/>
      <c r="CT83" s="650"/>
      <c r="CU83" s="650"/>
      <c r="CV83" s="650"/>
      <c r="CW83" s="650"/>
      <c r="CX83" s="650"/>
      <c r="CY83" s="650"/>
      <c r="CZ83" s="650"/>
      <c r="DA83" s="650"/>
      <c r="DB83" s="650"/>
      <c r="DC83" s="650"/>
      <c r="DD83" s="650"/>
      <c r="DE83" s="650"/>
      <c r="DF83" s="650"/>
      <c r="DG83" s="650"/>
      <c r="DH83" s="650"/>
      <c r="DI83" s="650"/>
      <c r="DJ83" s="650"/>
      <c r="DK83" s="650"/>
      <c r="DL83" s="650"/>
      <c r="DM83" s="650"/>
      <c r="DN83" s="650"/>
      <c r="DO83" s="650"/>
      <c r="DP83" s="650"/>
      <c r="DQ83" s="650"/>
      <c r="DR83" s="650"/>
      <c r="DS83" s="650"/>
      <c r="DT83" s="650"/>
      <c r="DU83" s="650"/>
      <c r="DV83" s="650"/>
      <c r="DW83" s="650"/>
      <c r="DX83" s="650"/>
      <c r="DY83" s="650"/>
      <c r="DZ83" s="650"/>
      <c r="EA83" s="650"/>
    </row>
    <row r="84" spans="4:131" s="649" customFormat="1">
      <c r="D84" s="672"/>
      <c r="J84" s="672"/>
      <c r="S84" s="650"/>
      <c r="T84" s="650"/>
      <c r="U84" s="650"/>
      <c r="V84" s="650"/>
      <c r="W84" s="650"/>
      <c r="X84" s="650"/>
      <c r="Y84" s="650"/>
      <c r="Z84" s="650"/>
      <c r="AA84" s="650"/>
      <c r="AB84" s="650"/>
      <c r="AC84" s="650"/>
      <c r="AD84" s="650"/>
      <c r="AE84" s="650"/>
      <c r="AF84" s="650"/>
      <c r="AG84" s="650"/>
      <c r="AH84" s="650"/>
      <c r="AI84" s="650"/>
      <c r="AJ84" s="650"/>
      <c r="AK84" s="650"/>
      <c r="AL84" s="650"/>
      <c r="AM84" s="650"/>
      <c r="AN84" s="650"/>
      <c r="AO84" s="650"/>
      <c r="AP84" s="650"/>
      <c r="AQ84" s="650"/>
      <c r="AR84" s="650"/>
      <c r="AS84" s="650"/>
      <c r="AT84" s="650"/>
      <c r="AU84" s="650"/>
      <c r="AV84" s="650"/>
      <c r="AW84" s="650"/>
      <c r="AX84" s="650"/>
      <c r="AY84" s="650"/>
      <c r="AZ84" s="650"/>
      <c r="BA84" s="650"/>
      <c r="BB84" s="650"/>
      <c r="BC84" s="650"/>
      <c r="BD84" s="650"/>
      <c r="BE84" s="650"/>
      <c r="BF84" s="650"/>
      <c r="BG84" s="650"/>
      <c r="BH84" s="650"/>
      <c r="BI84" s="650"/>
      <c r="BJ84" s="650"/>
      <c r="BK84" s="650"/>
      <c r="BL84" s="650"/>
      <c r="BM84" s="650"/>
      <c r="BN84" s="650"/>
      <c r="BO84" s="650"/>
      <c r="BP84" s="650"/>
      <c r="BQ84" s="650"/>
      <c r="BR84" s="650"/>
      <c r="BS84" s="650"/>
      <c r="BT84" s="650"/>
      <c r="BU84" s="650"/>
      <c r="BV84" s="650"/>
      <c r="BW84" s="650"/>
      <c r="BX84" s="650"/>
      <c r="BY84" s="650"/>
      <c r="BZ84" s="650"/>
      <c r="CA84" s="650"/>
      <c r="CB84" s="650"/>
      <c r="CC84" s="650"/>
      <c r="CD84" s="650"/>
      <c r="CE84" s="650"/>
      <c r="CF84" s="650"/>
      <c r="CG84" s="650"/>
      <c r="CH84" s="650"/>
      <c r="CI84" s="650"/>
      <c r="CJ84" s="650"/>
      <c r="CK84" s="650"/>
      <c r="CL84" s="650"/>
      <c r="CM84" s="650"/>
      <c r="CN84" s="650"/>
      <c r="CO84" s="650"/>
      <c r="CP84" s="650"/>
      <c r="CQ84" s="650"/>
      <c r="CR84" s="650"/>
      <c r="CS84" s="650"/>
      <c r="CT84" s="650"/>
      <c r="CU84" s="650"/>
      <c r="CV84" s="650"/>
      <c r="CW84" s="650"/>
      <c r="CX84" s="650"/>
      <c r="CY84" s="650"/>
      <c r="CZ84" s="650"/>
      <c r="DA84" s="650"/>
      <c r="DB84" s="650"/>
      <c r="DC84" s="650"/>
      <c r="DD84" s="650"/>
      <c r="DE84" s="650"/>
      <c r="DF84" s="650"/>
      <c r="DG84" s="650"/>
      <c r="DH84" s="650"/>
      <c r="DI84" s="650"/>
      <c r="DJ84" s="650"/>
      <c r="DK84" s="650"/>
      <c r="DL84" s="650"/>
      <c r="DM84" s="650"/>
      <c r="DN84" s="650"/>
      <c r="DO84" s="650"/>
      <c r="DP84" s="650"/>
      <c r="DQ84" s="650"/>
      <c r="DR84" s="650"/>
      <c r="DS84" s="650"/>
      <c r="DT84" s="650"/>
      <c r="DU84" s="650"/>
      <c r="DV84" s="650"/>
      <c r="DW84" s="650"/>
      <c r="DX84" s="650"/>
      <c r="DY84" s="650"/>
      <c r="DZ84" s="650"/>
      <c r="EA84" s="650"/>
    </row>
    <row r="85" spans="4:131" s="649" customFormat="1">
      <c r="D85" s="672"/>
      <c r="J85" s="672"/>
      <c r="S85" s="650"/>
      <c r="T85" s="650"/>
      <c r="U85" s="650"/>
      <c r="V85" s="650"/>
      <c r="W85" s="650"/>
      <c r="X85" s="650"/>
      <c r="Y85" s="650"/>
      <c r="Z85" s="650"/>
      <c r="AA85" s="650"/>
      <c r="AB85" s="650"/>
      <c r="AC85" s="650"/>
      <c r="AD85" s="650"/>
      <c r="AE85" s="650"/>
      <c r="AF85" s="650"/>
      <c r="AG85" s="650"/>
      <c r="AH85" s="650"/>
      <c r="AI85" s="650"/>
      <c r="AJ85" s="650"/>
      <c r="AK85" s="650"/>
      <c r="AL85" s="650"/>
      <c r="AM85" s="650"/>
      <c r="AN85" s="650"/>
      <c r="AO85" s="650"/>
      <c r="AP85" s="650"/>
      <c r="AQ85" s="650"/>
      <c r="AR85" s="650"/>
      <c r="AS85" s="650"/>
      <c r="AT85" s="650"/>
      <c r="AU85" s="650"/>
      <c r="AV85" s="650"/>
      <c r="AW85" s="650"/>
      <c r="AX85" s="650"/>
      <c r="AY85" s="650"/>
      <c r="AZ85" s="650"/>
      <c r="BA85" s="650"/>
      <c r="BB85" s="650"/>
      <c r="BC85" s="650"/>
      <c r="BD85" s="650"/>
      <c r="BE85" s="650"/>
      <c r="BF85" s="650"/>
      <c r="BG85" s="650"/>
      <c r="BH85" s="650"/>
      <c r="BI85" s="650"/>
      <c r="BJ85" s="650"/>
      <c r="BK85" s="650"/>
      <c r="BL85" s="650"/>
      <c r="BM85" s="650"/>
      <c r="BN85" s="650"/>
      <c r="BO85" s="650"/>
      <c r="BP85" s="650"/>
      <c r="BQ85" s="650"/>
      <c r="BR85" s="650"/>
      <c r="BS85" s="650"/>
      <c r="BT85" s="650"/>
      <c r="BU85" s="650"/>
      <c r="BV85" s="650"/>
      <c r="BW85" s="650"/>
      <c r="BX85" s="650"/>
      <c r="BY85" s="650"/>
      <c r="BZ85" s="650"/>
      <c r="CA85" s="650"/>
      <c r="CB85" s="650"/>
      <c r="CC85" s="650"/>
      <c r="CD85" s="650"/>
      <c r="CE85" s="650"/>
      <c r="CF85" s="650"/>
      <c r="CG85" s="650"/>
      <c r="CH85" s="650"/>
      <c r="CI85" s="650"/>
      <c r="CJ85" s="650"/>
      <c r="CK85" s="650"/>
      <c r="CL85" s="650"/>
      <c r="CM85" s="650"/>
      <c r="CN85" s="650"/>
      <c r="CO85" s="650"/>
      <c r="CP85" s="650"/>
      <c r="CQ85" s="650"/>
      <c r="CR85" s="650"/>
      <c r="CS85" s="650"/>
      <c r="CT85" s="650"/>
      <c r="CU85" s="650"/>
      <c r="CV85" s="650"/>
      <c r="CW85" s="650"/>
      <c r="CX85" s="650"/>
      <c r="CY85" s="650"/>
      <c r="CZ85" s="650"/>
      <c r="DA85" s="650"/>
      <c r="DB85" s="650"/>
      <c r="DC85" s="650"/>
      <c r="DD85" s="650"/>
      <c r="DE85" s="650"/>
      <c r="DF85" s="650"/>
      <c r="DG85" s="650"/>
      <c r="DH85" s="650"/>
      <c r="DI85" s="650"/>
      <c r="DJ85" s="650"/>
      <c r="DK85" s="650"/>
      <c r="DL85" s="650"/>
      <c r="DM85" s="650"/>
      <c r="DN85" s="650"/>
      <c r="DO85" s="650"/>
      <c r="DP85" s="650"/>
      <c r="DQ85" s="650"/>
      <c r="DR85" s="650"/>
      <c r="DS85" s="650"/>
      <c r="DT85" s="650"/>
      <c r="DU85" s="650"/>
      <c r="DV85" s="650"/>
      <c r="DW85" s="650"/>
      <c r="DX85" s="650"/>
      <c r="DY85" s="650"/>
      <c r="DZ85" s="650"/>
      <c r="EA85" s="650"/>
    </row>
    <row r="86" spans="4:131" s="649" customFormat="1">
      <c r="D86" s="672"/>
      <c r="J86" s="672"/>
      <c r="S86" s="650"/>
      <c r="T86" s="650"/>
      <c r="U86" s="650"/>
      <c r="V86" s="650"/>
      <c r="W86" s="650"/>
      <c r="X86" s="650"/>
      <c r="Y86" s="650"/>
      <c r="Z86" s="650"/>
      <c r="AA86" s="650"/>
      <c r="AB86" s="650"/>
      <c r="AC86" s="650"/>
      <c r="AD86" s="650"/>
      <c r="AE86" s="650"/>
      <c r="AF86" s="650"/>
      <c r="AG86" s="650"/>
      <c r="AH86" s="650"/>
      <c r="AI86" s="650"/>
      <c r="AJ86" s="650"/>
      <c r="AK86" s="650"/>
      <c r="AL86" s="650"/>
      <c r="AM86" s="650"/>
      <c r="AN86" s="650"/>
      <c r="AO86" s="650"/>
      <c r="AP86" s="650"/>
      <c r="AQ86" s="650"/>
      <c r="AR86" s="650"/>
      <c r="AS86" s="650"/>
      <c r="AT86" s="650"/>
      <c r="AU86" s="650"/>
      <c r="AV86" s="650"/>
      <c r="AW86" s="650"/>
      <c r="AX86" s="650"/>
      <c r="AY86" s="650"/>
      <c r="AZ86" s="650"/>
      <c r="BA86" s="650"/>
      <c r="BB86" s="650"/>
      <c r="BC86" s="650"/>
      <c r="BD86" s="650"/>
      <c r="BE86" s="650"/>
      <c r="BF86" s="650"/>
      <c r="BG86" s="650"/>
      <c r="BH86" s="650"/>
      <c r="BI86" s="650"/>
      <c r="BJ86" s="650"/>
      <c r="BK86" s="650"/>
      <c r="BL86" s="650"/>
      <c r="BM86" s="650"/>
      <c r="BN86" s="650"/>
      <c r="BO86" s="650"/>
      <c r="BP86" s="650"/>
      <c r="BQ86" s="650"/>
      <c r="BR86" s="650"/>
      <c r="BS86" s="650"/>
      <c r="BT86" s="650"/>
      <c r="BU86" s="650"/>
      <c r="BV86" s="650"/>
      <c r="BW86" s="650"/>
      <c r="BX86" s="650"/>
      <c r="BY86" s="650"/>
      <c r="BZ86" s="650"/>
      <c r="CA86" s="650"/>
      <c r="CB86" s="650"/>
      <c r="CC86" s="650"/>
      <c r="CD86" s="650"/>
      <c r="CE86" s="650"/>
      <c r="CF86" s="650"/>
      <c r="CG86" s="650"/>
      <c r="CH86" s="650"/>
      <c r="CI86" s="650"/>
      <c r="CJ86" s="650"/>
      <c r="CK86" s="650"/>
      <c r="CL86" s="650"/>
      <c r="CM86" s="650"/>
      <c r="CN86" s="650"/>
      <c r="CO86" s="650"/>
      <c r="CP86" s="650"/>
      <c r="CQ86" s="650"/>
      <c r="CR86" s="650"/>
      <c r="CS86" s="650"/>
      <c r="CT86" s="650"/>
      <c r="CU86" s="650"/>
      <c r="CV86" s="650"/>
      <c r="CW86" s="650"/>
      <c r="CX86" s="650"/>
      <c r="CY86" s="650"/>
      <c r="CZ86" s="650"/>
      <c r="DA86" s="650"/>
      <c r="DB86" s="650"/>
      <c r="DC86" s="650"/>
      <c r="DD86" s="650"/>
      <c r="DE86" s="650"/>
      <c r="DF86" s="650"/>
      <c r="DG86" s="650"/>
      <c r="DH86" s="650"/>
      <c r="DI86" s="650"/>
      <c r="DJ86" s="650"/>
      <c r="DK86" s="650"/>
      <c r="DL86" s="650"/>
      <c r="DM86" s="650"/>
      <c r="DN86" s="650"/>
      <c r="DO86" s="650"/>
      <c r="DP86" s="650"/>
      <c r="DQ86" s="650"/>
      <c r="DR86" s="650"/>
      <c r="DS86" s="650"/>
      <c r="DT86" s="650"/>
      <c r="DU86" s="650"/>
      <c r="DV86" s="650"/>
      <c r="DW86" s="650"/>
      <c r="DX86" s="650"/>
      <c r="DY86" s="650"/>
      <c r="DZ86" s="650"/>
      <c r="EA86" s="650"/>
    </row>
    <row r="107" spans="1:132" s="5" customFormat="1" ht="14.85" customHeight="1">
      <c r="A107" s="260"/>
      <c r="B107" s="260"/>
      <c r="C107" s="260"/>
      <c r="D107" s="260"/>
      <c r="R107" s="32"/>
      <c r="EB107" s="256"/>
    </row>
    <row r="108" spans="1:132" s="5" customFormat="1" ht="14.85" customHeight="1">
      <c r="R108" s="32"/>
      <c r="EB108" s="256"/>
    </row>
  </sheetData>
  <conditionalFormatting sqref="B26 B32 B28">
    <cfRule type="cellIs" dxfId="14" priority="6" operator="equal">
      <formula>"leeg"</formula>
    </cfRule>
  </conditionalFormatting>
  <conditionalFormatting sqref="B29">
    <cfRule type="cellIs" dxfId="13" priority="5" operator="equal">
      <formula>"leeg"</formula>
    </cfRule>
  </conditionalFormatting>
  <conditionalFormatting sqref="B30">
    <cfRule type="cellIs" dxfId="12" priority="4" operator="equal">
      <formula>"leeg"</formula>
    </cfRule>
  </conditionalFormatting>
  <conditionalFormatting sqref="C30:D30">
    <cfRule type="cellIs" dxfId="11" priority="3" operator="equal">
      <formula>"leeg"</formula>
    </cfRule>
  </conditionalFormatting>
  <conditionalFormatting sqref="B33:B34">
    <cfRule type="cellIs" dxfId="10" priority="2" operator="equal">
      <formula>"leeg"</formula>
    </cfRule>
  </conditionalFormatting>
  <conditionalFormatting sqref="K30">
    <cfRule type="cellIs" dxfId="9" priority="1" operator="equal">
      <formula>"leeg"</formula>
    </cfRule>
  </conditionalFormatting>
  <hyperlinks>
    <hyperlink ref="P13" r:id="rId1" xr:uid="{00000000-0004-0000-0600-000000000000}"/>
    <hyperlink ref="P14" r:id="rId2" xr:uid="{00000000-0004-0000-0600-000001000000}"/>
    <hyperlink ref="P15" r:id="rId3" xr:uid="{00000000-0004-0000-0600-000002000000}"/>
    <hyperlink ref="P16" r:id="rId4" xr:uid="{00000000-0004-0000-0600-000003000000}"/>
    <hyperlink ref="P17" r:id="rId5" xr:uid="{00000000-0004-0000-0600-000004000000}"/>
    <hyperlink ref="P18" r:id="rId6" xr:uid="{00000000-0004-0000-0600-000005000000}"/>
  </hyperlinks>
  <pageMargins left="0.7" right="0.7" top="0.75" bottom="0.75" header="0.3" footer="0.3"/>
  <pageSetup paperSize="9" scale="20" orientation="portrait" r:id="rId7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7"/>
  <sheetViews>
    <sheetView workbookViewId="0">
      <selection activeCell="Q4" sqref="Q4"/>
    </sheetView>
  </sheetViews>
  <sheetFormatPr defaultRowHeight="14.4"/>
  <cols>
    <col min="2" max="2" width="14.77734375" bestFit="1" customWidth="1"/>
    <col min="3" max="3" width="28.21875" bestFit="1" customWidth="1"/>
    <col min="5" max="5" width="34.77734375" bestFit="1" customWidth="1"/>
    <col min="8" max="8" width="15.44140625" bestFit="1" customWidth="1"/>
    <col min="9" max="9" width="20.77734375" customWidth="1"/>
    <col min="10" max="10" width="24" bestFit="1" customWidth="1"/>
    <col min="12" max="12" width="34.5546875" bestFit="1" customWidth="1"/>
    <col min="16" max="16" width="21.44140625" bestFit="1" customWidth="1"/>
    <col min="17" max="17" width="12.5546875" customWidth="1"/>
  </cols>
  <sheetData>
    <row r="1" spans="1:46" s="21" customFormat="1">
      <c r="A1" s="1" t="s">
        <v>0</v>
      </c>
      <c r="B1" s="44">
        <v>44365</v>
      </c>
    </row>
    <row r="2" spans="1:46" s="6" customFormat="1" ht="12">
      <c r="A2" s="2" t="s">
        <v>740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4" spans="1:46" s="225" customFormat="1" ht="22.35" customHeight="1">
      <c r="A4" s="224" t="s">
        <v>179</v>
      </c>
      <c r="B4" s="224" t="s">
        <v>180</v>
      </c>
      <c r="C4" s="224" t="s">
        <v>10</v>
      </c>
      <c r="D4" s="224" t="s">
        <v>4</v>
      </c>
      <c r="E4" s="225" t="s">
        <v>182</v>
      </c>
      <c r="F4" s="225" t="s">
        <v>183</v>
      </c>
      <c r="G4" s="225" t="s">
        <v>7</v>
      </c>
      <c r="H4" s="225" t="s">
        <v>185</v>
      </c>
      <c r="I4" s="99" t="s">
        <v>9</v>
      </c>
      <c r="J4" s="225" t="s">
        <v>10</v>
      </c>
      <c r="K4" s="225" t="s">
        <v>405</v>
      </c>
      <c r="L4" s="225" t="s">
        <v>182</v>
      </c>
      <c r="M4" s="225" t="s">
        <v>186</v>
      </c>
      <c r="N4" s="225" t="s">
        <v>7</v>
      </c>
      <c r="O4" s="224" t="s">
        <v>12</v>
      </c>
      <c r="P4" s="225" t="s">
        <v>214</v>
      </c>
      <c r="Q4" s="226" t="s">
        <v>406</v>
      </c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</row>
    <row r="5" spans="1:46" s="6" customFormat="1" ht="14.85" customHeight="1">
      <c r="A5" s="164" t="s">
        <v>188</v>
      </c>
      <c r="B5" s="164" t="s">
        <v>470</v>
      </c>
      <c r="C5" s="164" t="s">
        <v>471</v>
      </c>
      <c r="D5" s="164">
        <v>5</v>
      </c>
      <c r="E5" s="357" t="s">
        <v>324</v>
      </c>
      <c r="F5" s="186">
        <v>60</v>
      </c>
      <c r="G5" s="186">
        <v>3</v>
      </c>
      <c r="H5" s="128" t="s">
        <v>8</v>
      </c>
      <c r="I5" s="128" t="s">
        <v>315</v>
      </c>
      <c r="J5" s="128" t="s">
        <v>316</v>
      </c>
      <c r="K5" s="128" t="s">
        <v>19</v>
      </c>
      <c r="L5" s="114" t="s">
        <v>317</v>
      </c>
      <c r="M5" s="436" t="s">
        <v>410</v>
      </c>
      <c r="N5" s="440" t="s">
        <v>741</v>
      </c>
      <c r="O5" s="441" t="s">
        <v>245</v>
      </c>
      <c r="P5" s="441" t="s">
        <v>318</v>
      </c>
      <c r="Q5" s="44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s="6" customFormat="1" ht="14.85" customHeight="1">
      <c r="A6" s="180" t="s">
        <v>188</v>
      </c>
      <c r="B6" s="180" t="s">
        <v>470</v>
      </c>
      <c r="C6" s="180" t="s">
        <v>471</v>
      </c>
      <c r="D6" s="180">
        <v>5</v>
      </c>
      <c r="E6" s="357" t="s">
        <v>361</v>
      </c>
      <c r="F6" s="186">
        <v>40</v>
      </c>
      <c r="G6" s="186">
        <v>2</v>
      </c>
      <c r="H6" s="147" t="s">
        <v>8</v>
      </c>
      <c r="I6" s="147" t="s">
        <v>742</v>
      </c>
      <c r="J6" s="147" t="s">
        <v>316</v>
      </c>
      <c r="K6" s="147" t="s">
        <v>19</v>
      </c>
      <c r="L6" s="114" t="s">
        <v>320</v>
      </c>
      <c r="M6" s="436" t="s">
        <v>517</v>
      </c>
      <c r="N6" s="440" t="s">
        <v>743</v>
      </c>
      <c r="O6" s="442"/>
      <c r="P6" s="442" t="s">
        <v>318</v>
      </c>
      <c r="Q6" s="442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6" customFormat="1" ht="14.85" customHeight="1">
      <c r="A7" s="164" t="s">
        <v>188</v>
      </c>
      <c r="B7" s="164" t="s">
        <v>489</v>
      </c>
      <c r="C7" s="164" t="s">
        <v>490</v>
      </c>
      <c r="D7" s="164">
        <v>5</v>
      </c>
      <c r="E7" s="357" t="s">
        <v>491</v>
      </c>
      <c r="F7" s="186">
        <v>50</v>
      </c>
      <c r="G7" s="186">
        <v>2.5</v>
      </c>
      <c r="H7" s="128" t="s">
        <v>8</v>
      </c>
      <c r="I7" s="128" t="s">
        <v>492</v>
      </c>
      <c r="J7" s="164" t="s">
        <v>490</v>
      </c>
      <c r="K7" s="164">
        <v>5</v>
      </c>
      <c r="L7" s="357" t="s">
        <v>744</v>
      </c>
      <c r="M7" s="186">
        <v>50</v>
      </c>
      <c r="N7" s="437">
        <v>2.5</v>
      </c>
      <c r="O7" s="164" t="s">
        <v>249</v>
      </c>
      <c r="P7" s="164" t="s">
        <v>431</v>
      </c>
      <c r="Q7" s="164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s="6" customFormat="1" ht="14.85" customHeight="1">
      <c r="A8" s="180" t="s">
        <v>188</v>
      </c>
      <c r="B8" s="180" t="s">
        <v>489</v>
      </c>
      <c r="C8" s="180" t="s">
        <v>490</v>
      </c>
      <c r="D8" s="180">
        <v>5</v>
      </c>
      <c r="E8" s="357" t="s">
        <v>494</v>
      </c>
      <c r="F8" s="186">
        <v>50</v>
      </c>
      <c r="G8" s="186">
        <v>2.5</v>
      </c>
      <c r="H8" s="147" t="s">
        <v>8</v>
      </c>
      <c r="I8" s="147" t="s">
        <v>492</v>
      </c>
      <c r="J8" s="180" t="s">
        <v>490</v>
      </c>
      <c r="K8" s="180">
        <v>5</v>
      </c>
      <c r="L8" s="357" t="s">
        <v>495</v>
      </c>
      <c r="M8" s="186">
        <v>50</v>
      </c>
      <c r="N8" s="437">
        <v>2.5</v>
      </c>
      <c r="O8" s="237" t="s">
        <v>249</v>
      </c>
      <c r="P8" s="237" t="s">
        <v>431</v>
      </c>
      <c r="Q8" s="237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s="6" customFormat="1" ht="14.85" customHeight="1">
      <c r="A9" s="164" t="s">
        <v>188</v>
      </c>
      <c r="B9" s="164" t="s">
        <v>496</v>
      </c>
      <c r="C9" s="164" t="s">
        <v>497</v>
      </c>
      <c r="D9" s="164">
        <v>5</v>
      </c>
      <c r="E9" s="357" t="s">
        <v>324</v>
      </c>
      <c r="F9" s="186">
        <v>30</v>
      </c>
      <c r="G9" s="186">
        <v>1.5</v>
      </c>
      <c r="H9" s="128" t="s">
        <v>8</v>
      </c>
      <c r="I9" s="128" t="s">
        <v>325</v>
      </c>
      <c r="J9" s="128" t="s">
        <v>323</v>
      </c>
      <c r="K9" s="128" t="s">
        <v>19</v>
      </c>
      <c r="L9" s="410" t="s">
        <v>610</v>
      </c>
      <c r="M9" s="436" t="s">
        <v>745</v>
      </c>
      <c r="N9" s="440" t="s">
        <v>746</v>
      </c>
      <c r="O9" s="441" t="s">
        <v>304</v>
      </c>
      <c r="P9" s="441" t="s">
        <v>318</v>
      </c>
      <c r="Q9" s="44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s="6" customFormat="1" ht="14.85" customHeight="1">
      <c r="A10" s="180" t="s">
        <v>188</v>
      </c>
      <c r="B10" s="180" t="s">
        <v>496</v>
      </c>
      <c r="C10" s="180" t="s">
        <v>497</v>
      </c>
      <c r="D10" s="180">
        <v>5</v>
      </c>
      <c r="E10" s="357" t="s">
        <v>327</v>
      </c>
      <c r="F10" s="186">
        <v>70</v>
      </c>
      <c r="G10" s="186">
        <v>3.5</v>
      </c>
      <c r="H10" s="147" t="s">
        <v>8</v>
      </c>
      <c r="I10" s="147" t="s">
        <v>325</v>
      </c>
      <c r="J10" s="147" t="s">
        <v>323</v>
      </c>
      <c r="K10" s="147" t="s">
        <v>19</v>
      </c>
      <c r="L10" s="114" t="s">
        <v>320</v>
      </c>
      <c r="M10" s="436" t="s">
        <v>747</v>
      </c>
      <c r="N10" s="440" t="s">
        <v>748</v>
      </c>
      <c r="O10" s="444" t="s">
        <v>304</v>
      </c>
      <c r="P10" s="444" t="s">
        <v>318</v>
      </c>
      <c r="Q10" s="444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s="6" customFormat="1" ht="14.85" customHeight="1">
      <c r="A11" s="164" t="s">
        <v>188</v>
      </c>
      <c r="B11" s="164" t="s">
        <v>749</v>
      </c>
      <c r="C11" s="164" t="s">
        <v>750</v>
      </c>
      <c r="D11" s="164">
        <v>6</v>
      </c>
      <c r="E11" s="357" t="s">
        <v>751</v>
      </c>
      <c r="F11" s="186">
        <v>50</v>
      </c>
      <c r="G11" s="186">
        <v>3</v>
      </c>
      <c r="H11" s="437" t="s">
        <v>8</v>
      </c>
      <c r="I11" s="164" t="s">
        <v>752</v>
      </c>
      <c r="J11" s="164" t="s">
        <v>753</v>
      </c>
      <c r="K11" s="164">
        <v>5</v>
      </c>
      <c r="L11" s="357" t="s">
        <v>754</v>
      </c>
      <c r="M11" s="186">
        <v>50</v>
      </c>
      <c r="N11" s="437">
        <v>2.5</v>
      </c>
      <c r="O11" s="164" t="s">
        <v>249</v>
      </c>
      <c r="P11" s="164" t="s">
        <v>755</v>
      </c>
      <c r="Q11" s="164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s="6" customFormat="1" ht="14.85" customHeight="1">
      <c r="A12" s="180" t="s">
        <v>188</v>
      </c>
      <c r="B12" s="180" t="s">
        <v>749</v>
      </c>
      <c r="C12" s="180" t="s">
        <v>750</v>
      </c>
      <c r="D12" s="180">
        <v>3</v>
      </c>
      <c r="E12" s="357" t="s">
        <v>756</v>
      </c>
      <c r="F12" s="186">
        <v>50</v>
      </c>
      <c r="G12" s="186">
        <v>3</v>
      </c>
      <c r="H12" s="437" t="s">
        <v>8</v>
      </c>
      <c r="I12" s="180" t="s">
        <v>752</v>
      </c>
      <c r="J12" s="180" t="s">
        <v>753</v>
      </c>
      <c r="K12" s="180">
        <v>5</v>
      </c>
      <c r="L12" s="357" t="s">
        <v>757</v>
      </c>
      <c r="M12" s="186">
        <v>50</v>
      </c>
      <c r="N12" s="437">
        <v>2.5</v>
      </c>
      <c r="O12" s="180" t="s">
        <v>249</v>
      </c>
      <c r="P12" s="180" t="s">
        <v>755</v>
      </c>
      <c r="Q12" s="18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s="6" customFormat="1" ht="14.85" customHeight="1">
      <c r="A13" s="164" t="s">
        <v>188</v>
      </c>
      <c r="B13" s="164" t="s">
        <v>758</v>
      </c>
      <c r="C13" s="164" t="s">
        <v>481</v>
      </c>
      <c r="D13" s="177">
        <v>5</v>
      </c>
      <c r="E13" s="357" t="s">
        <v>759</v>
      </c>
      <c r="F13" s="186">
        <v>40</v>
      </c>
      <c r="G13" s="186">
        <v>2</v>
      </c>
      <c r="H13" s="186" t="s">
        <v>8</v>
      </c>
      <c r="I13" s="186" t="s">
        <v>752</v>
      </c>
      <c r="J13" s="186" t="s">
        <v>331</v>
      </c>
      <c r="K13" s="186">
        <v>5</v>
      </c>
      <c r="L13" s="357" t="s">
        <v>757</v>
      </c>
      <c r="M13" s="186">
        <v>50</v>
      </c>
      <c r="N13" s="186">
        <v>2.5</v>
      </c>
      <c r="O13" s="170" t="s">
        <v>760</v>
      </c>
      <c r="P13" s="170" t="s">
        <v>755</v>
      </c>
      <c r="Q13" s="170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s="269" customFormat="1" ht="14.55" customHeight="1">
      <c r="A14" s="55" t="s">
        <v>264</v>
      </c>
      <c r="B14" s="57" t="s">
        <v>312</v>
      </c>
      <c r="C14" s="57" t="s">
        <v>313</v>
      </c>
      <c r="D14" s="57" t="s">
        <v>19</v>
      </c>
      <c r="E14" s="364" t="s">
        <v>314</v>
      </c>
      <c r="F14" s="61" t="s">
        <v>410</v>
      </c>
      <c r="G14" s="61">
        <v>3</v>
      </c>
      <c r="H14" s="57" t="s">
        <v>8</v>
      </c>
      <c r="I14" s="128" t="s">
        <v>315</v>
      </c>
      <c r="J14" s="128" t="s">
        <v>316</v>
      </c>
      <c r="K14" s="128" t="s">
        <v>19</v>
      </c>
      <c r="L14" s="114" t="s">
        <v>317</v>
      </c>
      <c r="M14" s="436" t="s">
        <v>410</v>
      </c>
      <c r="N14" s="440" t="s">
        <v>741</v>
      </c>
      <c r="O14" s="441" t="s">
        <v>245</v>
      </c>
      <c r="P14" s="441" t="s">
        <v>318</v>
      </c>
      <c r="Q14" s="441"/>
    </row>
    <row r="15" spans="1:46" s="269" customFormat="1" ht="14.55" customHeight="1">
      <c r="A15" s="66" t="s">
        <v>264</v>
      </c>
      <c r="B15" s="67" t="s">
        <v>312</v>
      </c>
      <c r="C15" s="67" t="s">
        <v>313</v>
      </c>
      <c r="D15" s="67" t="s">
        <v>19</v>
      </c>
      <c r="E15" s="364" t="s">
        <v>319</v>
      </c>
      <c r="F15" s="61" t="s">
        <v>517</v>
      </c>
      <c r="G15" s="61">
        <v>2</v>
      </c>
      <c r="H15" s="67" t="s">
        <v>8</v>
      </c>
      <c r="I15" s="147" t="s">
        <v>315</v>
      </c>
      <c r="J15" s="147" t="s">
        <v>316</v>
      </c>
      <c r="K15" s="147" t="s">
        <v>19</v>
      </c>
      <c r="L15" s="114" t="s">
        <v>320</v>
      </c>
      <c r="M15" s="436" t="s">
        <v>517</v>
      </c>
      <c r="N15" s="440" t="s">
        <v>743</v>
      </c>
      <c r="O15" s="443" t="s">
        <v>245</v>
      </c>
      <c r="P15" s="443" t="s">
        <v>318</v>
      </c>
      <c r="Q15" s="443"/>
    </row>
    <row r="16" spans="1:46" s="269" customFormat="1" ht="14.55" customHeight="1">
      <c r="A16" s="55" t="s">
        <v>264</v>
      </c>
      <c r="B16" s="57" t="s">
        <v>322</v>
      </c>
      <c r="C16" s="57" t="s">
        <v>323</v>
      </c>
      <c r="D16" s="57" t="s">
        <v>19</v>
      </c>
      <c r="E16" s="364" t="s">
        <v>324</v>
      </c>
      <c r="F16" s="61" t="s">
        <v>745</v>
      </c>
      <c r="G16" s="61">
        <v>1.5</v>
      </c>
      <c r="H16" s="57" t="s">
        <v>8</v>
      </c>
      <c r="I16" s="128" t="s">
        <v>325</v>
      </c>
      <c r="J16" s="128" t="s">
        <v>323</v>
      </c>
      <c r="K16" s="128" t="s">
        <v>19</v>
      </c>
      <c r="L16" s="410" t="s">
        <v>610</v>
      </c>
      <c r="M16" s="436" t="s">
        <v>745</v>
      </c>
      <c r="N16" s="440" t="s">
        <v>746</v>
      </c>
      <c r="O16" s="441" t="s">
        <v>304</v>
      </c>
      <c r="P16" s="441" t="s">
        <v>318</v>
      </c>
      <c r="Q16" s="441"/>
    </row>
    <row r="17" spans="1:27" s="269" customFormat="1" ht="14.55" customHeight="1">
      <c r="A17" s="66" t="s">
        <v>264</v>
      </c>
      <c r="B17" s="67" t="s">
        <v>322</v>
      </c>
      <c r="C17" s="67" t="s">
        <v>323</v>
      </c>
      <c r="D17" s="67" t="s">
        <v>19</v>
      </c>
      <c r="E17" s="364" t="s">
        <v>327</v>
      </c>
      <c r="F17" s="61" t="s">
        <v>747</v>
      </c>
      <c r="G17" s="61">
        <v>3.5</v>
      </c>
      <c r="H17" s="67" t="s">
        <v>8</v>
      </c>
      <c r="I17" s="147" t="s">
        <v>325</v>
      </c>
      <c r="J17" s="147" t="s">
        <v>323</v>
      </c>
      <c r="K17" s="147" t="s">
        <v>19</v>
      </c>
      <c r="L17" s="357" t="s">
        <v>495</v>
      </c>
      <c r="M17" s="436" t="s">
        <v>747</v>
      </c>
      <c r="N17" s="440" t="s">
        <v>748</v>
      </c>
      <c r="O17" s="443" t="s">
        <v>304</v>
      </c>
      <c r="P17" s="443" t="s">
        <v>318</v>
      </c>
      <c r="Q17" s="443"/>
    </row>
    <row r="18" spans="1:27" s="270" customFormat="1" ht="14.55" customHeight="1">
      <c r="A18" s="55" t="s">
        <v>264</v>
      </c>
      <c r="B18" s="55" t="s">
        <v>761</v>
      </c>
      <c r="C18" s="438" t="s">
        <v>323</v>
      </c>
      <c r="D18" s="439">
        <v>5</v>
      </c>
      <c r="E18" s="84" t="s">
        <v>762</v>
      </c>
      <c r="F18" s="114">
        <v>50</v>
      </c>
      <c r="G18" s="61">
        <v>2.5</v>
      </c>
      <c r="H18" s="57" t="s">
        <v>8</v>
      </c>
      <c r="I18" s="128" t="s">
        <v>325</v>
      </c>
      <c r="J18" s="128" t="s">
        <v>323</v>
      </c>
      <c r="K18" s="128" t="s">
        <v>19</v>
      </c>
      <c r="L18" s="410" t="s">
        <v>328</v>
      </c>
      <c r="M18" s="436" t="s">
        <v>747</v>
      </c>
      <c r="N18" s="440" t="s">
        <v>748</v>
      </c>
      <c r="O18" s="441" t="s">
        <v>304</v>
      </c>
      <c r="P18" s="441" t="s">
        <v>318</v>
      </c>
      <c r="Q18" s="441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270" customFormat="1" ht="14.55" customHeight="1">
      <c r="A19" s="66" t="s">
        <v>264</v>
      </c>
      <c r="B19" s="66" t="s">
        <v>761</v>
      </c>
      <c r="C19" s="105" t="s">
        <v>323</v>
      </c>
      <c r="D19" s="86">
        <v>5</v>
      </c>
      <c r="E19" s="84" t="s">
        <v>763</v>
      </c>
      <c r="F19" s="114">
        <v>50</v>
      </c>
      <c r="G19" s="61">
        <v>2.5</v>
      </c>
      <c r="H19" s="67" t="s">
        <v>8</v>
      </c>
      <c r="I19" s="147" t="s">
        <v>325</v>
      </c>
      <c r="J19" s="147" t="s">
        <v>323</v>
      </c>
      <c r="K19" s="147" t="s">
        <v>19</v>
      </c>
      <c r="L19" s="410" t="s">
        <v>610</v>
      </c>
      <c r="M19" s="436" t="s">
        <v>745</v>
      </c>
      <c r="N19" s="440" t="s">
        <v>746</v>
      </c>
      <c r="O19" s="443" t="s">
        <v>304</v>
      </c>
      <c r="P19" s="443" t="s">
        <v>318</v>
      </c>
      <c r="Q19" s="443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37" customFormat="1" ht="12">
      <c r="A20" s="368" t="s">
        <v>239</v>
      </c>
      <c r="B20" s="368" t="s">
        <v>607</v>
      </c>
      <c r="C20" s="368" t="s">
        <v>323</v>
      </c>
      <c r="D20" s="368">
        <v>5</v>
      </c>
      <c r="E20" s="368" t="s">
        <v>608</v>
      </c>
      <c r="F20" s="368">
        <v>70</v>
      </c>
      <c r="G20" s="368">
        <v>3.5</v>
      </c>
      <c r="H20" s="368" t="s">
        <v>268</v>
      </c>
      <c r="I20" s="128" t="s">
        <v>325</v>
      </c>
      <c r="J20" s="368" t="s">
        <v>323</v>
      </c>
      <c r="K20" s="368" t="s">
        <v>19</v>
      </c>
      <c r="L20" s="410" t="s">
        <v>328</v>
      </c>
      <c r="M20" s="436" t="s">
        <v>747</v>
      </c>
      <c r="N20" s="436" t="s">
        <v>748</v>
      </c>
      <c r="O20" s="417" t="s">
        <v>304</v>
      </c>
      <c r="P20" s="417" t="s">
        <v>318</v>
      </c>
      <c r="Q20" s="417"/>
    </row>
    <row r="21" spans="1:27" s="37" customFormat="1" ht="12">
      <c r="A21" s="369" t="s">
        <v>239</v>
      </c>
      <c r="B21" s="369" t="s">
        <v>607</v>
      </c>
      <c r="C21" s="369" t="s">
        <v>323</v>
      </c>
      <c r="D21" s="369">
        <v>5</v>
      </c>
      <c r="E21" s="368" t="s">
        <v>609</v>
      </c>
      <c r="F21" s="368">
        <v>30</v>
      </c>
      <c r="G21" s="368">
        <v>1.5</v>
      </c>
      <c r="H21" s="369" t="s">
        <v>268</v>
      </c>
      <c r="I21" s="147" t="s">
        <v>325</v>
      </c>
      <c r="J21" s="369" t="s">
        <v>323</v>
      </c>
      <c r="K21" s="369" t="s">
        <v>19</v>
      </c>
      <c r="L21" s="410" t="s">
        <v>610</v>
      </c>
      <c r="M21" s="436" t="s">
        <v>745</v>
      </c>
      <c r="N21" s="436" t="s">
        <v>746</v>
      </c>
      <c r="O21" s="369" t="s">
        <v>304</v>
      </c>
      <c r="P21" s="369" t="s">
        <v>318</v>
      </c>
      <c r="Q21" s="369"/>
    </row>
    <row r="22" spans="1:27" s="37" customFormat="1" ht="12">
      <c r="A22" s="412" t="s">
        <v>239</v>
      </c>
      <c r="B22" s="412" t="s">
        <v>615</v>
      </c>
      <c r="C22" s="412" t="s">
        <v>616</v>
      </c>
      <c r="D22" s="412">
        <v>5</v>
      </c>
      <c r="E22" s="412" t="s">
        <v>613</v>
      </c>
      <c r="F22" s="412">
        <v>100</v>
      </c>
      <c r="G22" s="412">
        <v>5</v>
      </c>
      <c r="H22" s="412" t="s">
        <v>8</v>
      </c>
      <c r="I22" s="412" t="s">
        <v>315</v>
      </c>
      <c r="J22" s="412" t="s">
        <v>316</v>
      </c>
      <c r="K22" s="412" t="s">
        <v>19</v>
      </c>
      <c r="L22" s="412" t="s">
        <v>159</v>
      </c>
      <c r="M22" s="412"/>
      <c r="N22" s="412"/>
      <c r="O22" s="412" t="s">
        <v>245</v>
      </c>
      <c r="P22" s="412" t="s">
        <v>318</v>
      </c>
      <c r="Q22" s="412"/>
    </row>
    <row r="23" spans="1:27">
      <c r="P23" s="68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N24" s="42"/>
      <c r="O24" s="42"/>
      <c r="P24" s="42"/>
    </row>
    <row r="25" spans="1:27">
      <c r="N25" s="42"/>
      <c r="O25" s="42"/>
      <c r="P25" s="42"/>
    </row>
    <row r="26" spans="1:27">
      <c r="N26" s="42"/>
      <c r="O26" s="42"/>
      <c r="P26" s="42"/>
    </row>
    <row r="27" spans="1:27">
      <c r="N27" s="42"/>
      <c r="O27" s="42"/>
      <c r="P27" s="4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D7BBF3506FFA438C9F8DF7B87B8C30" ma:contentTypeVersion="8" ma:contentTypeDescription="Een nieuw document maken." ma:contentTypeScope="" ma:versionID="06b9d110aa5bf66b7d473817c3cf39b4">
  <xsd:schema xmlns:xsd="http://www.w3.org/2001/XMLSchema" xmlns:xs="http://www.w3.org/2001/XMLSchema" xmlns:p="http://schemas.microsoft.com/office/2006/metadata/properties" xmlns:ns2="2b3858ab-25a7-47ee-b831-9496bfab4a7f" xmlns:ns3="79c03b53-3e6c-49f3-a80e-5e2be51e9078" targetNamespace="http://schemas.microsoft.com/office/2006/metadata/properties" ma:root="true" ma:fieldsID="9688c24276df3e678c1a8a720c137c7c" ns2:_="" ns3:_="">
    <xsd:import namespace="2b3858ab-25a7-47ee-b831-9496bfab4a7f"/>
    <xsd:import namespace="79c03b53-3e6c-49f3-a80e-5e2be51e9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858ab-25a7-47ee-b831-9496bfab4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03b53-3e6c-49f3-a80e-5e2be51e907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416AFC-CE55-48F4-A11D-1EDA8AF22605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79c03b53-3e6c-49f3-a80e-5e2be51e9078"/>
    <ds:schemaRef ds:uri="2b3858ab-25a7-47ee-b831-9496bfab4a7f"/>
  </ds:schemaRefs>
</ds:datastoreItem>
</file>

<file path=customXml/itemProps2.xml><?xml version="1.0" encoding="utf-8"?>
<ds:datastoreItem xmlns:ds="http://schemas.openxmlformats.org/officeDocument/2006/customXml" ds:itemID="{1FE84BD6-7F97-48F7-9574-3DCDA08EF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858ab-25a7-47ee-b831-9496bfab4a7f"/>
    <ds:schemaRef ds:uri="79c03b53-3e6c-49f3-a80e-5e2be51e9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D4E5C-750A-4583-9171-BD42A99084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5</vt:i4>
      </vt:variant>
    </vt:vector>
  </HeadingPairs>
  <TitlesOfParts>
    <vt:vector size="15" baseType="lpstr">
      <vt:lpstr>overzichtspagina</vt:lpstr>
      <vt:lpstr>1-Propedeuse BM-U</vt:lpstr>
      <vt:lpstr>2- Prop BKMER</vt:lpstr>
      <vt:lpstr>3-Prop BDK U</vt:lpstr>
      <vt:lpstr>4-Hoofdfase BM-U</vt:lpstr>
      <vt:lpstr>5-Hoofdfase BKMER</vt:lpstr>
      <vt:lpstr>6-Hoofdfase BDK U</vt:lpstr>
      <vt:lpstr>7-Minor </vt:lpstr>
      <vt:lpstr>8- Conversie over opleidingen </vt:lpstr>
      <vt:lpstr>9-Geen studenten meer</vt:lpstr>
      <vt:lpstr>'2- Prop BKMER'!Afdrukbereik</vt:lpstr>
      <vt:lpstr>'4-Hoofdfase BM-U'!Afdrukbereik</vt:lpstr>
      <vt:lpstr>'5-Hoofdfase BKMER'!Afdrukbereik</vt:lpstr>
      <vt:lpstr>'6-Hoofdfase BDK U'!Afdrukbereik</vt:lpstr>
      <vt:lpstr>'7-Minor '!Afdrukbereik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 Vollebregt</dc:creator>
  <cp:keywords/>
  <dc:description/>
  <cp:lastModifiedBy>Ruben van Rooijen</cp:lastModifiedBy>
  <cp:revision/>
  <cp:lastPrinted>2021-11-24T12:41:39Z</cp:lastPrinted>
  <dcterms:created xsi:type="dcterms:W3CDTF">2020-03-13T13:08:31Z</dcterms:created>
  <dcterms:modified xsi:type="dcterms:W3CDTF">2022-01-13T10:18:50Z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0x010100AAD7BBF3506FFA438C9F8DF7B87B8C30</vt:lpwstr>
  </property>
</Properties>
</file>