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ongryeol.jeon\Desktop\pathloss_tool\"/>
    </mc:Choice>
  </mc:AlternateContent>
  <bookViews>
    <workbookView xWindow="0" yWindow="0" windowWidth="2160" windowHeight="0" activeTab="5"/>
  </bookViews>
  <sheets>
    <sheet name="보상2" sheetId="1" r:id="rId1"/>
    <sheet name="보상1" sheetId="2" r:id="rId2"/>
    <sheet name="go" sheetId="3" r:id="rId3"/>
    <sheet name="Sheet1" sheetId="4" r:id="rId4"/>
    <sheet name="Sheet2" sheetId="5" r:id="rId5"/>
    <sheet name="JD 실험" sheetId="6" r:id="rId6"/>
    <sheet name="site1" sheetId="7" r:id="rId7"/>
    <sheet name="site2" sheetId="8" r:id="rId8"/>
    <sheet name="site3" sheetId="9" r:id="rId9"/>
    <sheet name="site4" sheetId="10" r:id="rId10"/>
    <sheet name="site5" sheetId="11" r:id="rId11"/>
    <sheet name="site6" sheetId="12" r:id="rId12"/>
    <sheet name="site7" sheetId="13" r:id="rId13"/>
    <sheet name="site8" sheetId="14" r:id="rId14"/>
    <sheet name="site9" sheetId="15" r:id="rId15"/>
    <sheet name="site10" sheetId="16" r:id="rId16"/>
    <sheet name="site11" sheetId="17" r:id="rId17"/>
    <sheet name="site12" sheetId="18" r:id="rId18"/>
    <sheet name="site13" sheetId="19" r:id="rId19"/>
    <sheet name="site14" sheetId="20" r:id="rId20"/>
    <sheet name="site15" sheetId="21" r:id="rId21"/>
    <sheet name="site16" sheetId="22" r:id="rId22"/>
  </sheets>
  <definedNames>
    <definedName name="사용법" localSheetId="0">보상2!$N$99</definedName>
    <definedName name="사용법">보상1!$N$99</definedName>
  </definedNames>
  <calcPr calcId="162913"/>
</workbook>
</file>

<file path=xl/calcChain.xml><?xml version="1.0" encoding="utf-8"?>
<calcChain xmlns="http://schemas.openxmlformats.org/spreadsheetml/2006/main">
  <c r="A1" i="22" l="1"/>
  <c r="A1" i="14"/>
  <c r="Z133" i="6"/>
  <c r="R133" i="6"/>
  <c r="A1" i="21" s="1"/>
  <c r="J133" i="6"/>
  <c r="A1" i="20" s="1"/>
  <c r="B133" i="6"/>
  <c r="A1" i="19" s="1"/>
  <c r="Z124" i="6"/>
  <c r="A1" i="18" s="1"/>
  <c r="R124" i="6"/>
  <c r="A1" i="17" s="1"/>
  <c r="J124" i="6"/>
  <c r="A1" i="16" s="1"/>
  <c r="B124" i="6"/>
  <c r="A1" i="15" s="1"/>
  <c r="Z115" i="6"/>
  <c r="R115" i="6"/>
  <c r="A1" i="13" s="1"/>
  <c r="J115" i="6"/>
  <c r="A1" i="12" s="1"/>
  <c r="B115" i="6"/>
  <c r="A1" i="11" s="1"/>
  <c r="Z106" i="6"/>
  <c r="A1" i="10" s="1"/>
  <c r="R106" i="6"/>
  <c r="A1" i="9" s="1"/>
  <c r="J106" i="6"/>
  <c r="A1" i="8" s="1"/>
  <c r="B106" i="6"/>
  <c r="A1" i="7" s="1"/>
  <c r="L99" i="6"/>
  <c r="K99" i="6"/>
  <c r="L98" i="6"/>
  <c r="K98" i="6"/>
  <c r="L97" i="6"/>
  <c r="K97" i="6"/>
  <c r="N96" i="6"/>
  <c r="L96" i="6"/>
  <c r="K96" i="6"/>
  <c r="N95" i="6"/>
  <c r="L95" i="6"/>
  <c r="K95" i="6"/>
  <c r="N94" i="6"/>
  <c r="L94" i="6"/>
  <c r="K94" i="6"/>
  <c r="L93" i="6"/>
  <c r="K93" i="6"/>
  <c r="L92" i="6"/>
  <c r="K92" i="6"/>
  <c r="L91" i="6"/>
  <c r="K91" i="6"/>
  <c r="N90" i="6"/>
  <c r="L90" i="6"/>
  <c r="K90" i="6"/>
  <c r="N89" i="6"/>
  <c r="L89" i="6"/>
  <c r="K89" i="6"/>
  <c r="N88" i="6"/>
  <c r="L88" i="6"/>
  <c r="K88" i="6"/>
  <c r="L87" i="6"/>
  <c r="K87" i="6"/>
  <c r="L86" i="6"/>
  <c r="K86" i="6"/>
  <c r="L85" i="6"/>
  <c r="K85" i="6"/>
  <c r="N84" i="6"/>
  <c r="L84" i="6"/>
  <c r="K84" i="6"/>
  <c r="N83" i="6"/>
  <c r="L83" i="6"/>
  <c r="K83" i="6"/>
  <c r="N82" i="6"/>
  <c r="L82" i="6"/>
  <c r="K82" i="6"/>
  <c r="L81" i="6"/>
  <c r="K81" i="6"/>
  <c r="L80" i="6"/>
  <c r="K80" i="6"/>
  <c r="L79" i="6"/>
  <c r="K79" i="6"/>
  <c r="N78" i="6"/>
  <c r="L78" i="6"/>
  <c r="K78" i="6"/>
  <c r="N77" i="6"/>
  <c r="L77" i="6"/>
  <c r="K77" i="6"/>
  <c r="N76" i="6"/>
  <c r="L76" i="6"/>
  <c r="K76" i="6"/>
  <c r="L75" i="6"/>
  <c r="K75" i="6"/>
  <c r="L74" i="6"/>
  <c r="K74" i="6"/>
  <c r="L73" i="6"/>
  <c r="K73" i="6"/>
  <c r="N72" i="6"/>
  <c r="L72" i="6"/>
  <c r="K72" i="6"/>
  <c r="N71" i="6"/>
  <c r="L71" i="6"/>
  <c r="K71" i="6"/>
  <c r="N70" i="6"/>
  <c r="L70" i="6"/>
  <c r="K70" i="6"/>
  <c r="L69" i="6"/>
  <c r="K69" i="6"/>
  <c r="L68" i="6"/>
  <c r="K68" i="6"/>
  <c r="L67" i="6"/>
  <c r="K67" i="6"/>
  <c r="N66" i="6"/>
  <c r="L66" i="6"/>
  <c r="K66" i="6"/>
  <c r="N65" i="6"/>
  <c r="L65" i="6"/>
  <c r="K65" i="6"/>
  <c r="N64" i="6"/>
  <c r="L64" i="6"/>
  <c r="K64" i="6"/>
  <c r="L63" i="6"/>
  <c r="K63" i="6"/>
  <c r="L62" i="6"/>
  <c r="K62" i="6"/>
  <c r="L61" i="6"/>
  <c r="K61" i="6"/>
  <c r="N60" i="6"/>
  <c r="L60" i="6"/>
  <c r="K60" i="6"/>
  <c r="N59" i="6"/>
  <c r="L59" i="6"/>
  <c r="K59" i="6"/>
  <c r="N58" i="6"/>
  <c r="L58" i="6"/>
  <c r="K58" i="6"/>
  <c r="L57" i="6"/>
  <c r="K57" i="6"/>
  <c r="L56" i="6"/>
  <c r="K56" i="6"/>
  <c r="L55" i="6"/>
  <c r="K55" i="6"/>
  <c r="N54" i="6"/>
  <c r="L54" i="6"/>
  <c r="K54" i="6"/>
  <c r="N53" i="6"/>
  <c r="L53" i="6"/>
  <c r="K53" i="6"/>
  <c r="N52" i="6"/>
  <c r="L52" i="6"/>
  <c r="K52" i="6"/>
  <c r="L51" i="6"/>
  <c r="K51" i="6"/>
  <c r="L50" i="6"/>
  <c r="K50" i="6"/>
  <c r="L49" i="6"/>
  <c r="K49" i="6"/>
  <c r="N48" i="6"/>
  <c r="L48" i="6"/>
  <c r="K48" i="6"/>
  <c r="N47" i="6"/>
  <c r="L47" i="6"/>
  <c r="K47" i="6"/>
  <c r="N46" i="6"/>
  <c r="L46" i="6"/>
  <c r="K46" i="6"/>
  <c r="L45" i="6"/>
  <c r="K45" i="6"/>
  <c r="L44" i="6"/>
  <c r="K44" i="6"/>
  <c r="L43" i="6"/>
  <c r="K43" i="6"/>
  <c r="N42" i="6"/>
  <c r="L42" i="6"/>
  <c r="K42" i="6"/>
  <c r="N41" i="6"/>
  <c r="L41" i="6"/>
  <c r="K41" i="6"/>
  <c r="N40" i="6"/>
  <c r="L40" i="6"/>
  <c r="K40" i="6"/>
  <c r="L39" i="6"/>
  <c r="K39" i="6"/>
  <c r="L38" i="6"/>
  <c r="K38" i="6"/>
  <c r="L37" i="6"/>
  <c r="K37" i="6"/>
  <c r="N36" i="6"/>
  <c r="L36" i="6"/>
  <c r="K36" i="6"/>
  <c r="N35" i="6"/>
  <c r="L35" i="6"/>
  <c r="K35" i="6"/>
  <c r="N34" i="6"/>
  <c r="L34" i="6"/>
  <c r="K34" i="6"/>
  <c r="L33" i="6"/>
  <c r="K33" i="6"/>
  <c r="L32" i="6"/>
  <c r="K32" i="6"/>
  <c r="L31" i="6"/>
  <c r="K31" i="6"/>
  <c r="N30" i="6"/>
  <c r="L30" i="6"/>
  <c r="K30" i="6"/>
  <c r="N29" i="6"/>
  <c r="L29" i="6"/>
  <c r="K29" i="6"/>
  <c r="N28" i="6"/>
  <c r="L28" i="6"/>
  <c r="K28" i="6"/>
  <c r="L27" i="6"/>
  <c r="K27" i="6"/>
  <c r="L26" i="6"/>
  <c r="K26" i="6"/>
  <c r="L25" i="6"/>
  <c r="K25" i="6"/>
  <c r="N24" i="6"/>
  <c r="L24" i="6"/>
  <c r="K24" i="6"/>
  <c r="N23" i="6"/>
  <c r="L23" i="6"/>
  <c r="K23" i="6"/>
  <c r="N22" i="6"/>
  <c r="L22" i="6"/>
  <c r="K22" i="6"/>
  <c r="L21" i="6"/>
  <c r="K21" i="6"/>
  <c r="L20" i="6"/>
  <c r="K20" i="6"/>
  <c r="L19" i="6"/>
  <c r="K19" i="6"/>
  <c r="N18" i="6"/>
  <c r="L18" i="6"/>
  <c r="K18" i="6"/>
  <c r="N17" i="6"/>
  <c r="L17" i="6"/>
  <c r="K17" i="6"/>
  <c r="N16" i="6"/>
  <c r="L16" i="6"/>
  <c r="K16" i="6"/>
  <c r="L15" i="6"/>
  <c r="K15" i="6"/>
  <c r="L14" i="6"/>
  <c r="K14" i="6"/>
  <c r="L13" i="6"/>
  <c r="K13" i="6"/>
  <c r="N12" i="6"/>
  <c r="L12" i="6"/>
  <c r="K12" i="6"/>
  <c r="N11" i="6"/>
  <c r="L11" i="6"/>
  <c r="K11" i="6"/>
  <c r="N10" i="6"/>
  <c r="L10" i="6"/>
  <c r="K10" i="6"/>
  <c r="N9" i="6"/>
  <c r="L9" i="6"/>
  <c r="K9" i="6"/>
  <c r="N8" i="6"/>
  <c r="L8" i="6"/>
  <c r="K8" i="6"/>
  <c r="N7" i="6"/>
  <c r="L7" i="6"/>
  <c r="K7" i="6"/>
  <c r="N6" i="6"/>
  <c r="L6" i="6"/>
  <c r="K6" i="6"/>
  <c r="N5" i="6"/>
  <c r="L5" i="6"/>
  <c r="K5" i="6"/>
  <c r="N4" i="6"/>
  <c r="L4" i="6"/>
  <c r="K4" i="6"/>
  <c r="A297" i="4"/>
  <c r="K293" i="4"/>
  <c r="J293" i="4"/>
  <c r="I293" i="4"/>
  <c r="H293" i="4"/>
  <c r="G293" i="4"/>
  <c r="F293" i="4"/>
  <c r="E293" i="4"/>
  <c r="D293" i="4"/>
  <c r="C293" i="4"/>
  <c r="B293" i="4"/>
  <c r="K292" i="4"/>
  <c r="J292" i="4"/>
  <c r="I292" i="4"/>
  <c r="H292" i="4"/>
  <c r="G292" i="4"/>
  <c r="F292" i="4"/>
  <c r="E292" i="4"/>
  <c r="D292" i="4"/>
  <c r="C292" i="4"/>
  <c r="B292" i="4"/>
  <c r="K291" i="4"/>
  <c r="J291" i="4"/>
  <c r="I291" i="4"/>
  <c r="H291" i="4"/>
  <c r="G291" i="4"/>
  <c r="F291" i="4"/>
  <c r="E291" i="4"/>
  <c r="D291" i="4"/>
  <c r="C291" i="4"/>
  <c r="B291" i="4"/>
  <c r="A301" i="4" s="1"/>
  <c r="K290" i="4"/>
  <c r="J290" i="4"/>
  <c r="I290" i="4"/>
  <c r="H290" i="4"/>
  <c r="G290" i="4"/>
  <c r="F290" i="4"/>
  <c r="E290" i="4"/>
  <c r="D290" i="4"/>
  <c r="C290" i="4"/>
  <c r="B290" i="4"/>
  <c r="A300" i="4" s="1"/>
  <c r="K289" i="4"/>
  <c r="J289" i="4"/>
  <c r="I289" i="4"/>
  <c r="H289" i="4"/>
  <c r="G289" i="4"/>
  <c r="F289" i="4"/>
  <c r="E289" i="4"/>
  <c r="D289" i="4"/>
  <c r="C289" i="4"/>
  <c r="B289" i="4"/>
  <c r="K288" i="4"/>
  <c r="J288" i="4"/>
  <c r="I288" i="4"/>
  <c r="H288" i="4"/>
  <c r="G288" i="4"/>
  <c r="F288" i="4"/>
  <c r="A298" i="4" s="1"/>
  <c r="E288" i="4"/>
  <c r="D288" i="4"/>
  <c r="C288" i="4"/>
  <c r="B288" i="4"/>
  <c r="A282" i="4"/>
  <c r="A281" i="4"/>
  <c r="A278" i="4"/>
  <c r="K274" i="4"/>
  <c r="J274" i="4"/>
  <c r="I274" i="4"/>
  <c r="H274" i="4"/>
  <c r="G274" i="4"/>
  <c r="F274" i="4"/>
  <c r="E274" i="4"/>
  <c r="D274" i="4"/>
  <c r="C274" i="4"/>
  <c r="B274" i="4"/>
  <c r="K273" i="4"/>
  <c r="J273" i="4"/>
  <c r="I273" i="4"/>
  <c r="H273" i="4"/>
  <c r="G273" i="4"/>
  <c r="F273" i="4"/>
  <c r="E273" i="4"/>
  <c r="D273" i="4"/>
  <c r="C273" i="4"/>
  <c r="B273" i="4"/>
  <c r="A283" i="4" s="1"/>
  <c r="K272" i="4"/>
  <c r="J272" i="4"/>
  <c r="I272" i="4"/>
  <c r="H272" i="4"/>
  <c r="G272" i="4"/>
  <c r="F272" i="4"/>
  <c r="E272" i="4"/>
  <c r="D272" i="4"/>
  <c r="C272" i="4"/>
  <c r="B272" i="4"/>
  <c r="K271" i="4"/>
  <c r="J271" i="4"/>
  <c r="I271" i="4"/>
  <c r="H271" i="4"/>
  <c r="G271" i="4"/>
  <c r="F271" i="4"/>
  <c r="E271" i="4"/>
  <c r="D271" i="4"/>
  <c r="C271" i="4"/>
  <c r="B271" i="4"/>
  <c r="K270" i="4"/>
  <c r="J270" i="4"/>
  <c r="I270" i="4"/>
  <c r="H270" i="4"/>
  <c r="G270" i="4"/>
  <c r="F270" i="4"/>
  <c r="E270" i="4"/>
  <c r="D270" i="4"/>
  <c r="C270" i="4"/>
  <c r="B270" i="4"/>
  <c r="K269" i="4"/>
  <c r="J269" i="4"/>
  <c r="I269" i="4"/>
  <c r="H269" i="4"/>
  <c r="G269" i="4"/>
  <c r="F269" i="4"/>
  <c r="E269" i="4"/>
  <c r="D269" i="4"/>
  <c r="C269" i="4"/>
  <c r="B269" i="4"/>
  <c r="A279" i="4" s="1"/>
  <c r="A259" i="4"/>
  <c r="K255" i="4"/>
  <c r="J255" i="4"/>
  <c r="I255" i="4"/>
  <c r="H255" i="4"/>
  <c r="G255" i="4"/>
  <c r="F255" i="4"/>
  <c r="E255" i="4"/>
  <c r="D255" i="4"/>
  <c r="C255" i="4"/>
  <c r="A265" i="4" s="1"/>
  <c r="B255" i="4"/>
  <c r="K254" i="4"/>
  <c r="J254" i="4"/>
  <c r="I254" i="4"/>
  <c r="H254" i="4"/>
  <c r="G254" i="4"/>
  <c r="F254" i="4"/>
  <c r="E254" i="4"/>
  <c r="D254" i="4"/>
  <c r="C254" i="4"/>
  <c r="B254" i="4"/>
  <c r="K253" i="4"/>
  <c r="J253" i="4"/>
  <c r="I253" i="4"/>
  <c r="H253" i="4"/>
  <c r="G253" i="4"/>
  <c r="F253" i="4"/>
  <c r="E253" i="4"/>
  <c r="D253" i="4"/>
  <c r="C253" i="4"/>
  <c r="B253" i="4"/>
  <c r="K252" i="4"/>
  <c r="J252" i="4"/>
  <c r="I252" i="4"/>
  <c r="H252" i="4"/>
  <c r="G252" i="4"/>
  <c r="F252" i="4"/>
  <c r="E252" i="4"/>
  <c r="D252" i="4"/>
  <c r="C252" i="4"/>
  <c r="B252" i="4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A240" i="4"/>
  <c r="K236" i="4"/>
  <c r="J236" i="4"/>
  <c r="I236" i="4"/>
  <c r="H236" i="4"/>
  <c r="G236" i="4"/>
  <c r="F236" i="4"/>
  <c r="E236" i="4"/>
  <c r="D236" i="4"/>
  <c r="C236" i="4"/>
  <c r="B236" i="4"/>
  <c r="A246" i="4" s="1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A242" i="4" s="1"/>
  <c r="D232" i="4"/>
  <c r="C232" i="4"/>
  <c r="B232" i="4"/>
  <c r="K231" i="4"/>
  <c r="J231" i="4"/>
  <c r="I231" i="4"/>
  <c r="H231" i="4"/>
  <c r="G231" i="4"/>
  <c r="A241" i="4" s="1"/>
  <c r="F231" i="4"/>
  <c r="E231" i="4"/>
  <c r="D231" i="4"/>
  <c r="C231" i="4"/>
  <c r="B231" i="4"/>
  <c r="A221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A226" i="4" s="1"/>
  <c r="K215" i="4"/>
  <c r="J215" i="4"/>
  <c r="I215" i="4"/>
  <c r="H215" i="4"/>
  <c r="G215" i="4"/>
  <c r="F215" i="4"/>
  <c r="E215" i="4"/>
  <c r="A225" i="4" s="1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A202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A205" i="4" s="1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A185" i="4"/>
  <c r="A183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A187" i="4" s="1"/>
  <c r="K176" i="4"/>
  <c r="J176" i="4"/>
  <c r="I176" i="4"/>
  <c r="H176" i="4"/>
  <c r="G176" i="4"/>
  <c r="F176" i="4"/>
  <c r="E176" i="4"/>
  <c r="D176" i="4"/>
  <c r="A186" i="4" s="1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A169" i="4"/>
  <c r="A164" i="4"/>
  <c r="K160" i="4"/>
  <c r="J160" i="4"/>
  <c r="I160" i="4"/>
  <c r="H160" i="4"/>
  <c r="G160" i="4"/>
  <c r="F160" i="4"/>
  <c r="E160" i="4"/>
  <c r="D160" i="4"/>
  <c r="C160" i="4"/>
  <c r="B160" i="4"/>
  <c r="A170" i="4" s="1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A167" i="4" s="1"/>
  <c r="K156" i="4"/>
  <c r="J156" i="4"/>
  <c r="I156" i="4"/>
  <c r="H156" i="4"/>
  <c r="G156" i="4"/>
  <c r="F156" i="4"/>
  <c r="E156" i="4"/>
  <c r="D156" i="4"/>
  <c r="C156" i="4"/>
  <c r="B156" i="4"/>
  <c r="A166" i="4" s="1"/>
  <c r="K155" i="4"/>
  <c r="J155" i="4"/>
  <c r="I155" i="4"/>
  <c r="H155" i="4"/>
  <c r="G155" i="4"/>
  <c r="F155" i="4"/>
  <c r="E155" i="4"/>
  <c r="D155" i="4"/>
  <c r="C155" i="4"/>
  <c r="B155" i="4"/>
  <c r="A145" i="4"/>
  <c r="K141" i="4"/>
  <c r="J141" i="4"/>
  <c r="I141" i="4"/>
  <c r="H141" i="4"/>
  <c r="G141" i="4"/>
  <c r="F141" i="4"/>
  <c r="E141" i="4"/>
  <c r="D141" i="4"/>
  <c r="C141" i="4"/>
  <c r="B141" i="4"/>
  <c r="A151" i="4" s="1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A147" i="4" s="1"/>
  <c r="K136" i="4"/>
  <c r="J136" i="4"/>
  <c r="I136" i="4"/>
  <c r="H136" i="4"/>
  <c r="G136" i="4"/>
  <c r="A146" i="4" s="1"/>
  <c r="F136" i="4"/>
  <c r="E136" i="4"/>
  <c r="D136" i="4"/>
  <c r="C136" i="4"/>
  <c r="B136" i="4"/>
  <c r="A126" i="4"/>
  <c r="K122" i="4"/>
  <c r="J122" i="4"/>
  <c r="I122" i="4"/>
  <c r="H122" i="4"/>
  <c r="G122" i="4"/>
  <c r="F122" i="4"/>
  <c r="E122" i="4"/>
  <c r="D122" i="4"/>
  <c r="C122" i="4"/>
  <c r="B122" i="4"/>
  <c r="A132" i="4" s="1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A130" i="4" s="1"/>
  <c r="B120" i="4"/>
  <c r="K119" i="4"/>
  <c r="J119" i="4"/>
  <c r="I119" i="4"/>
  <c r="H119" i="4"/>
  <c r="G119" i="4"/>
  <c r="F119" i="4"/>
  <c r="E119" i="4"/>
  <c r="A129" i="4" s="1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A128" i="4" s="1"/>
  <c r="K117" i="4"/>
  <c r="J117" i="4"/>
  <c r="I117" i="4"/>
  <c r="H117" i="4"/>
  <c r="G117" i="4"/>
  <c r="F117" i="4"/>
  <c r="E117" i="4"/>
  <c r="D117" i="4"/>
  <c r="C117" i="4"/>
  <c r="B117" i="4"/>
  <c r="A113" i="4"/>
  <c r="A107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A112" i="4" s="1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A110" i="4" s="1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A109" i="4" s="1"/>
  <c r="K98" i="4"/>
  <c r="J98" i="4"/>
  <c r="I98" i="4"/>
  <c r="H98" i="4"/>
  <c r="G98" i="4"/>
  <c r="F98" i="4"/>
  <c r="E98" i="4"/>
  <c r="D98" i="4"/>
  <c r="C98" i="4"/>
  <c r="B98" i="4"/>
  <c r="A108" i="4" s="1"/>
  <c r="A88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A92" i="4" s="1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A90" i="4" s="1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A74" i="4"/>
  <c r="A73" i="4"/>
  <c r="A69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A70" i="4" s="1"/>
  <c r="A50" i="4"/>
  <c r="K46" i="4"/>
  <c r="J46" i="4"/>
  <c r="I46" i="4"/>
  <c r="H46" i="4"/>
  <c r="G46" i="4"/>
  <c r="F46" i="4"/>
  <c r="E46" i="4"/>
  <c r="D46" i="4"/>
  <c r="C46" i="4"/>
  <c r="B46" i="4"/>
  <c r="A56" i="4" s="1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A52" i="4" s="1"/>
  <c r="K41" i="4"/>
  <c r="J41" i="4"/>
  <c r="I41" i="4"/>
  <c r="H41" i="4"/>
  <c r="G41" i="4"/>
  <c r="F41" i="4"/>
  <c r="E41" i="4"/>
  <c r="D41" i="4"/>
  <c r="C41" i="4"/>
  <c r="B41" i="4"/>
  <c r="A31" i="4"/>
  <c r="K27" i="4"/>
  <c r="J27" i="4"/>
  <c r="I27" i="4"/>
  <c r="H27" i="4"/>
  <c r="G27" i="4"/>
  <c r="F27" i="4"/>
  <c r="E27" i="4"/>
  <c r="D27" i="4"/>
  <c r="C27" i="4"/>
  <c r="B27" i="4"/>
  <c r="A37" i="4" s="1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A34" i="4" s="1"/>
  <c r="C24" i="4"/>
  <c r="B24" i="4"/>
  <c r="K23" i="4"/>
  <c r="J23" i="4"/>
  <c r="I23" i="4"/>
  <c r="H23" i="4"/>
  <c r="G23" i="4"/>
  <c r="F23" i="4"/>
  <c r="A33" i="4" s="1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A12" i="4"/>
  <c r="K8" i="4"/>
  <c r="J8" i="4"/>
  <c r="I8" i="4"/>
  <c r="A18" i="4" s="1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A17" i="4" s="1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A13" i="4" s="1"/>
  <c r="B3" i="4"/>
  <c r="J207" i="2"/>
  <c r="I207" i="2"/>
  <c r="H207" i="2"/>
  <c r="G207" i="2"/>
  <c r="F207" i="2"/>
  <c r="E207" i="2"/>
  <c r="D207" i="2"/>
  <c r="D97" i="2" s="1"/>
  <c r="P96" i="2" s="1"/>
  <c r="C207" i="2"/>
  <c r="B207" i="2"/>
  <c r="J206" i="2"/>
  <c r="I206" i="2"/>
  <c r="H206" i="2"/>
  <c r="G206" i="2"/>
  <c r="F206" i="2"/>
  <c r="E206" i="2"/>
  <c r="D206" i="2"/>
  <c r="C206" i="2"/>
  <c r="B206" i="2"/>
  <c r="J205" i="2"/>
  <c r="I205" i="2"/>
  <c r="H205" i="2"/>
  <c r="G205" i="2"/>
  <c r="F205" i="2"/>
  <c r="F95" i="2" s="1"/>
  <c r="E205" i="2"/>
  <c r="D205" i="2"/>
  <c r="C205" i="2"/>
  <c r="B205" i="2"/>
  <c r="J204" i="2"/>
  <c r="I204" i="2"/>
  <c r="H204" i="2"/>
  <c r="G204" i="2"/>
  <c r="F204" i="2"/>
  <c r="E204" i="2"/>
  <c r="D204" i="2"/>
  <c r="C204" i="2"/>
  <c r="B204" i="2"/>
  <c r="J203" i="2"/>
  <c r="I203" i="2"/>
  <c r="H203" i="2"/>
  <c r="G203" i="2"/>
  <c r="F203" i="2"/>
  <c r="E203" i="2"/>
  <c r="D203" i="2"/>
  <c r="C203" i="2"/>
  <c r="B203" i="2"/>
  <c r="J202" i="2"/>
  <c r="I202" i="2"/>
  <c r="I92" i="2" s="1"/>
  <c r="H202" i="2"/>
  <c r="G202" i="2"/>
  <c r="F202" i="2"/>
  <c r="E202" i="2"/>
  <c r="D202" i="2"/>
  <c r="C202" i="2"/>
  <c r="B202" i="2"/>
  <c r="J201" i="2"/>
  <c r="J91" i="2" s="1"/>
  <c r="V90" i="2" s="1"/>
  <c r="I201" i="2"/>
  <c r="H201" i="2"/>
  <c r="G201" i="2"/>
  <c r="F201" i="2"/>
  <c r="E201" i="2"/>
  <c r="D201" i="2"/>
  <c r="C201" i="2"/>
  <c r="B201" i="2"/>
  <c r="B91" i="2" s="1"/>
  <c r="J200" i="2"/>
  <c r="I200" i="2"/>
  <c r="H200" i="2"/>
  <c r="G200" i="2"/>
  <c r="F200" i="2"/>
  <c r="E200" i="2"/>
  <c r="D200" i="2"/>
  <c r="C200" i="2"/>
  <c r="C90" i="2" s="1"/>
  <c r="B200" i="2"/>
  <c r="J199" i="2"/>
  <c r="I199" i="2"/>
  <c r="H199" i="2"/>
  <c r="G199" i="2"/>
  <c r="F199" i="2"/>
  <c r="E199" i="2"/>
  <c r="D199" i="2"/>
  <c r="D89" i="2" s="1"/>
  <c r="C199" i="2"/>
  <c r="B199" i="2"/>
  <c r="J198" i="2"/>
  <c r="I198" i="2"/>
  <c r="H198" i="2"/>
  <c r="G198" i="2"/>
  <c r="F198" i="2"/>
  <c r="E198" i="2"/>
  <c r="E88" i="2" s="1"/>
  <c r="D198" i="2"/>
  <c r="C198" i="2"/>
  <c r="B198" i="2"/>
  <c r="J197" i="2"/>
  <c r="I197" i="2"/>
  <c r="H197" i="2"/>
  <c r="G197" i="2"/>
  <c r="F197" i="2"/>
  <c r="F87" i="2" s="1"/>
  <c r="E197" i="2"/>
  <c r="D197" i="2"/>
  <c r="C197" i="2"/>
  <c r="B197" i="2"/>
  <c r="J196" i="2"/>
  <c r="I196" i="2"/>
  <c r="H196" i="2"/>
  <c r="G196" i="2"/>
  <c r="F196" i="2"/>
  <c r="E196" i="2"/>
  <c r="D196" i="2"/>
  <c r="C196" i="2"/>
  <c r="B196" i="2"/>
  <c r="J195" i="2"/>
  <c r="I195" i="2"/>
  <c r="H195" i="2"/>
  <c r="H85" i="2" s="1"/>
  <c r="T84" i="2" s="1"/>
  <c r="G195" i="2"/>
  <c r="F195" i="2"/>
  <c r="E195" i="2"/>
  <c r="D195" i="2"/>
  <c r="C195" i="2"/>
  <c r="B195" i="2"/>
  <c r="J194" i="2"/>
  <c r="I194" i="2"/>
  <c r="I84" i="2" s="1"/>
  <c r="U83" i="2" s="1"/>
  <c r="H194" i="2"/>
  <c r="G194" i="2"/>
  <c r="F194" i="2"/>
  <c r="E194" i="2"/>
  <c r="D194" i="2"/>
  <c r="C194" i="2"/>
  <c r="B194" i="2"/>
  <c r="J193" i="2"/>
  <c r="J83" i="2" s="1"/>
  <c r="V83" i="2" s="1"/>
  <c r="V85" i="2" s="1"/>
  <c r="I193" i="2"/>
  <c r="H193" i="2"/>
  <c r="G193" i="2"/>
  <c r="F193" i="2"/>
  <c r="E193" i="2"/>
  <c r="D193" i="2"/>
  <c r="C193" i="2"/>
  <c r="B193" i="2"/>
  <c r="B83" i="2" s="1"/>
  <c r="J192" i="2"/>
  <c r="I192" i="2"/>
  <c r="H192" i="2"/>
  <c r="G192" i="2"/>
  <c r="F192" i="2"/>
  <c r="E192" i="2"/>
  <c r="D192" i="2"/>
  <c r="C192" i="2"/>
  <c r="B192" i="2"/>
  <c r="J191" i="2"/>
  <c r="I191" i="2"/>
  <c r="H191" i="2"/>
  <c r="G191" i="2"/>
  <c r="F191" i="2"/>
  <c r="E191" i="2"/>
  <c r="D191" i="2"/>
  <c r="C191" i="2"/>
  <c r="B191" i="2"/>
  <c r="J190" i="2"/>
  <c r="I190" i="2"/>
  <c r="H190" i="2"/>
  <c r="G190" i="2"/>
  <c r="F190" i="2"/>
  <c r="E190" i="2"/>
  <c r="D190" i="2"/>
  <c r="C190" i="2"/>
  <c r="B190" i="2"/>
  <c r="J189" i="2"/>
  <c r="I189" i="2"/>
  <c r="H189" i="2"/>
  <c r="G189" i="2"/>
  <c r="F189" i="2"/>
  <c r="F79" i="2" s="1"/>
  <c r="R78" i="2" s="1"/>
  <c r="E189" i="2"/>
  <c r="D189" i="2"/>
  <c r="C189" i="2"/>
  <c r="B189" i="2"/>
  <c r="J188" i="2"/>
  <c r="I188" i="2"/>
  <c r="H188" i="2"/>
  <c r="G188" i="2"/>
  <c r="G78" i="2" s="1"/>
  <c r="F188" i="2"/>
  <c r="E188" i="2"/>
  <c r="D188" i="2"/>
  <c r="C188" i="2"/>
  <c r="B188" i="2"/>
  <c r="J187" i="2"/>
  <c r="I187" i="2"/>
  <c r="H187" i="2"/>
  <c r="H77" i="2" s="1"/>
  <c r="G187" i="2"/>
  <c r="F187" i="2"/>
  <c r="E187" i="2"/>
  <c r="D187" i="2"/>
  <c r="C187" i="2"/>
  <c r="B187" i="2"/>
  <c r="J186" i="2"/>
  <c r="I186" i="2"/>
  <c r="H186" i="2"/>
  <c r="G186" i="2"/>
  <c r="F186" i="2"/>
  <c r="E186" i="2"/>
  <c r="D186" i="2"/>
  <c r="C186" i="2"/>
  <c r="B186" i="2"/>
  <c r="J185" i="2"/>
  <c r="J75" i="2" s="1"/>
  <c r="I185" i="2"/>
  <c r="H185" i="2"/>
  <c r="G185" i="2"/>
  <c r="F185" i="2"/>
  <c r="E185" i="2"/>
  <c r="D185" i="2"/>
  <c r="C185" i="2"/>
  <c r="B185" i="2"/>
  <c r="J184" i="2"/>
  <c r="I184" i="2"/>
  <c r="H184" i="2"/>
  <c r="G184" i="2"/>
  <c r="F184" i="2"/>
  <c r="E184" i="2"/>
  <c r="D184" i="2"/>
  <c r="C184" i="2"/>
  <c r="B184" i="2"/>
  <c r="J183" i="2"/>
  <c r="I183" i="2"/>
  <c r="H183" i="2"/>
  <c r="G183" i="2"/>
  <c r="F183" i="2"/>
  <c r="E183" i="2"/>
  <c r="D183" i="2"/>
  <c r="D73" i="2" s="1"/>
  <c r="P72" i="2" s="1"/>
  <c r="C183" i="2"/>
  <c r="B183" i="2"/>
  <c r="J182" i="2"/>
  <c r="I182" i="2"/>
  <c r="H182" i="2"/>
  <c r="G182" i="2"/>
  <c r="F182" i="2"/>
  <c r="E182" i="2"/>
  <c r="E72" i="2" s="1"/>
  <c r="Q71" i="2" s="1"/>
  <c r="D182" i="2"/>
  <c r="C182" i="2"/>
  <c r="B182" i="2"/>
  <c r="J181" i="2"/>
  <c r="I181" i="2"/>
  <c r="H181" i="2"/>
  <c r="G181" i="2"/>
  <c r="F181" i="2"/>
  <c r="F71" i="2" s="1"/>
  <c r="E181" i="2"/>
  <c r="D181" i="2"/>
  <c r="C181" i="2"/>
  <c r="B181" i="2"/>
  <c r="J180" i="2"/>
  <c r="I180" i="2"/>
  <c r="H180" i="2"/>
  <c r="G180" i="2"/>
  <c r="F180" i="2"/>
  <c r="E180" i="2"/>
  <c r="D180" i="2"/>
  <c r="C180" i="2"/>
  <c r="B180" i="2"/>
  <c r="J179" i="2"/>
  <c r="I179" i="2"/>
  <c r="H179" i="2"/>
  <c r="G179" i="2"/>
  <c r="F179" i="2"/>
  <c r="E179" i="2"/>
  <c r="D179" i="2"/>
  <c r="C179" i="2"/>
  <c r="B179" i="2"/>
  <c r="J178" i="2"/>
  <c r="I178" i="2"/>
  <c r="I68" i="2" s="1"/>
  <c r="H178" i="2"/>
  <c r="G178" i="2"/>
  <c r="F178" i="2"/>
  <c r="E178" i="2"/>
  <c r="D178" i="2"/>
  <c r="C178" i="2"/>
  <c r="B178" i="2"/>
  <c r="J177" i="2"/>
  <c r="J67" i="2" s="1"/>
  <c r="V66" i="2" s="1"/>
  <c r="I177" i="2"/>
  <c r="H177" i="2"/>
  <c r="G177" i="2"/>
  <c r="F177" i="2"/>
  <c r="E177" i="2"/>
  <c r="D177" i="2"/>
  <c r="C177" i="2"/>
  <c r="B177" i="2"/>
  <c r="B67" i="2" s="1"/>
  <c r="J176" i="2"/>
  <c r="I176" i="2"/>
  <c r="H176" i="2"/>
  <c r="G176" i="2"/>
  <c r="F176" i="2"/>
  <c r="E176" i="2"/>
  <c r="D176" i="2"/>
  <c r="C176" i="2"/>
  <c r="C66" i="2" s="1"/>
  <c r="B176" i="2"/>
  <c r="J175" i="2"/>
  <c r="I175" i="2"/>
  <c r="H175" i="2"/>
  <c r="G175" i="2"/>
  <c r="F175" i="2"/>
  <c r="E175" i="2"/>
  <c r="D175" i="2"/>
  <c r="D65" i="2" s="1"/>
  <c r="C175" i="2"/>
  <c r="B175" i="2"/>
  <c r="J174" i="2"/>
  <c r="I174" i="2"/>
  <c r="H174" i="2"/>
  <c r="G174" i="2"/>
  <c r="F174" i="2"/>
  <c r="E174" i="2"/>
  <c r="E64" i="2" s="1"/>
  <c r="D174" i="2"/>
  <c r="C174" i="2"/>
  <c r="B174" i="2"/>
  <c r="J173" i="2"/>
  <c r="I173" i="2"/>
  <c r="H173" i="2"/>
  <c r="G173" i="2"/>
  <c r="F173" i="2"/>
  <c r="F63" i="2" s="1"/>
  <c r="E173" i="2"/>
  <c r="D173" i="2"/>
  <c r="C173" i="2"/>
  <c r="B173" i="2"/>
  <c r="J172" i="2"/>
  <c r="I172" i="2"/>
  <c r="H172" i="2"/>
  <c r="G172" i="2"/>
  <c r="F172" i="2"/>
  <c r="E172" i="2"/>
  <c r="D172" i="2"/>
  <c r="C172" i="2"/>
  <c r="B172" i="2"/>
  <c r="J171" i="2"/>
  <c r="I171" i="2"/>
  <c r="H171" i="2"/>
  <c r="H61" i="2" s="1"/>
  <c r="G171" i="2"/>
  <c r="F171" i="2"/>
  <c r="E171" i="2"/>
  <c r="D171" i="2"/>
  <c r="C171" i="2"/>
  <c r="B171" i="2"/>
  <c r="J170" i="2"/>
  <c r="I170" i="2"/>
  <c r="I60" i="2" s="1"/>
  <c r="H170" i="2"/>
  <c r="G170" i="2"/>
  <c r="F170" i="2"/>
  <c r="E170" i="2"/>
  <c r="D170" i="2"/>
  <c r="C170" i="2"/>
  <c r="B170" i="2"/>
  <c r="J169" i="2"/>
  <c r="J59" i="2" s="1"/>
  <c r="I169" i="2"/>
  <c r="H169" i="2"/>
  <c r="G169" i="2"/>
  <c r="F169" i="2"/>
  <c r="E169" i="2"/>
  <c r="D169" i="2"/>
  <c r="C169" i="2"/>
  <c r="B169" i="2"/>
  <c r="B59" i="2" s="1"/>
  <c r="J168" i="2"/>
  <c r="I168" i="2"/>
  <c r="H168" i="2"/>
  <c r="G168" i="2"/>
  <c r="F168" i="2"/>
  <c r="E168" i="2"/>
  <c r="D168" i="2"/>
  <c r="C168" i="2"/>
  <c r="B168" i="2"/>
  <c r="J167" i="2"/>
  <c r="I167" i="2"/>
  <c r="H167" i="2"/>
  <c r="G167" i="2"/>
  <c r="F167" i="2"/>
  <c r="E167" i="2"/>
  <c r="D167" i="2"/>
  <c r="C167" i="2"/>
  <c r="B167" i="2"/>
  <c r="J166" i="2"/>
  <c r="I166" i="2"/>
  <c r="H166" i="2"/>
  <c r="G166" i="2"/>
  <c r="F166" i="2"/>
  <c r="E166" i="2"/>
  <c r="E56" i="2" s="1"/>
  <c r="D166" i="2"/>
  <c r="C166" i="2"/>
  <c r="B166" i="2"/>
  <c r="J165" i="2"/>
  <c r="I165" i="2"/>
  <c r="H165" i="2"/>
  <c r="G165" i="2"/>
  <c r="F165" i="2"/>
  <c r="F55" i="2" s="1"/>
  <c r="R54" i="2" s="1"/>
  <c r="E165" i="2"/>
  <c r="D165" i="2"/>
  <c r="C165" i="2"/>
  <c r="B165" i="2"/>
  <c r="J164" i="2"/>
  <c r="I164" i="2"/>
  <c r="H164" i="2"/>
  <c r="G164" i="2"/>
  <c r="G54" i="2" s="1"/>
  <c r="S53" i="2" s="1"/>
  <c r="S55" i="2" s="1"/>
  <c r="F164" i="2"/>
  <c r="E164" i="2"/>
  <c r="D164" i="2"/>
  <c r="C164" i="2"/>
  <c r="B164" i="2"/>
  <c r="J163" i="2"/>
  <c r="I163" i="2"/>
  <c r="H163" i="2"/>
  <c r="G163" i="2"/>
  <c r="F163" i="2"/>
  <c r="E163" i="2"/>
  <c r="D163" i="2"/>
  <c r="C163" i="2"/>
  <c r="B163" i="2"/>
  <c r="J162" i="2"/>
  <c r="I162" i="2"/>
  <c r="H162" i="2"/>
  <c r="G162" i="2"/>
  <c r="F162" i="2"/>
  <c r="E162" i="2"/>
  <c r="D162" i="2"/>
  <c r="C162" i="2"/>
  <c r="B162" i="2"/>
  <c r="J161" i="2"/>
  <c r="J51" i="2" s="1"/>
  <c r="I161" i="2"/>
  <c r="H161" i="2"/>
  <c r="G161" i="2"/>
  <c r="F161" i="2"/>
  <c r="E161" i="2"/>
  <c r="D161" i="2"/>
  <c r="C161" i="2"/>
  <c r="B161" i="2"/>
  <c r="J160" i="2"/>
  <c r="I160" i="2"/>
  <c r="H160" i="2"/>
  <c r="G160" i="2"/>
  <c r="F160" i="2"/>
  <c r="E160" i="2"/>
  <c r="D160" i="2"/>
  <c r="C160" i="2"/>
  <c r="B160" i="2"/>
  <c r="J159" i="2"/>
  <c r="I159" i="2"/>
  <c r="H159" i="2"/>
  <c r="G159" i="2"/>
  <c r="F159" i="2"/>
  <c r="E159" i="2"/>
  <c r="D159" i="2"/>
  <c r="D49" i="2" s="1"/>
  <c r="P48" i="2" s="1"/>
  <c r="C159" i="2"/>
  <c r="B159" i="2"/>
  <c r="J158" i="2"/>
  <c r="I158" i="2"/>
  <c r="H158" i="2"/>
  <c r="G158" i="2"/>
  <c r="F158" i="2"/>
  <c r="E158" i="2"/>
  <c r="D158" i="2"/>
  <c r="C158" i="2"/>
  <c r="B158" i="2"/>
  <c r="J157" i="2"/>
  <c r="I157" i="2"/>
  <c r="H157" i="2"/>
  <c r="G157" i="2"/>
  <c r="F157" i="2"/>
  <c r="E157" i="2"/>
  <c r="D157" i="2"/>
  <c r="C157" i="2"/>
  <c r="B157" i="2"/>
  <c r="J156" i="2"/>
  <c r="I156" i="2"/>
  <c r="H156" i="2"/>
  <c r="G156" i="2"/>
  <c r="F156" i="2"/>
  <c r="E156" i="2"/>
  <c r="D156" i="2"/>
  <c r="C156" i="2"/>
  <c r="B156" i="2"/>
  <c r="J155" i="2"/>
  <c r="I155" i="2"/>
  <c r="H155" i="2"/>
  <c r="G155" i="2"/>
  <c r="F155" i="2"/>
  <c r="E155" i="2"/>
  <c r="D155" i="2"/>
  <c r="C155" i="2"/>
  <c r="B155" i="2"/>
  <c r="J154" i="2"/>
  <c r="I154" i="2"/>
  <c r="I44" i="2" s="1"/>
  <c r="H154" i="2"/>
  <c r="G154" i="2"/>
  <c r="F154" i="2"/>
  <c r="F44" i="2" s="1"/>
  <c r="E154" i="2"/>
  <c r="D154" i="2"/>
  <c r="C154" i="2"/>
  <c r="B154" i="2"/>
  <c r="J153" i="2"/>
  <c r="J43" i="2" s="1"/>
  <c r="V42" i="2" s="1"/>
  <c r="I153" i="2"/>
  <c r="H153" i="2"/>
  <c r="G153" i="2"/>
  <c r="F153" i="2"/>
  <c r="E153" i="2"/>
  <c r="D153" i="2"/>
  <c r="C153" i="2"/>
  <c r="B153" i="2"/>
  <c r="B43" i="2" s="1"/>
  <c r="J152" i="2"/>
  <c r="I152" i="2"/>
  <c r="H152" i="2"/>
  <c r="G152" i="2"/>
  <c r="F152" i="2"/>
  <c r="E152" i="2"/>
  <c r="D152" i="2"/>
  <c r="C152" i="2"/>
  <c r="C42" i="2" s="1"/>
  <c r="B152" i="2"/>
  <c r="J151" i="2"/>
  <c r="I151" i="2"/>
  <c r="H151" i="2"/>
  <c r="G151" i="2"/>
  <c r="F151" i="2"/>
  <c r="E151" i="2"/>
  <c r="D151" i="2"/>
  <c r="D41" i="2" s="1"/>
  <c r="C151" i="2"/>
  <c r="B151" i="2"/>
  <c r="J150" i="2"/>
  <c r="I150" i="2"/>
  <c r="H150" i="2"/>
  <c r="G150" i="2"/>
  <c r="F150" i="2"/>
  <c r="E150" i="2"/>
  <c r="D150" i="2"/>
  <c r="C150" i="2"/>
  <c r="B150" i="2"/>
  <c r="J149" i="2"/>
  <c r="I149" i="2"/>
  <c r="H149" i="2"/>
  <c r="G149" i="2"/>
  <c r="F149" i="2"/>
  <c r="F39" i="2" s="1"/>
  <c r="E149" i="2"/>
  <c r="D149" i="2"/>
  <c r="C149" i="2"/>
  <c r="B149" i="2"/>
  <c r="J148" i="2"/>
  <c r="I148" i="2"/>
  <c r="H148" i="2"/>
  <c r="G148" i="2"/>
  <c r="F148" i="2"/>
  <c r="E148" i="2"/>
  <c r="D148" i="2"/>
  <c r="C148" i="2"/>
  <c r="B148" i="2"/>
  <c r="J147" i="2"/>
  <c r="I147" i="2"/>
  <c r="H147" i="2"/>
  <c r="G147" i="2"/>
  <c r="F147" i="2"/>
  <c r="E147" i="2"/>
  <c r="D147" i="2"/>
  <c r="C147" i="2"/>
  <c r="B147" i="2"/>
  <c r="J146" i="2"/>
  <c r="I146" i="2"/>
  <c r="H146" i="2"/>
  <c r="G146" i="2"/>
  <c r="F146" i="2"/>
  <c r="E146" i="2"/>
  <c r="D146" i="2"/>
  <c r="C146" i="2"/>
  <c r="B146" i="2"/>
  <c r="J145" i="2"/>
  <c r="I145" i="2"/>
  <c r="H145" i="2"/>
  <c r="G145" i="2"/>
  <c r="F145" i="2"/>
  <c r="E145" i="2"/>
  <c r="D145" i="2"/>
  <c r="C145" i="2"/>
  <c r="B145" i="2"/>
  <c r="J144" i="2"/>
  <c r="I144" i="2"/>
  <c r="H144" i="2"/>
  <c r="G144" i="2"/>
  <c r="F144" i="2"/>
  <c r="E144" i="2"/>
  <c r="D144" i="2"/>
  <c r="C144" i="2"/>
  <c r="B144" i="2"/>
  <c r="J143" i="2"/>
  <c r="I143" i="2"/>
  <c r="H143" i="2"/>
  <c r="G143" i="2"/>
  <c r="F143" i="2"/>
  <c r="E143" i="2"/>
  <c r="D143" i="2"/>
  <c r="C143" i="2"/>
  <c r="B143" i="2"/>
  <c r="J142" i="2"/>
  <c r="I142" i="2"/>
  <c r="H142" i="2"/>
  <c r="G142" i="2"/>
  <c r="F142" i="2"/>
  <c r="E142" i="2"/>
  <c r="D142" i="2"/>
  <c r="C142" i="2"/>
  <c r="B142" i="2"/>
  <c r="J141" i="2"/>
  <c r="I141" i="2"/>
  <c r="H141" i="2"/>
  <c r="G141" i="2"/>
  <c r="F141" i="2"/>
  <c r="E141" i="2"/>
  <c r="D141" i="2"/>
  <c r="C141" i="2"/>
  <c r="B141" i="2"/>
  <c r="J140" i="2"/>
  <c r="I140" i="2"/>
  <c r="H140" i="2"/>
  <c r="G140" i="2"/>
  <c r="F140" i="2"/>
  <c r="E140" i="2"/>
  <c r="D140" i="2"/>
  <c r="C140" i="2"/>
  <c r="B140" i="2"/>
  <c r="J139" i="2"/>
  <c r="I139" i="2"/>
  <c r="H139" i="2"/>
  <c r="H29" i="2" s="1"/>
  <c r="T29" i="2" s="1"/>
  <c r="G139" i="2"/>
  <c r="F139" i="2"/>
  <c r="E139" i="2"/>
  <c r="D139" i="2"/>
  <c r="C139" i="2"/>
  <c r="B139" i="2"/>
  <c r="J138" i="2"/>
  <c r="I138" i="2"/>
  <c r="I28" i="2" s="1"/>
  <c r="H138" i="2"/>
  <c r="G138" i="2"/>
  <c r="F138" i="2"/>
  <c r="E138" i="2"/>
  <c r="D138" i="2"/>
  <c r="C138" i="2"/>
  <c r="B138" i="2"/>
  <c r="J137" i="2"/>
  <c r="J27" i="2" s="1"/>
  <c r="I137" i="2"/>
  <c r="H137" i="2"/>
  <c r="G137" i="2"/>
  <c r="F137" i="2"/>
  <c r="E137" i="2"/>
  <c r="D137" i="2"/>
  <c r="C137" i="2"/>
  <c r="B137" i="2"/>
  <c r="J136" i="2"/>
  <c r="I136" i="2"/>
  <c r="H136" i="2"/>
  <c r="G136" i="2"/>
  <c r="F136" i="2"/>
  <c r="E136" i="2"/>
  <c r="D136" i="2"/>
  <c r="C136" i="2"/>
  <c r="B136" i="2"/>
  <c r="J135" i="2"/>
  <c r="I135" i="2"/>
  <c r="H135" i="2"/>
  <c r="G135" i="2"/>
  <c r="F135" i="2"/>
  <c r="E135" i="2"/>
  <c r="D135" i="2"/>
  <c r="D25" i="2" s="1"/>
  <c r="P24" i="2" s="1"/>
  <c r="C135" i="2"/>
  <c r="B135" i="2"/>
  <c r="J134" i="2"/>
  <c r="I134" i="2"/>
  <c r="H134" i="2"/>
  <c r="G134" i="2"/>
  <c r="F134" i="2"/>
  <c r="E134" i="2"/>
  <c r="E24" i="2" s="1"/>
  <c r="D134" i="2"/>
  <c r="C134" i="2"/>
  <c r="B134" i="2"/>
  <c r="J133" i="2"/>
  <c r="I133" i="2"/>
  <c r="H133" i="2"/>
  <c r="G133" i="2"/>
  <c r="F133" i="2"/>
  <c r="F23" i="2" s="1"/>
  <c r="E133" i="2"/>
  <c r="D133" i="2"/>
  <c r="C133" i="2"/>
  <c r="B133" i="2"/>
  <c r="J132" i="2"/>
  <c r="I132" i="2"/>
  <c r="H132" i="2"/>
  <c r="G132" i="2"/>
  <c r="F132" i="2"/>
  <c r="E132" i="2"/>
  <c r="D132" i="2"/>
  <c r="C132" i="2"/>
  <c r="B132" i="2"/>
  <c r="J131" i="2"/>
  <c r="I131" i="2"/>
  <c r="H131" i="2"/>
  <c r="G131" i="2"/>
  <c r="F131" i="2"/>
  <c r="E131" i="2"/>
  <c r="D131" i="2"/>
  <c r="C131" i="2"/>
  <c r="B131" i="2"/>
  <c r="J130" i="2"/>
  <c r="I130" i="2"/>
  <c r="I20" i="2" s="1"/>
  <c r="H130" i="2"/>
  <c r="G130" i="2"/>
  <c r="F130" i="2"/>
  <c r="E130" i="2"/>
  <c r="D130" i="2"/>
  <c r="C130" i="2"/>
  <c r="B130" i="2"/>
  <c r="J129" i="2"/>
  <c r="J19" i="2" s="1"/>
  <c r="I129" i="2"/>
  <c r="H129" i="2"/>
  <c r="G129" i="2"/>
  <c r="F129" i="2"/>
  <c r="E129" i="2"/>
  <c r="D129" i="2"/>
  <c r="C129" i="2"/>
  <c r="B129" i="2"/>
  <c r="B19" i="2" s="1"/>
  <c r="J128" i="2"/>
  <c r="I128" i="2"/>
  <c r="H128" i="2"/>
  <c r="G128" i="2"/>
  <c r="F128" i="2"/>
  <c r="E128" i="2"/>
  <c r="D128" i="2"/>
  <c r="C128" i="2"/>
  <c r="C18" i="2" s="1"/>
  <c r="B128" i="2"/>
  <c r="J127" i="2"/>
  <c r="I127" i="2"/>
  <c r="H127" i="2"/>
  <c r="G127" i="2"/>
  <c r="F127" i="2"/>
  <c r="E127" i="2"/>
  <c r="D127" i="2"/>
  <c r="D17" i="2" s="1"/>
  <c r="C127" i="2"/>
  <c r="B127" i="2"/>
  <c r="J126" i="2"/>
  <c r="I126" i="2"/>
  <c r="H126" i="2"/>
  <c r="G126" i="2"/>
  <c r="F126" i="2"/>
  <c r="E126" i="2"/>
  <c r="E16" i="2" s="1"/>
  <c r="D126" i="2"/>
  <c r="C126" i="2"/>
  <c r="B126" i="2"/>
  <c r="J125" i="2"/>
  <c r="I125" i="2"/>
  <c r="H125" i="2"/>
  <c r="G125" i="2"/>
  <c r="F125" i="2"/>
  <c r="E125" i="2"/>
  <c r="D125" i="2"/>
  <c r="C125" i="2"/>
  <c r="B125" i="2"/>
  <c r="J124" i="2"/>
  <c r="I124" i="2"/>
  <c r="H124" i="2"/>
  <c r="G124" i="2"/>
  <c r="F124" i="2"/>
  <c r="E124" i="2"/>
  <c r="D124" i="2"/>
  <c r="C124" i="2"/>
  <c r="B124" i="2"/>
  <c r="J123" i="2"/>
  <c r="I123" i="2"/>
  <c r="H123" i="2"/>
  <c r="H13" i="2" s="1"/>
  <c r="T12" i="2" s="1"/>
  <c r="G123" i="2"/>
  <c r="F123" i="2"/>
  <c r="E123" i="2"/>
  <c r="D123" i="2"/>
  <c r="C123" i="2"/>
  <c r="B123" i="2"/>
  <c r="J122" i="2"/>
  <c r="I122" i="2"/>
  <c r="I12" i="2" s="1"/>
  <c r="U11" i="2" s="1"/>
  <c r="U13" i="2" s="1"/>
  <c r="H122" i="2"/>
  <c r="G122" i="2"/>
  <c r="F122" i="2"/>
  <c r="E122" i="2"/>
  <c r="D122" i="2"/>
  <c r="C122" i="2"/>
  <c r="B122" i="2"/>
  <c r="J121" i="2"/>
  <c r="J11" i="2" s="1"/>
  <c r="I121" i="2"/>
  <c r="H121" i="2"/>
  <c r="G121" i="2"/>
  <c r="F121" i="2"/>
  <c r="E121" i="2"/>
  <c r="D121" i="2"/>
  <c r="C121" i="2"/>
  <c r="B121" i="2"/>
  <c r="B11" i="2" s="1"/>
  <c r="J120" i="2"/>
  <c r="I120" i="2"/>
  <c r="H120" i="2"/>
  <c r="G120" i="2"/>
  <c r="F120" i="2"/>
  <c r="E120" i="2"/>
  <c r="D120" i="2"/>
  <c r="C120" i="2"/>
  <c r="B120" i="2"/>
  <c r="J119" i="2"/>
  <c r="I119" i="2"/>
  <c r="H119" i="2"/>
  <c r="G119" i="2"/>
  <c r="F119" i="2"/>
  <c r="E119" i="2"/>
  <c r="D119" i="2"/>
  <c r="C119" i="2"/>
  <c r="B119" i="2"/>
  <c r="J118" i="2"/>
  <c r="I118" i="2"/>
  <c r="H118" i="2"/>
  <c r="G118" i="2"/>
  <c r="F118" i="2"/>
  <c r="E118" i="2"/>
  <c r="E8" i="2" s="1"/>
  <c r="D118" i="2"/>
  <c r="C118" i="2"/>
  <c r="B118" i="2"/>
  <c r="J117" i="2"/>
  <c r="I117" i="2"/>
  <c r="H117" i="2"/>
  <c r="G117" i="2"/>
  <c r="F117" i="2"/>
  <c r="E117" i="2"/>
  <c r="D117" i="2"/>
  <c r="C117" i="2"/>
  <c r="B117" i="2"/>
  <c r="J116" i="2"/>
  <c r="I116" i="2"/>
  <c r="H116" i="2"/>
  <c r="G116" i="2"/>
  <c r="G6" i="2" s="1"/>
  <c r="F116" i="2"/>
  <c r="E116" i="2"/>
  <c r="D116" i="2"/>
  <c r="C116" i="2"/>
  <c r="B116" i="2"/>
  <c r="J115" i="2"/>
  <c r="I115" i="2"/>
  <c r="H115" i="2"/>
  <c r="H5" i="2" s="1"/>
  <c r="G115" i="2"/>
  <c r="F115" i="2"/>
  <c r="E115" i="2"/>
  <c r="D115" i="2"/>
  <c r="C115" i="2"/>
  <c r="B115" i="2"/>
  <c r="J114" i="2"/>
  <c r="I114" i="2"/>
  <c r="I4" i="2" s="1"/>
  <c r="H114" i="2"/>
  <c r="G114" i="2"/>
  <c r="F114" i="2"/>
  <c r="E114" i="2"/>
  <c r="D114" i="2"/>
  <c r="C114" i="2"/>
  <c r="B114" i="2"/>
  <c r="J113" i="2"/>
  <c r="I113" i="2"/>
  <c r="H113" i="2"/>
  <c r="G113" i="2"/>
  <c r="F113" i="2"/>
  <c r="E113" i="2"/>
  <c r="D113" i="2"/>
  <c r="C113" i="2"/>
  <c r="B113" i="2"/>
  <c r="J112" i="2"/>
  <c r="I112" i="2"/>
  <c r="H112" i="2"/>
  <c r="G112" i="2"/>
  <c r="F112" i="2"/>
  <c r="E112" i="2"/>
  <c r="D112" i="2"/>
  <c r="C112" i="2"/>
  <c r="B112" i="2"/>
  <c r="J97" i="2"/>
  <c r="I97" i="2"/>
  <c r="U96" i="2" s="1"/>
  <c r="H97" i="2"/>
  <c r="G97" i="2"/>
  <c r="F97" i="2"/>
  <c r="E97" i="2"/>
  <c r="C97" i="2"/>
  <c r="B97" i="2"/>
  <c r="V96" i="2"/>
  <c r="J96" i="2"/>
  <c r="V95" i="2" s="1"/>
  <c r="I96" i="2"/>
  <c r="H96" i="2"/>
  <c r="T96" i="2" s="1"/>
  <c r="G96" i="2"/>
  <c r="S96" i="2" s="1"/>
  <c r="F96" i="2"/>
  <c r="E96" i="2"/>
  <c r="D96" i="2"/>
  <c r="C96" i="2"/>
  <c r="O96" i="2" s="1"/>
  <c r="B96" i="2"/>
  <c r="J95" i="2"/>
  <c r="I95" i="2"/>
  <c r="U95" i="2" s="1"/>
  <c r="U97" i="2" s="1"/>
  <c r="H95" i="2"/>
  <c r="G95" i="2"/>
  <c r="S95" i="2" s="1"/>
  <c r="S97" i="2" s="1"/>
  <c r="E95" i="2"/>
  <c r="D95" i="2"/>
  <c r="P95" i="2" s="1"/>
  <c r="C95" i="2"/>
  <c r="B95" i="2"/>
  <c r="J94" i="2"/>
  <c r="I94" i="2"/>
  <c r="F94" i="2"/>
  <c r="E94" i="2"/>
  <c r="S93" i="2"/>
  <c r="J93" i="2"/>
  <c r="I93" i="2"/>
  <c r="F93" i="2"/>
  <c r="E93" i="2"/>
  <c r="S92" i="2"/>
  <c r="J92" i="2"/>
  <c r="F92" i="2"/>
  <c r="E92" i="2"/>
  <c r="I91" i="2"/>
  <c r="H91" i="2"/>
  <c r="T90" i="2" s="1"/>
  <c r="T91" i="2" s="1"/>
  <c r="G91" i="2"/>
  <c r="S90" i="2" s="1"/>
  <c r="F91" i="2"/>
  <c r="E91" i="2"/>
  <c r="Q90" i="2" s="1"/>
  <c r="D91" i="2"/>
  <c r="P90" i="2" s="1"/>
  <c r="C91" i="2"/>
  <c r="U90" i="2"/>
  <c r="J90" i="2"/>
  <c r="I90" i="2"/>
  <c r="H90" i="2"/>
  <c r="T89" i="2" s="1"/>
  <c r="G90" i="2"/>
  <c r="F90" i="2"/>
  <c r="R90" i="2" s="1"/>
  <c r="E90" i="2"/>
  <c r="Q89" i="2" s="1"/>
  <c r="Q91" i="2" s="1"/>
  <c r="D90" i="2"/>
  <c r="B90" i="2"/>
  <c r="V89" i="2"/>
  <c r="V91" i="2" s="1"/>
  <c r="V88" i="2" s="1"/>
  <c r="J89" i="2"/>
  <c r="I89" i="2"/>
  <c r="U89" i="2" s="1"/>
  <c r="U91" i="2" s="1"/>
  <c r="H89" i="2"/>
  <c r="G89" i="2"/>
  <c r="S89" i="2" s="1"/>
  <c r="S91" i="2" s="1"/>
  <c r="F89" i="2"/>
  <c r="E89" i="2"/>
  <c r="C89" i="2"/>
  <c r="B89" i="2"/>
  <c r="J88" i="2"/>
  <c r="I88" i="2"/>
  <c r="F88" i="2"/>
  <c r="V87" i="2"/>
  <c r="J87" i="2"/>
  <c r="I87" i="2"/>
  <c r="E87" i="2"/>
  <c r="V86" i="2"/>
  <c r="J86" i="2"/>
  <c r="I86" i="2"/>
  <c r="F86" i="2"/>
  <c r="E86" i="2"/>
  <c r="J85" i="2"/>
  <c r="V84" i="2" s="1"/>
  <c r="I85" i="2"/>
  <c r="G85" i="2"/>
  <c r="S84" i="2" s="1"/>
  <c r="F85" i="2"/>
  <c r="E85" i="2"/>
  <c r="Q84" i="2" s="1"/>
  <c r="D85" i="2"/>
  <c r="C85" i="2"/>
  <c r="O84" i="2" s="1"/>
  <c r="O85" i="2" s="1"/>
  <c r="B85" i="2"/>
  <c r="U84" i="2"/>
  <c r="J84" i="2"/>
  <c r="H84" i="2"/>
  <c r="T83" i="2" s="1"/>
  <c r="T85" i="2" s="1"/>
  <c r="G84" i="2"/>
  <c r="F84" i="2"/>
  <c r="R84" i="2" s="1"/>
  <c r="E84" i="2"/>
  <c r="D84" i="2"/>
  <c r="P84" i="2" s="1"/>
  <c r="C84" i="2"/>
  <c r="O83" i="2" s="1"/>
  <c r="B84" i="2"/>
  <c r="P83" i="2"/>
  <c r="I83" i="2"/>
  <c r="H83" i="2"/>
  <c r="G83" i="2"/>
  <c r="S83" i="2" s="1"/>
  <c r="S85" i="2" s="1"/>
  <c r="F83" i="2"/>
  <c r="E83" i="2"/>
  <c r="Q83" i="2" s="1"/>
  <c r="Q85" i="2" s="1"/>
  <c r="D83" i="2"/>
  <c r="C83" i="2"/>
  <c r="J82" i="2"/>
  <c r="I82" i="2"/>
  <c r="F82" i="2"/>
  <c r="E82" i="2"/>
  <c r="J81" i="2"/>
  <c r="I81" i="2"/>
  <c r="F81" i="2"/>
  <c r="E81" i="2"/>
  <c r="J80" i="2"/>
  <c r="I80" i="2"/>
  <c r="F80" i="2"/>
  <c r="E80" i="2"/>
  <c r="R79" i="2"/>
  <c r="J79" i="2"/>
  <c r="V78" i="2" s="1"/>
  <c r="I79" i="2"/>
  <c r="H79" i="2"/>
  <c r="T78" i="2" s="1"/>
  <c r="G79" i="2"/>
  <c r="E79" i="2"/>
  <c r="Q78" i="2" s="1"/>
  <c r="D79" i="2"/>
  <c r="C79" i="2"/>
  <c r="O78" i="2" s="1"/>
  <c r="B79" i="2"/>
  <c r="P78" i="2"/>
  <c r="J78" i="2"/>
  <c r="I78" i="2"/>
  <c r="U78" i="2" s="1"/>
  <c r="H78" i="2"/>
  <c r="F78" i="2"/>
  <c r="R77" i="2" s="1"/>
  <c r="E78" i="2"/>
  <c r="D78" i="2"/>
  <c r="P77" i="2" s="1"/>
  <c r="C78" i="2"/>
  <c r="O77" i="2" s="1"/>
  <c r="O79" i="2" s="1"/>
  <c r="B78" i="2"/>
  <c r="T77" i="2"/>
  <c r="T79" i="2" s="1"/>
  <c r="J77" i="2"/>
  <c r="V77" i="2" s="1"/>
  <c r="V79" i="2" s="1"/>
  <c r="I77" i="2"/>
  <c r="G77" i="2"/>
  <c r="F77" i="2"/>
  <c r="E77" i="2"/>
  <c r="Q77" i="2" s="1"/>
  <c r="Q79" i="2" s="1"/>
  <c r="D77" i="2"/>
  <c r="C77" i="2"/>
  <c r="B77" i="2"/>
  <c r="J76" i="2"/>
  <c r="I76" i="2"/>
  <c r="F76" i="2"/>
  <c r="E76" i="2"/>
  <c r="I75" i="2"/>
  <c r="F75" i="2"/>
  <c r="E75" i="2"/>
  <c r="J74" i="2"/>
  <c r="I74" i="2"/>
  <c r="F74" i="2"/>
  <c r="E74" i="2"/>
  <c r="J73" i="2"/>
  <c r="I73" i="2"/>
  <c r="H73" i="2"/>
  <c r="T72" i="2" s="1"/>
  <c r="G73" i="2"/>
  <c r="F73" i="2"/>
  <c r="R72" i="2" s="1"/>
  <c r="E73" i="2"/>
  <c r="Q72" i="2" s="1"/>
  <c r="C73" i="2"/>
  <c r="O72" i="2" s="1"/>
  <c r="B73" i="2"/>
  <c r="V72" i="2"/>
  <c r="S72" i="2"/>
  <c r="J72" i="2"/>
  <c r="I72" i="2"/>
  <c r="U71" i="2" s="1"/>
  <c r="H72" i="2"/>
  <c r="G72" i="2"/>
  <c r="S71" i="2" s="1"/>
  <c r="F72" i="2"/>
  <c r="D72" i="2"/>
  <c r="P71" i="2" s="1"/>
  <c r="P73" i="2" s="1"/>
  <c r="P70" i="2" s="1"/>
  <c r="C72" i="2"/>
  <c r="B72" i="2"/>
  <c r="V71" i="2"/>
  <c r="O71" i="2"/>
  <c r="O73" i="2" s="1"/>
  <c r="O70" i="2" s="1"/>
  <c r="J71" i="2"/>
  <c r="I71" i="2"/>
  <c r="H71" i="2"/>
  <c r="G71" i="2"/>
  <c r="E71" i="2"/>
  <c r="D71" i="2"/>
  <c r="C71" i="2"/>
  <c r="B71" i="2"/>
  <c r="J70" i="2"/>
  <c r="I70" i="2"/>
  <c r="F70" i="2"/>
  <c r="E70" i="2"/>
  <c r="D70" i="2"/>
  <c r="D69" i="2" s="1"/>
  <c r="D68" i="2" s="1"/>
  <c r="P69" i="2"/>
  <c r="J69" i="2"/>
  <c r="I69" i="2"/>
  <c r="F69" i="2"/>
  <c r="E69" i="2"/>
  <c r="O68" i="2"/>
  <c r="J68" i="2"/>
  <c r="F68" i="2"/>
  <c r="E68" i="2"/>
  <c r="I67" i="2"/>
  <c r="U66" i="2" s="1"/>
  <c r="H67" i="2"/>
  <c r="T66" i="2" s="1"/>
  <c r="G67" i="2"/>
  <c r="F67" i="2"/>
  <c r="R66" i="2" s="1"/>
  <c r="E67" i="2"/>
  <c r="D67" i="2"/>
  <c r="C67" i="2"/>
  <c r="O66" i="2" s="1"/>
  <c r="Q66" i="2"/>
  <c r="P66" i="2"/>
  <c r="J66" i="2"/>
  <c r="V65" i="2" s="1"/>
  <c r="I66" i="2"/>
  <c r="U65" i="2" s="1"/>
  <c r="U67" i="2" s="1"/>
  <c r="H66" i="2"/>
  <c r="G66" i="2"/>
  <c r="S66" i="2" s="1"/>
  <c r="F66" i="2"/>
  <c r="E66" i="2"/>
  <c r="D66" i="2"/>
  <c r="B66" i="2"/>
  <c r="Q65" i="2"/>
  <c r="O65" i="2"/>
  <c r="J65" i="2"/>
  <c r="I65" i="2"/>
  <c r="H65" i="2"/>
  <c r="T65" i="2" s="1"/>
  <c r="G65" i="2"/>
  <c r="F65" i="2"/>
  <c r="R65" i="2" s="1"/>
  <c r="R67" i="2" s="1"/>
  <c r="R62" i="2" s="1"/>
  <c r="E65" i="2"/>
  <c r="C65" i="2"/>
  <c r="B65" i="2"/>
  <c r="J64" i="2"/>
  <c r="I64" i="2"/>
  <c r="F64" i="2"/>
  <c r="R63" i="2"/>
  <c r="J63" i="2"/>
  <c r="I63" i="2"/>
  <c r="E63" i="2"/>
  <c r="J62" i="2"/>
  <c r="I62" i="2"/>
  <c r="F62" i="2"/>
  <c r="E62" i="2"/>
  <c r="P61" i="2"/>
  <c r="J61" i="2"/>
  <c r="I61" i="2"/>
  <c r="G61" i="2"/>
  <c r="S60" i="2" s="1"/>
  <c r="F61" i="2"/>
  <c r="R60" i="2" s="1"/>
  <c r="E61" i="2"/>
  <c r="D61" i="2"/>
  <c r="P60" i="2" s="1"/>
  <c r="C61" i="2"/>
  <c r="O60" i="2" s="1"/>
  <c r="B61" i="2"/>
  <c r="J60" i="2"/>
  <c r="V60" i="2" s="1"/>
  <c r="H60" i="2"/>
  <c r="T59" i="2" s="1"/>
  <c r="G60" i="2"/>
  <c r="S59" i="2" s="1"/>
  <c r="S61" i="2" s="1"/>
  <c r="S56" i="2" s="1"/>
  <c r="F60" i="2"/>
  <c r="E60" i="2"/>
  <c r="D60" i="2"/>
  <c r="P59" i="2" s="1"/>
  <c r="C60" i="2"/>
  <c r="B60" i="2"/>
  <c r="I59" i="2"/>
  <c r="H59" i="2"/>
  <c r="G59" i="2"/>
  <c r="F59" i="2"/>
  <c r="R59" i="2" s="1"/>
  <c r="R61" i="2" s="1"/>
  <c r="E59" i="2"/>
  <c r="D59" i="2"/>
  <c r="C59" i="2"/>
  <c r="J58" i="2"/>
  <c r="I58" i="2"/>
  <c r="F58" i="2"/>
  <c r="E58" i="2"/>
  <c r="D58" i="2"/>
  <c r="D57" i="2" s="1"/>
  <c r="D56" i="2" s="1"/>
  <c r="J57" i="2"/>
  <c r="I57" i="2"/>
  <c r="F57" i="2"/>
  <c r="E57" i="2"/>
  <c r="J56" i="2"/>
  <c r="I56" i="2"/>
  <c r="F56" i="2"/>
  <c r="J55" i="2"/>
  <c r="I55" i="2"/>
  <c r="U54" i="2" s="1"/>
  <c r="H55" i="2"/>
  <c r="G55" i="2"/>
  <c r="S54" i="2" s="1"/>
  <c r="E55" i="2"/>
  <c r="D55" i="2"/>
  <c r="P54" i="2" s="1"/>
  <c r="C55" i="2"/>
  <c r="B55" i="2"/>
  <c r="V54" i="2"/>
  <c r="O54" i="2"/>
  <c r="J54" i="2"/>
  <c r="V53" i="2" s="1"/>
  <c r="V55" i="2" s="1"/>
  <c r="V52" i="2" s="1"/>
  <c r="I54" i="2"/>
  <c r="H54" i="2"/>
  <c r="T54" i="2" s="1"/>
  <c r="F54" i="2"/>
  <c r="E54" i="2"/>
  <c r="D54" i="2"/>
  <c r="C54" i="2"/>
  <c r="B54" i="2"/>
  <c r="T53" i="2"/>
  <c r="T55" i="2" s="1"/>
  <c r="J53" i="2"/>
  <c r="I53" i="2"/>
  <c r="U53" i="2" s="1"/>
  <c r="U55" i="2" s="1"/>
  <c r="H53" i="2"/>
  <c r="G53" i="2"/>
  <c r="F53" i="2"/>
  <c r="R53" i="2" s="1"/>
  <c r="R55" i="2" s="1"/>
  <c r="E53" i="2"/>
  <c r="D53" i="2"/>
  <c r="P53" i="2" s="1"/>
  <c r="C53" i="2"/>
  <c r="B53" i="2"/>
  <c r="J52" i="2"/>
  <c r="I52" i="2"/>
  <c r="F52" i="2"/>
  <c r="E52" i="2"/>
  <c r="V51" i="2"/>
  <c r="I51" i="2"/>
  <c r="F51" i="2"/>
  <c r="E51" i="2"/>
  <c r="J50" i="2"/>
  <c r="I50" i="2"/>
  <c r="F50" i="2"/>
  <c r="E50" i="2"/>
  <c r="S49" i="2"/>
  <c r="J49" i="2"/>
  <c r="V48" i="2" s="1"/>
  <c r="V49" i="2" s="1"/>
  <c r="V45" i="2" s="1"/>
  <c r="I49" i="2"/>
  <c r="U48" i="2" s="1"/>
  <c r="H49" i="2"/>
  <c r="G49" i="2"/>
  <c r="S48" i="2" s="1"/>
  <c r="F49" i="2"/>
  <c r="E49" i="2"/>
  <c r="Q48" i="2" s="1"/>
  <c r="C49" i="2"/>
  <c r="B49" i="2"/>
  <c r="R48" i="2"/>
  <c r="J48" i="2"/>
  <c r="V47" i="2" s="1"/>
  <c r="I48" i="2"/>
  <c r="H48" i="2"/>
  <c r="G48" i="2"/>
  <c r="F48" i="2"/>
  <c r="E48" i="2"/>
  <c r="Q47" i="2" s="1"/>
  <c r="D48" i="2"/>
  <c r="C48" i="2"/>
  <c r="O47" i="2" s="1"/>
  <c r="B48" i="2"/>
  <c r="S47" i="2"/>
  <c r="J47" i="2"/>
  <c r="I47" i="2"/>
  <c r="U47" i="2" s="1"/>
  <c r="U49" i="2" s="1"/>
  <c r="H47" i="2"/>
  <c r="G47" i="2"/>
  <c r="F47" i="2"/>
  <c r="E47" i="2"/>
  <c r="D47" i="2"/>
  <c r="P47" i="2" s="1"/>
  <c r="C47" i="2"/>
  <c r="B47" i="2"/>
  <c r="J46" i="2"/>
  <c r="I46" i="2"/>
  <c r="F46" i="2"/>
  <c r="E46" i="2"/>
  <c r="J45" i="2"/>
  <c r="I45" i="2"/>
  <c r="F45" i="2"/>
  <c r="E45" i="2"/>
  <c r="J44" i="2"/>
  <c r="E44" i="2"/>
  <c r="T43" i="2"/>
  <c r="I43" i="2"/>
  <c r="H43" i="2"/>
  <c r="G43" i="2"/>
  <c r="S42" i="2" s="1"/>
  <c r="F43" i="2"/>
  <c r="E43" i="2"/>
  <c r="D43" i="2"/>
  <c r="P42" i="2" s="1"/>
  <c r="C43" i="2"/>
  <c r="T42" i="2"/>
  <c r="Q42" i="2"/>
  <c r="J42" i="2"/>
  <c r="I42" i="2"/>
  <c r="U41" i="2" s="1"/>
  <c r="H42" i="2"/>
  <c r="T41" i="2" s="1"/>
  <c r="G42" i="2"/>
  <c r="F42" i="2"/>
  <c r="R42" i="2" s="1"/>
  <c r="E42" i="2"/>
  <c r="Q41" i="2" s="1"/>
  <c r="D42" i="2"/>
  <c r="B42" i="2"/>
  <c r="S41" i="2"/>
  <c r="S43" i="2" s="1"/>
  <c r="R41" i="2"/>
  <c r="J41" i="2"/>
  <c r="V41" i="2" s="1"/>
  <c r="V43" i="2" s="1"/>
  <c r="I41" i="2"/>
  <c r="H41" i="2"/>
  <c r="G41" i="2"/>
  <c r="F41" i="2"/>
  <c r="E41" i="2"/>
  <c r="C41" i="2"/>
  <c r="B41" i="2"/>
  <c r="S40" i="2"/>
  <c r="J40" i="2"/>
  <c r="I40" i="2"/>
  <c r="H40" i="2"/>
  <c r="H39" i="2" s="1"/>
  <c r="H38" i="2" s="1"/>
  <c r="F40" i="2"/>
  <c r="E40" i="2"/>
  <c r="J39" i="2"/>
  <c r="I39" i="2"/>
  <c r="E39" i="2"/>
  <c r="J38" i="2"/>
  <c r="I38" i="2"/>
  <c r="F38" i="2"/>
  <c r="E38" i="2"/>
  <c r="J37" i="2"/>
  <c r="V36" i="2" s="1"/>
  <c r="I37" i="2"/>
  <c r="H37" i="2"/>
  <c r="G37" i="2"/>
  <c r="S36" i="2" s="1"/>
  <c r="F37" i="2"/>
  <c r="E37" i="2"/>
  <c r="Q36" i="2" s="1"/>
  <c r="D37" i="2"/>
  <c r="C37" i="2"/>
  <c r="O36" i="2" s="1"/>
  <c r="O37" i="2" s="1"/>
  <c r="B37" i="2"/>
  <c r="T36" i="2"/>
  <c r="T37" i="2" s="1"/>
  <c r="J36" i="2"/>
  <c r="I36" i="2"/>
  <c r="H36" i="2"/>
  <c r="T35" i="2" s="1"/>
  <c r="G36" i="2"/>
  <c r="F36" i="2"/>
  <c r="E36" i="2"/>
  <c r="D36" i="2"/>
  <c r="C36" i="2"/>
  <c r="O35" i="2" s="1"/>
  <c r="B36" i="2"/>
  <c r="V35" i="2"/>
  <c r="V37" i="2" s="1"/>
  <c r="Q35" i="2"/>
  <c r="Q37" i="2" s="1"/>
  <c r="J35" i="2"/>
  <c r="I35" i="2"/>
  <c r="H35" i="2"/>
  <c r="G35" i="2"/>
  <c r="F35" i="2"/>
  <c r="E35" i="2"/>
  <c r="D35" i="2"/>
  <c r="C35" i="2"/>
  <c r="B35" i="2"/>
  <c r="J34" i="2"/>
  <c r="I34" i="2"/>
  <c r="F34" i="2"/>
  <c r="E34" i="2"/>
  <c r="J33" i="2"/>
  <c r="I33" i="2"/>
  <c r="F33" i="2"/>
  <c r="E33" i="2"/>
  <c r="J32" i="2"/>
  <c r="I32" i="2"/>
  <c r="F32" i="2"/>
  <c r="E32" i="2"/>
  <c r="T31" i="2"/>
  <c r="J31" i="2"/>
  <c r="V30" i="2" s="1"/>
  <c r="I31" i="2"/>
  <c r="H31" i="2"/>
  <c r="T30" i="2" s="1"/>
  <c r="G31" i="2"/>
  <c r="F31" i="2"/>
  <c r="R30" i="2" s="1"/>
  <c r="E31" i="2"/>
  <c r="Q30" i="2" s="1"/>
  <c r="D31" i="2"/>
  <c r="C31" i="2"/>
  <c r="O30" i="2" s="1"/>
  <c r="O31" i="2" s="1"/>
  <c r="B31" i="2"/>
  <c r="U30" i="2"/>
  <c r="P30" i="2"/>
  <c r="J30" i="2"/>
  <c r="I30" i="2"/>
  <c r="U29" i="2" s="1"/>
  <c r="H30" i="2"/>
  <c r="G30" i="2"/>
  <c r="S30" i="2" s="1"/>
  <c r="F30" i="2"/>
  <c r="R29" i="2" s="1"/>
  <c r="R31" i="2" s="1"/>
  <c r="R27" i="2" s="1"/>
  <c r="E30" i="2"/>
  <c r="D30" i="2"/>
  <c r="P29" i="2" s="1"/>
  <c r="C30" i="2"/>
  <c r="O29" i="2" s="1"/>
  <c r="B30" i="2"/>
  <c r="J29" i="2"/>
  <c r="V29" i="2" s="1"/>
  <c r="V31" i="2" s="1"/>
  <c r="I29" i="2"/>
  <c r="G29" i="2"/>
  <c r="F29" i="2"/>
  <c r="E29" i="2"/>
  <c r="Q29" i="2" s="1"/>
  <c r="Q31" i="2" s="1"/>
  <c r="D29" i="2"/>
  <c r="C29" i="2"/>
  <c r="B29" i="2"/>
  <c r="R28" i="2"/>
  <c r="J28" i="2"/>
  <c r="H28" i="2"/>
  <c r="H27" i="2" s="1"/>
  <c r="H26" i="2" s="1"/>
  <c r="F28" i="2"/>
  <c r="E28" i="2"/>
  <c r="I27" i="2"/>
  <c r="F27" i="2"/>
  <c r="E27" i="2"/>
  <c r="J26" i="2"/>
  <c r="I26" i="2"/>
  <c r="F26" i="2"/>
  <c r="E26" i="2"/>
  <c r="J25" i="2"/>
  <c r="I25" i="2"/>
  <c r="H25" i="2"/>
  <c r="T24" i="2" s="1"/>
  <c r="G25" i="2"/>
  <c r="F25" i="2"/>
  <c r="E25" i="2"/>
  <c r="Q24" i="2" s="1"/>
  <c r="C25" i="2"/>
  <c r="O24" i="2" s="1"/>
  <c r="B25" i="2"/>
  <c r="U24" i="2"/>
  <c r="U25" i="2" s="1"/>
  <c r="S24" i="2"/>
  <c r="J24" i="2"/>
  <c r="V24" i="2" s="1"/>
  <c r="I24" i="2"/>
  <c r="U23" i="2" s="1"/>
  <c r="H24" i="2"/>
  <c r="G24" i="2"/>
  <c r="F24" i="2"/>
  <c r="R24" i="2" s="1"/>
  <c r="D24" i="2"/>
  <c r="P23" i="2" s="1"/>
  <c r="C24" i="2"/>
  <c r="B24" i="2"/>
  <c r="V23" i="2"/>
  <c r="V25" i="2" s="1"/>
  <c r="S23" i="2"/>
  <c r="O23" i="2"/>
  <c r="O25" i="2" s="1"/>
  <c r="J23" i="2"/>
  <c r="I23" i="2"/>
  <c r="H23" i="2"/>
  <c r="G23" i="2"/>
  <c r="E23" i="2"/>
  <c r="D23" i="2"/>
  <c r="C23" i="2"/>
  <c r="B23" i="2"/>
  <c r="J22" i="2"/>
  <c r="I22" i="2"/>
  <c r="F22" i="2"/>
  <c r="E22" i="2"/>
  <c r="J21" i="2"/>
  <c r="I21" i="2"/>
  <c r="F21" i="2"/>
  <c r="E21" i="2"/>
  <c r="U20" i="2"/>
  <c r="J20" i="2"/>
  <c r="F20" i="2"/>
  <c r="E20" i="2"/>
  <c r="U19" i="2"/>
  <c r="U14" i="2" s="1"/>
  <c r="I19" i="2"/>
  <c r="H19" i="2"/>
  <c r="T18" i="2" s="1"/>
  <c r="G19" i="2"/>
  <c r="F19" i="2"/>
  <c r="E19" i="2"/>
  <c r="D19" i="2"/>
  <c r="P18" i="2" s="1"/>
  <c r="C19" i="2"/>
  <c r="V18" i="2"/>
  <c r="U18" i="2"/>
  <c r="S18" i="2"/>
  <c r="R18" i="2"/>
  <c r="J18" i="2"/>
  <c r="I18" i="2"/>
  <c r="U17" i="2" s="1"/>
  <c r="H18" i="2"/>
  <c r="G18" i="2"/>
  <c r="F18" i="2"/>
  <c r="E18" i="2"/>
  <c r="Q17" i="2" s="1"/>
  <c r="D18" i="2"/>
  <c r="B18" i="2"/>
  <c r="V17" i="2"/>
  <c r="S17" i="2"/>
  <c r="S19" i="2" s="1"/>
  <c r="S14" i="2" s="1"/>
  <c r="O17" i="2"/>
  <c r="J17" i="2"/>
  <c r="I17" i="2"/>
  <c r="H17" i="2"/>
  <c r="G17" i="2"/>
  <c r="F17" i="2"/>
  <c r="E17" i="2"/>
  <c r="C17" i="2"/>
  <c r="B17" i="2"/>
  <c r="S16" i="2"/>
  <c r="G16" i="2" s="1"/>
  <c r="G15" i="2" s="1"/>
  <c r="G14" i="2" s="1"/>
  <c r="J16" i="2"/>
  <c r="I16" i="2"/>
  <c r="F16" i="2"/>
  <c r="S15" i="2"/>
  <c r="J15" i="2"/>
  <c r="I15" i="2"/>
  <c r="F15" i="2"/>
  <c r="E15" i="2"/>
  <c r="J14" i="2"/>
  <c r="I14" i="2"/>
  <c r="F14" i="2"/>
  <c r="E14" i="2"/>
  <c r="J13" i="2"/>
  <c r="I13" i="2"/>
  <c r="U12" i="2" s="1"/>
  <c r="G13" i="2"/>
  <c r="F13" i="2"/>
  <c r="R12" i="2" s="1"/>
  <c r="E13" i="2"/>
  <c r="D13" i="2"/>
  <c r="C13" i="2"/>
  <c r="O12" i="2" s="1"/>
  <c r="B13" i="2"/>
  <c r="S12" i="2"/>
  <c r="J12" i="2"/>
  <c r="V11" i="2" s="1"/>
  <c r="H12" i="2"/>
  <c r="G12" i="2"/>
  <c r="S11" i="2" s="1"/>
  <c r="F12" i="2"/>
  <c r="E12" i="2"/>
  <c r="Q12" i="2" s="1"/>
  <c r="D12" i="2"/>
  <c r="P11" i="2" s="1"/>
  <c r="C12" i="2"/>
  <c r="B12" i="2"/>
  <c r="T11" i="2"/>
  <c r="T13" i="2" s="1"/>
  <c r="Q11" i="2"/>
  <c r="Q13" i="2" s="1"/>
  <c r="I11" i="2"/>
  <c r="H11" i="2"/>
  <c r="G11" i="2"/>
  <c r="F11" i="2"/>
  <c r="R11" i="2" s="1"/>
  <c r="R13" i="2" s="1"/>
  <c r="E11" i="2"/>
  <c r="D11" i="2"/>
  <c r="C11" i="2"/>
  <c r="J10" i="2"/>
  <c r="I10" i="2"/>
  <c r="F10" i="2"/>
  <c r="E10" i="2"/>
  <c r="J9" i="2"/>
  <c r="I9" i="2"/>
  <c r="F9" i="2"/>
  <c r="E9" i="2"/>
  <c r="J8" i="2"/>
  <c r="I8" i="2"/>
  <c r="F8" i="2"/>
  <c r="U7" i="2"/>
  <c r="L7" i="2"/>
  <c r="K7" i="2"/>
  <c r="J7" i="2"/>
  <c r="I7" i="2"/>
  <c r="H7" i="2"/>
  <c r="T6" i="2" s="1"/>
  <c r="G7" i="2"/>
  <c r="F7" i="2"/>
  <c r="E7" i="2"/>
  <c r="D7" i="2"/>
  <c r="C7" i="2"/>
  <c r="R6" i="2"/>
  <c r="R7" i="2" s="1"/>
  <c r="P6" i="2"/>
  <c r="O6" i="2"/>
  <c r="L6" i="2"/>
  <c r="K6" i="2"/>
  <c r="J6" i="2"/>
  <c r="V6" i="2" s="1"/>
  <c r="I6" i="2"/>
  <c r="U6" i="2" s="1"/>
  <c r="H6" i="2"/>
  <c r="F6" i="2"/>
  <c r="E6" i="2"/>
  <c r="Q6" i="2" s="1"/>
  <c r="D6" i="2"/>
  <c r="C6" i="2"/>
  <c r="T5" i="2"/>
  <c r="R5" i="2"/>
  <c r="L5" i="2"/>
  <c r="K5" i="2"/>
  <c r="J5" i="2"/>
  <c r="I5" i="2"/>
  <c r="U5" i="2" s="1"/>
  <c r="G5" i="2"/>
  <c r="F5" i="2"/>
  <c r="E5" i="2"/>
  <c r="D5" i="2"/>
  <c r="P5" i="2" s="1"/>
  <c r="P7" i="2" s="1"/>
  <c r="C5" i="2"/>
  <c r="O5" i="2" s="1"/>
  <c r="J4" i="2"/>
  <c r="F4" i="2"/>
  <c r="E4" i="2"/>
  <c r="J3" i="2"/>
  <c r="I3" i="2"/>
  <c r="F3" i="2"/>
  <c r="E3" i="2"/>
  <c r="J2" i="2"/>
  <c r="I2" i="2"/>
  <c r="F2" i="2"/>
  <c r="E2" i="2"/>
  <c r="J207" i="1"/>
  <c r="I207" i="1"/>
  <c r="H207" i="1"/>
  <c r="G207" i="1"/>
  <c r="F207" i="1"/>
  <c r="E207" i="1"/>
  <c r="D207" i="1"/>
  <c r="C207" i="1"/>
  <c r="B207" i="1"/>
  <c r="J206" i="1"/>
  <c r="I206" i="1"/>
  <c r="H206" i="1"/>
  <c r="G206" i="1"/>
  <c r="F206" i="1"/>
  <c r="E206" i="1"/>
  <c r="E96" i="1" s="1"/>
  <c r="D206" i="1"/>
  <c r="C206" i="1"/>
  <c r="B206" i="1"/>
  <c r="J205" i="1"/>
  <c r="I205" i="1"/>
  <c r="I95" i="1" s="1"/>
  <c r="U97" i="6" s="1"/>
  <c r="I97" i="6" s="1"/>
  <c r="H205" i="1"/>
  <c r="G205" i="1"/>
  <c r="F205" i="1"/>
  <c r="E205" i="1"/>
  <c r="D205" i="1"/>
  <c r="C205" i="1"/>
  <c r="B205" i="1"/>
  <c r="J204" i="1"/>
  <c r="J94" i="1" s="1"/>
  <c r="V96" i="6" s="1"/>
  <c r="J96" i="6" s="1"/>
  <c r="I204" i="1"/>
  <c r="H204" i="1"/>
  <c r="G204" i="1"/>
  <c r="F204" i="1"/>
  <c r="E204" i="1"/>
  <c r="D204" i="1"/>
  <c r="C204" i="1"/>
  <c r="B204" i="1"/>
  <c r="J203" i="1"/>
  <c r="I203" i="1"/>
  <c r="H203" i="1"/>
  <c r="G203" i="1"/>
  <c r="F203" i="1"/>
  <c r="E203" i="1"/>
  <c r="D203" i="1"/>
  <c r="C203" i="1"/>
  <c r="B203" i="1"/>
  <c r="J202" i="1"/>
  <c r="I202" i="1"/>
  <c r="I92" i="1" s="1"/>
  <c r="U94" i="6" s="1"/>
  <c r="I94" i="6" s="1"/>
  <c r="H202" i="1"/>
  <c r="G202" i="1"/>
  <c r="F202" i="1"/>
  <c r="E202" i="1"/>
  <c r="D202" i="1"/>
  <c r="C202" i="1"/>
  <c r="B202" i="1"/>
  <c r="J201" i="1"/>
  <c r="J91" i="1" s="1"/>
  <c r="I201" i="1"/>
  <c r="H201" i="1"/>
  <c r="G201" i="1"/>
  <c r="F201" i="1"/>
  <c r="E201" i="1"/>
  <c r="E91" i="1" s="1"/>
  <c r="D201" i="1"/>
  <c r="C201" i="1"/>
  <c r="B201" i="1"/>
  <c r="B91" i="1" s="1"/>
  <c r="N93" i="6" s="1"/>
  <c r="J200" i="1"/>
  <c r="I200" i="1"/>
  <c r="H200" i="1"/>
  <c r="G200" i="1"/>
  <c r="F200" i="1"/>
  <c r="F90" i="1" s="1"/>
  <c r="E200" i="1"/>
  <c r="D200" i="1"/>
  <c r="C200" i="1"/>
  <c r="C90" i="1" s="1"/>
  <c r="B200" i="1"/>
  <c r="J199" i="1"/>
  <c r="I199" i="1"/>
  <c r="H199" i="1"/>
  <c r="G199" i="1"/>
  <c r="G89" i="1" s="1"/>
  <c r="F199" i="1"/>
  <c r="E199" i="1"/>
  <c r="D199" i="1"/>
  <c r="D89" i="1" s="1"/>
  <c r="C199" i="1"/>
  <c r="B199" i="1"/>
  <c r="J198" i="1"/>
  <c r="I198" i="1"/>
  <c r="H198" i="1"/>
  <c r="G198" i="1"/>
  <c r="F198" i="1"/>
  <c r="E198" i="1"/>
  <c r="E88" i="1" s="1"/>
  <c r="Q90" i="6" s="1"/>
  <c r="E90" i="6" s="1"/>
  <c r="D198" i="1"/>
  <c r="C198" i="1"/>
  <c r="B198" i="1"/>
  <c r="J197" i="1"/>
  <c r="I197" i="1"/>
  <c r="H197" i="1"/>
  <c r="G197" i="1"/>
  <c r="F197" i="1"/>
  <c r="F87" i="1" s="1"/>
  <c r="R89" i="6" s="1"/>
  <c r="F89" i="6" s="1"/>
  <c r="E197" i="1"/>
  <c r="D197" i="1"/>
  <c r="C197" i="1"/>
  <c r="B197" i="1"/>
  <c r="J196" i="1"/>
  <c r="I196" i="1"/>
  <c r="H196" i="1"/>
  <c r="G196" i="1"/>
  <c r="F196" i="1"/>
  <c r="E196" i="1"/>
  <c r="D196" i="1"/>
  <c r="C196" i="1"/>
  <c r="B196" i="1"/>
  <c r="J195" i="1"/>
  <c r="I195" i="1"/>
  <c r="H195" i="1"/>
  <c r="H85" i="1" s="1"/>
  <c r="G195" i="1"/>
  <c r="F195" i="1"/>
  <c r="E195" i="1"/>
  <c r="D195" i="1"/>
  <c r="C195" i="1"/>
  <c r="B195" i="1"/>
  <c r="J194" i="1"/>
  <c r="I194" i="1"/>
  <c r="I84" i="1" s="1"/>
  <c r="H194" i="1"/>
  <c r="G194" i="1"/>
  <c r="F194" i="1"/>
  <c r="E194" i="1"/>
  <c r="D194" i="1"/>
  <c r="C194" i="1"/>
  <c r="B194" i="1"/>
  <c r="J193" i="1"/>
  <c r="J83" i="1" s="1"/>
  <c r="V85" i="6" s="1"/>
  <c r="J85" i="6" s="1"/>
  <c r="I193" i="1"/>
  <c r="H193" i="1"/>
  <c r="G193" i="1"/>
  <c r="F193" i="1"/>
  <c r="E193" i="1"/>
  <c r="D193" i="1"/>
  <c r="C193" i="1"/>
  <c r="B193" i="1"/>
  <c r="B83" i="1" s="1"/>
  <c r="N85" i="6" s="1"/>
  <c r="J192" i="1"/>
  <c r="I192" i="1"/>
  <c r="H192" i="1"/>
  <c r="G192" i="1"/>
  <c r="F192" i="1"/>
  <c r="E192" i="1"/>
  <c r="D192" i="1"/>
  <c r="C192" i="1"/>
  <c r="B192" i="1"/>
  <c r="J191" i="1"/>
  <c r="I191" i="1"/>
  <c r="H191" i="1"/>
  <c r="G191" i="1"/>
  <c r="F191" i="1"/>
  <c r="E191" i="1"/>
  <c r="D191" i="1"/>
  <c r="C191" i="1"/>
  <c r="B191" i="1"/>
  <c r="J190" i="1"/>
  <c r="I190" i="1"/>
  <c r="H190" i="1"/>
  <c r="G190" i="1"/>
  <c r="F190" i="1"/>
  <c r="E190" i="1"/>
  <c r="D190" i="1"/>
  <c r="C190" i="1"/>
  <c r="B190" i="1"/>
  <c r="J189" i="1"/>
  <c r="I189" i="1"/>
  <c r="H189" i="1"/>
  <c r="G189" i="1"/>
  <c r="F189" i="1"/>
  <c r="E189" i="1"/>
  <c r="D189" i="1"/>
  <c r="C189" i="1"/>
  <c r="B189" i="1"/>
  <c r="J188" i="1"/>
  <c r="I188" i="1"/>
  <c r="H188" i="1"/>
  <c r="G188" i="1"/>
  <c r="F188" i="1"/>
  <c r="E188" i="1"/>
  <c r="D188" i="1"/>
  <c r="C188" i="1"/>
  <c r="B188" i="1"/>
  <c r="J187" i="1"/>
  <c r="I187" i="1"/>
  <c r="H187" i="1"/>
  <c r="G187" i="1"/>
  <c r="F187" i="1"/>
  <c r="E187" i="1"/>
  <c r="D187" i="1"/>
  <c r="C187" i="1"/>
  <c r="B187" i="1"/>
  <c r="J186" i="1"/>
  <c r="I186" i="1"/>
  <c r="H186" i="1"/>
  <c r="G186" i="1"/>
  <c r="F186" i="1"/>
  <c r="E186" i="1"/>
  <c r="D186" i="1"/>
  <c r="C186" i="1"/>
  <c r="B186" i="1"/>
  <c r="J185" i="1"/>
  <c r="J75" i="1" s="1"/>
  <c r="V77" i="6" s="1"/>
  <c r="J77" i="6" s="1"/>
  <c r="I185" i="1"/>
  <c r="H185" i="1"/>
  <c r="G185" i="1"/>
  <c r="F185" i="1"/>
  <c r="E185" i="1"/>
  <c r="D185" i="1"/>
  <c r="C185" i="1"/>
  <c r="B185" i="1"/>
  <c r="J184" i="1"/>
  <c r="I184" i="1"/>
  <c r="H184" i="1"/>
  <c r="G184" i="1"/>
  <c r="F184" i="1"/>
  <c r="E184" i="1"/>
  <c r="D184" i="1"/>
  <c r="C184" i="1"/>
  <c r="B184" i="1"/>
  <c r="J183" i="1"/>
  <c r="I183" i="1"/>
  <c r="H183" i="1"/>
  <c r="G183" i="1"/>
  <c r="F183" i="1"/>
  <c r="E183" i="1"/>
  <c r="D183" i="1"/>
  <c r="C183" i="1"/>
  <c r="B183" i="1"/>
  <c r="J182" i="1"/>
  <c r="I182" i="1"/>
  <c r="H182" i="1"/>
  <c r="G182" i="1"/>
  <c r="F182" i="1"/>
  <c r="E182" i="1"/>
  <c r="D182" i="1"/>
  <c r="C182" i="1"/>
  <c r="B182" i="1"/>
  <c r="J181" i="1"/>
  <c r="I181" i="1"/>
  <c r="H181" i="1"/>
  <c r="G181" i="1"/>
  <c r="F181" i="1"/>
  <c r="E181" i="1"/>
  <c r="D181" i="1"/>
  <c r="C181" i="1"/>
  <c r="B181" i="1"/>
  <c r="J180" i="1"/>
  <c r="I180" i="1"/>
  <c r="H180" i="1"/>
  <c r="G180" i="1"/>
  <c r="F180" i="1"/>
  <c r="E180" i="1"/>
  <c r="D180" i="1"/>
  <c r="C180" i="1"/>
  <c r="B180" i="1"/>
  <c r="J179" i="1"/>
  <c r="I179" i="1"/>
  <c r="H179" i="1"/>
  <c r="G179" i="1"/>
  <c r="F179" i="1"/>
  <c r="E179" i="1"/>
  <c r="D179" i="1"/>
  <c r="C179" i="1"/>
  <c r="B179" i="1"/>
  <c r="J178" i="1"/>
  <c r="I178" i="1"/>
  <c r="I68" i="1" s="1"/>
  <c r="U70" i="6" s="1"/>
  <c r="I70" i="6" s="1"/>
  <c r="H178" i="1"/>
  <c r="G178" i="1"/>
  <c r="F178" i="1"/>
  <c r="E178" i="1"/>
  <c r="D178" i="1"/>
  <c r="C178" i="1"/>
  <c r="B178" i="1"/>
  <c r="J177" i="1"/>
  <c r="J67" i="1" s="1"/>
  <c r="I177" i="1"/>
  <c r="H177" i="1"/>
  <c r="G177" i="1"/>
  <c r="F177" i="1"/>
  <c r="E177" i="1"/>
  <c r="D177" i="1"/>
  <c r="C177" i="1"/>
  <c r="B177" i="1"/>
  <c r="B67" i="1" s="1"/>
  <c r="N69" i="6" s="1"/>
  <c r="J176" i="1"/>
  <c r="I176" i="1"/>
  <c r="H176" i="1"/>
  <c r="G176" i="1"/>
  <c r="F176" i="1"/>
  <c r="E176" i="1"/>
  <c r="D176" i="1"/>
  <c r="C176" i="1"/>
  <c r="C66" i="1" s="1"/>
  <c r="B176" i="1"/>
  <c r="J175" i="1"/>
  <c r="I175" i="1"/>
  <c r="H175" i="1"/>
  <c r="G175" i="1"/>
  <c r="F175" i="1"/>
  <c r="E175" i="1"/>
  <c r="D175" i="1"/>
  <c r="D65" i="1" s="1"/>
  <c r="C175" i="1"/>
  <c r="B175" i="1"/>
  <c r="J174" i="1"/>
  <c r="I174" i="1"/>
  <c r="H174" i="1"/>
  <c r="G174" i="1"/>
  <c r="F174" i="1"/>
  <c r="E174" i="1"/>
  <c r="E64" i="1" s="1"/>
  <c r="Q66" i="6" s="1"/>
  <c r="E66" i="6" s="1"/>
  <c r="D174" i="1"/>
  <c r="C174" i="1"/>
  <c r="B174" i="1"/>
  <c r="J173" i="1"/>
  <c r="I173" i="1"/>
  <c r="H173" i="1"/>
  <c r="G173" i="1"/>
  <c r="F173" i="1"/>
  <c r="E173" i="1"/>
  <c r="D173" i="1"/>
  <c r="C173" i="1"/>
  <c r="B173" i="1"/>
  <c r="J172" i="1"/>
  <c r="I172" i="1"/>
  <c r="H172" i="1"/>
  <c r="G172" i="1"/>
  <c r="F172" i="1"/>
  <c r="E172" i="1"/>
  <c r="D172" i="1"/>
  <c r="C172" i="1"/>
  <c r="B172" i="1"/>
  <c r="J171" i="1"/>
  <c r="I171" i="1"/>
  <c r="H171" i="1"/>
  <c r="H61" i="1" s="1"/>
  <c r="T63" i="6" s="1"/>
  <c r="H63" i="6" s="1"/>
  <c r="G171" i="1"/>
  <c r="F171" i="1"/>
  <c r="E171" i="1"/>
  <c r="D171" i="1"/>
  <c r="C171" i="1"/>
  <c r="B171" i="1"/>
  <c r="J170" i="1"/>
  <c r="I170" i="1"/>
  <c r="I60" i="1" s="1"/>
  <c r="H170" i="1"/>
  <c r="G170" i="1"/>
  <c r="F170" i="1"/>
  <c r="E170" i="1"/>
  <c r="D170" i="1"/>
  <c r="C170" i="1"/>
  <c r="B170" i="1"/>
  <c r="J169" i="1"/>
  <c r="J59" i="1" s="1"/>
  <c r="I169" i="1"/>
  <c r="H169" i="1"/>
  <c r="G169" i="1"/>
  <c r="F169" i="1"/>
  <c r="E169" i="1"/>
  <c r="D169" i="1"/>
  <c r="C169" i="1"/>
  <c r="B169" i="1"/>
  <c r="B59" i="1" s="1"/>
  <c r="N61" i="6" s="1"/>
  <c r="J168" i="1"/>
  <c r="I168" i="1"/>
  <c r="H168" i="1"/>
  <c r="G168" i="1"/>
  <c r="F168" i="1"/>
  <c r="E168" i="1"/>
  <c r="D168" i="1"/>
  <c r="C168" i="1"/>
  <c r="B168" i="1"/>
  <c r="J167" i="1"/>
  <c r="I167" i="1"/>
  <c r="H167" i="1"/>
  <c r="G167" i="1"/>
  <c r="F167" i="1"/>
  <c r="E167" i="1"/>
  <c r="D167" i="1"/>
  <c r="C167" i="1"/>
  <c r="B167" i="1"/>
  <c r="J166" i="1"/>
  <c r="I166" i="1"/>
  <c r="H166" i="1"/>
  <c r="G166" i="1"/>
  <c r="F166" i="1"/>
  <c r="E166" i="1"/>
  <c r="D166" i="1"/>
  <c r="C166" i="1"/>
  <c r="B166" i="1"/>
  <c r="J165" i="1"/>
  <c r="I165" i="1"/>
  <c r="H165" i="1"/>
  <c r="G165" i="1"/>
  <c r="F165" i="1"/>
  <c r="F55" i="1" s="1"/>
  <c r="E165" i="1"/>
  <c r="D165" i="1"/>
  <c r="C165" i="1"/>
  <c r="B165" i="1"/>
  <c r="J164" i="1"/>
  <c r="I164" i="1"/>
  <c r="H164" i="1"/>
  <c r="G164" i="1"/>
  <c r="G54" i="1" s="1"/>
  <c r="F164" i="1"/>
  <c r="E164" i="1"/>
  <c r="D164" i="1"/>
  <c r="C164" i="1"/>
  <c r="B164" i="1"/>
  <c r="J163" i="1"/>
  <c r="I163" i="1"/>
  <c r="H163" i="1"/>
  <c r="H53" i="1" s="1"/>
  <c r="G163" i="1"/>
  <c r="F163" i="1"/>
  <c r="E163" i="1"/>
  <c r="D163" i="1"/>
  <c r="C163" i="1"/>
  <c r="B163" i="1"/>
  <c r="J162" i="1"/>
  <c r="I162" i="1"/>
  <c r="I52" i="1" s="1"/>
  <c r="U54" i="6" s="1"/>
  <c r="I54" i="6" s="1"/>
  <c r="H162" i="1"/>
  <c r="G162" i="1"/>
  <c r="F162" i="1"/>
  <c r="E162" i="1"/>
  <c r="D162" i="1"/>
  <c r="C162" i="1"/>
  <c r="B162" i="1"/>
  <c r="J161" i="1"/>
  <c r="J51" i="1" s="1"/>
  <c r="V53" i="6" s="1"/>
  <c r="J53" i="6" s="1"/>
  <c r="I161" i="1"/>
  <c r="H161" i="1"/>
  <c r="G161" i="1"/>
  <c r="F161" i="1"/>
  <c r="E161" i="1"/>
  <c r="D161" i="1"/>
  <c r="C161" i="1"/>
  <c r="B161" i="1"/>
  <c r="J160" i="1"/>
  <c r="I160" i="1"/>
  <c r="H160" i="1"/>
  <c r="G160" i="1"/>
  <c r="F160" i="1"/>
  <c r="E160" i="1"/>
  <c r="D160" i="1"/>
  <c r="C160" i="1"/>
  <c r="B160" i="1"/>
  <c r="J159" i="1"/>
  <c r="I159" i="1"/>
  <c r="H159" i="1"/>
  <c r="G159" i="1"/>
  <c r="F159" i="1"/>
  <c r="E159" i="1"/>
  <c r="D159" i="1"/>
  <c r="C159" i="1"/>
  <c r="B159" i="1"/>
  <c r="J158" i="1"/>
  <c r="I158" i="1"/>
  <c r="H158" i="1"/>
  <c r="G158" i="1"/>
  <c r="F158" i="1"/>
  <c r="E158" i="1"/>
  <c r="D158" i="1"/>
  <c r="C158" i="1"/>
  <c r="B158" i="1"/>
  <c r="J157" i="1"/>
  <c r="I157" i="1"/>
  <c r="H157" i="1"/>
  <c r="G157" i="1"/>
  <c r="F157" i="1"/>
  <c r="E157" i="1"/>
  <c r="D157" i="1"/>
  <c r="C157" i="1"/>
  <c r="B157" i="1"/>
  <c r="J156" i="1"/>
  <c r="I156" i="1"/>
  <c r="H156" i="1"/>
  <c r="G156" i="1"/>
  <c r="F156" i="1"/>
  <c r="E156" i="1"/>
  <c r="D156" i="1"/>
  <c r="C156" i="1"/>
  <c r="B156" i="1"/>
  <c r="J155" i="1"/>
  <c r="I155" i="1"/>
  <c r="H155" i="1"/>
  <c r="G155" i="1"/>
  <c r="F155" i="1"/>
  <c r="E155" i="1"/>
  <c r="D155" i="1"/>
  <c r="C155" i="1"/>
  <c r="B155" i="1"/>
  <c r="J154" i="1"/>
  <c r="I154" i="1"/>
  <c r="I44" i="1" s="1"/>
  <c r="U46" i="6" s="1"/>
  <c r="I46" i="6" s="1"/>
  <c r="H154" i="1"/>
  <c r="G154" i="1"/>
  <c r="F154" i="1"/>
  <c r="E154" i="1"/>
  <c r="D154" i="1"/>
  <c r="C154" i="1"/>
  <c r="B154" i="1"/>
  <c r="J153" i="1"/>
  <c r="I153" i="1"/>
  <c r="H153" i="1"/>
  <c r="G153" i="1"/>
  <c r="F153" i="1"/>
  <c r="E153" i="1"/>
  <c r="D153" i="1"/>
  <c r="C153" i="1"/>
  <c r="B153" i="1"/>
  <c r="J152" i="1"/>
  <c r="I152" i="1"/>
  <c r="H152" i="1"/>
  <c r="G152" i="1"/>
  <c r="F152" i="1"/>
  <c r="E152" i="1"/>
  <c r="D152" i="1"/>
  <c r="C152" i="1"/>
  <c r="B152" i="1"/>
  <c r="J151" i="1"/>
  <c r="I151" i="1"/>
  <c r="H151" i="1"/>
  <c r="G151" i="1"/>
  <c r="F151" i="1"/>
  <c r="E151" i="1"/>
  <c r="D151" i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H37" i="1" s="1"/>
  <c r="G147" i="1"/>
  <c r="F147" i="1"/>
  <c r="E147" i="1"/>
  <c r="D147" i="1"/>
  <c r="C147" i="1"/>
  <c r="B147" i="1"/>
  <c r="J146" i="1"/>
  <c r="I146" i="1"/>
  <c r="I36" i="1" s="1"/>
  <c r="H146" i="1"/>
  <c r="G146" i="1"/>
  <c r="F146" i="1"/>
  <c r="E146" i="1"/>
  <c r="D146" i="1"/>
  <c r="C146" i="1"/>
  <c r="B146" i="1"/>
  <c r="J145" i="1"/>
  <c r="J35" i="1" s="1"/>
  <c r="V37" i="6" s="1"/>
  <c r="J37" i="6" s="1"/>
  <c r="I145" i="1"/>
  <c r="H145" i="1"/>
  <c r="G145" i="1"/>
  <c r="F145" i="1"/>
  <c r="E145" i="1"/>
  <c r="D145" i="1"/>
  <c r="C145" i="1"/>
  <c r="B145" i="1"/>
  <c r="B35" i="1" s="1"/>
  <c r="N37" i="6" s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E143" i="1"/>
  <c r="D143" i="1"/>
  <c r="C143" i="1"/>
  <c r="B143" i="1"/>
  <c r="J142" i="1"/>
  <c r="I142" i="1"/>
  <c r="H142" i="1"/>
  <c r="G142" i="1"/>
  <c r="F142" i="1"/>
  <c r="E142" i="1"/>
  <c r="D142" i="1"/>
  <c r="C142" i="1"/>
  <c r="B142" i="1"/>
  <c r="J141" i="1"/>
  <c r="I141" i="1"/>
  <c r="H141" i="1"/>
  <c r="G141" i="1"/>
  <c r="F141" i="1"/>
  <c r="E141" i="1"/>
  <c r="D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/>
  <c r="C135" i="1"/>
  <c r="B135" i="1"/>
  <c r="J134" i="1"/>
  <c r="I134" i="1"/>
  <c r="H134" i="1"/>
  <c r="G134" i="1"/>
  <c r="F134" i="1"/>
  <c r="E134" i="1"/>
  <c r="D134" i="1"/>
  <c r="C134" i="1"/>
  <c r="B134" i="1"/>
  <c r="J133" i="1"/>
  <c r="I133" i="1"/>
  <c r="H133" i="1"/>
  <c r="G133" i="1"/>
  <c r="F133" i="1"/>
  <c r="E133" i="1"/>
  <c r="D133" i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/>
  <c r="C127" i="1"/>
  <c r="B127" i="1"/>
  <c r="J126" i="1"/>
  <c r="I126" i="1"/>
  <c r="H126" i="1"/>
  <c r="G126" i="1"/>
  <c r="F126" i="1"/>
  <c r="E126" i="1"/>
  <c r="D126" i="1"/>
  <c r="C126" i="1"/>
  <c r="B126" i="1"/>
  <c r="J125" i="1"/>
  <c r="I125" i="1"/>
  <c r="H125" i="1"/>
  <c r="G125" i="1"/>
  <c r="F125" i="1"/>
  <c r="E125" i="1"/>
  <c r="D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J118" i="1"/>
  <c r="I118" i="1"/>
  <c r="H118" i="1"/>
  <c r="G118" i="1"/>
  <c r="F118" i="1"/>
  <c r="E118" i="1"/>
  <c r="D118" i="1"/>
  <c r="C118" i="1"/>
  <c r="B118" i="1"/>
  <c r="J117" i="1"/>
  <c r="I117" i="1"/>
  <c r="H117" i="1"/>
  <c r="G117" i="1"/>
  <c r="F117" i="1"/>
  <c r="E117" i="1"/>
  <c r="D117" i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/>
  <c r="C115" i="1"/>
  <c r="B115" i="1"/>
  <c r="J114" i="1"/>
  <c r="I114" i="1"/>
  <c r="H114" i="1"/>
  <c r="G114" i="1"/>
  <c r="F114" i="1"/>
  <c r="E114" i="1"/>
  <c r="D114" i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/>
  <c r="C112" i="1"/>
  <c r="B112" i="1"/>
  <c r="J97" i="1"/>
  <c r="I97" i="1"/>
  <c r="U99" i="6" s="1"/>
  <c r="I99" i="6" s="1"/>
  <c r="H97" i="1"/>
  <c r="T99" i="6" s="1"/>
  <c r="H99" i="6" s="1"/>
  <c r="G97" i="1"/>
  <c r="F97" i="1"/>
  <c r="R99" i="6" s="1"/>
  <c r="F99" i="6" s="1"/>
  <c r="E97" i="1"/>
  <c r="Q99" i="6" s="1"/>
  <c r="E99" i="6" s="1"/>
  <c r="D97" i="1"/>
  <c r="C97" i="1"/>
  <c r="O99" i="6" s="1"/>
  <c r="C99" i="6" s="1"/>
  <c r="B97" i="1"/>
  <c r="N99" i="6" s="1"/>
  <c r="J96" i="1"/>
  <c r="V98" i="6" s="1"/>
  <c r="J98" i="6" s="1"/>
  <c r="I96" i="1"/>
  <c r="U98" i="6" s="1"/>
  <c r="I98" i="6" s="1"/>
  <c r="H96" i="1"/>
  <c r="G96" i="1"/>
  <c r="S98" i="6" s="1"/>
  <c r="G98" i="6" s="1"/>
  <c r="F96" i="1"/>
  <c r="R98" i="6" s="1"/>
  <c r="F98" i="6" s="1"/>
  <c r="D96" i="1"/>
  <c r="P98" i="6" s="1"/>
  <c r="D98" i="6" s="1"/>
  <c r="C96" i="1"/>
  <c r="O98" i="6" s="1"/>
  <c r="C98" i="6" s="1"/>
  <c r="B96" i="1"/>
  <c r="N98" i="6" s="1"/>
  <c r="V95" i="1"/>
  <c r="U95" i="1"/>
  <c r="J95" i="1"/>
  <c r="V97" i="6" s="1"/>
  <c r="J97" i="6" s="1"/>
  <c r="H95" i="1"/>
  <c r="T97" i="6" s="1"/>
  <c r="H97" i="6" s="1"/>
  <c r="G95" i="1"/>
  <c r="F95" i="1"/>
  <c r="E95" i="1"/>
  <c r="Q97" i="6" s="1"/>
  <c r="E97" i="6" s="1"/>
  <c r="D95" i="1"/>
  <c r="P97" i="6" s="1"/>
  <c r="D97" i="6" s="1"/>
  <c r="C95" i="1"/>
  <c r="O97" i="6" s="1"/>
  <c r="C97" i="6" s="1"/>
  <c r="B95" i="1"/>
  <c r="N97" i="6" s="1"/>
  <c r="I94" i="1"/>
  <c r="U96" i="6" s="1"/>
  <c r="I96" i="6" s="1"/>
  <c r="F94" i="1"/>
  <c r="R96" i="6" s="1"/>
  <c r="F96" i="6" s="1"/>
  <c r="E94" i="1"/>
  <c r="Q96" i="6" s="1"/>
  <c r="E96" i="6" s="1"/>
  <c r="J93" i="1"/>
  <c r="V95" i="6" s="1"/>
  <c r="J95" i="6" s="1"/>
  <c r="I93" i="1"/>
  <c r="U95" i="6" s="1"/>
  <c r="I95" i="6" s="1"/>
  <c r="F93" i="1"/>
  <c r="R95" i="6" s="1"/>
  <c r="F95" i="6" s="1"/>
  <c r="E93" i="1"/>
  <c r="Q95" i="6" s="1"/>
  <c r="E95" i="6" s="1"/>
  <c r="J92" i="1"/>
  <c r="V94" i="6" s="1"/>
  <c r="J94" i="6" s="1"/>
  <c r="F92" i="1"/>
  <c r="R94" i="6" s="1"/>
  <c r="F94" i="6" s="1"/>
  <c r="E92" i="1"/>
  <c r="Q94" i="6" s="1"/>
  <c r="E94" i="6" s="1"/>
  <c r="I91" i="1"/>
  <c r="U93" i="6" s="1"/>
  <c r="I93" i="6" s="1"/>
  <c r="H91" i="1"/>
  <c r="T93" i="6" s="1"/>
  <c r="H93" i="6" s="1"/>
  <c r="G91" i="1"/>
  <c r="F91" i="1"/>
  <c r="R93" i="6" s="1"/>
  <c r="F93" i="6" s="1"/>
  <c r="D91" i="1"/>
  <c r="P93" i="6" s="1"/>
  <c r="D93" i="6" s="1"/>
  <c r="C91" i="1"/>
  <c r="O93" i="6" s="1"/>
  <c r="C93" i="6" s="1"/>
  <c r="J90" i="1"/>
  <c r="V92" i="6" s="1"/>
  <c r="J92" i="6" s="1"/>
  <c r="I90" i="1"/>
  <c r="U92" i="6" s="1"/>
  <c r="I92" i="6" s="1"/>
  <c r="H90" i="1"/>
  <c r="G90" i="1"/>
  <c r="S92" i="6" s="1"/>
  <c r="G92" i="6" s="1"/>
  <c r="E90" i="1"/>
  <c r="Q92" i="6" s="1"/>
  <c r="E92" i="6" s="1"/>
  <c r="D90" i="1"/>
  <c r="P92" i="6" s="1"/>
  <c r="D92" i="6" s="1"/>
  <c r="B90" i="1"/>
  <c r="N92" i="6" s="1"/>
  <c r="J89" i="1"/>
  <c r="V91" i="6" s="1"/>
  <c r="J91" i="6" s="1"/>
  <c r="I89" i="1"/>
  <c r="U91" i="6" s="1"/>
  <c r="I91" i="6" s="1"/>
  <c r="H89" i="1"/>
  <c r="T91" i="6" s="1"/>
  <c r="H91" i="6" s="1"/>
  <c r="F89" i="1"/>
  <c r="R91" i="6" s="1"/>
  <c r="F91" i="6" s="1"/>
  <c r="E89" i="1"/>
  <c r="Q91" i="6" s="1"/>
  <c r="E91" i="6" s="1"/>
  <c r="C89" i="1"/>
  <c r="O91" i="6" s="1"/>
  <c r="C91" i="6" s="1"/>
  <c r="B89" i="1"/>
  <c r="N91" i="6" s="1"/>
  <c r="J88" i="1"/>
  <c r="V90" i="6" s="1"/>
  <c r="J90" i="6" s="1"/>
  <c r="I88" i="1"/>
  <c r="U90" i="6" s="1"/>
  <c r="I90" i="6" s="1"/>
  <c r="F88" i="1"/>
  <c r="R90" i="6" s="1"/>
  <c r="F90" i="6" s="1"/>
  <c r="J87" i="1"/>
  <c r="V89" i="6" s="1"/>
  <c r="J89" i="6" s="1"/>
  <c r="I87" i="1"/>
  <c r="U89" i="6" s="1"/>
  <c r="I89" i="6" s="1"/>
  <c r="E87" i="1"/>
  <c r="Q89" i="6" s="1"/>
  <c r="E89" i="6" s="1"/>
  <c r="J86" i="1"/>
  <c r="V88" i="6" s="1"/>
  <c r="J88" i="6" s="1"/>
  <c r="I86" i="1"/>
  <c r="U88" i="6" s="1"/>
  <c r="I88" i="6" s="1"/>
  <c r="F86" i="1"/>
  <c r="R88" i="6" s="1"/>
  <c r="F88" i="6" s="1"/>
  <c r="E86" i="1"/>
  <c r="Q88" i="6" s="1"/>
  <c r="E88" i="6" s="1"/>
  <c r="J85" i="1"/>
  <c r="I85" i="1"/>
  <c r="U87" i="6" s="1"/>
  <c r="I87" i="6" s="1"/>
  <c r="G85" i="1"/>
  <c r="S87" i="6" s="1"/>
  <c r="G87" i="6" s="1"/>
  <c r="F85" i="1"/>
  <c r="R87" i="6" s="1"/>
  <c r="F87" i="6" s="1"/>
  <c r="E85" i="1"/>
  <c r="Q87" i="6" s="1"/>
  <c r="E87" i="6" s="1"/>
  <c r="D85" i="1"/>
  <c r="P87" i="6" s="1"/>
  <c r="D87" i="6" s="1"/>
  <c r="C85" i="1"/>
  <c r="O87" i="6" s="1"/>
  <c r="C87" i="6" s="1"/>
  <c r="B85" i="1"/>
  <c r="N87" i="6" s="1"/>
  <c r="J84" i="1"/>
  <c r="V86" i="6" s="1"/>
  <c r="J86" i="6" s="1"/>
  <c r="H84" i="1"/>
  <c r="T86" i="6" s="1"/>
  <c r="H86" i="6" s="1"/>
  <c r="G84" i="1"/>
  <c r="S86" i="6" s="1"/>
  <c r="G86" i="6" s="1"/>
  <c r="F84" i="1"/>
  <c r="R86" i="6" s="1"/>
  <c r="F86" i="6" s="1"/>
  <c r="E84" i="1"/>
  <c r="Q86" i="6" s="1"/>
  <c r="E86" i="6" s="1"/>
  <c r="D84" i="1"/>
  <c r="P86" i="6" s="1"/>
  <c r="D86" i="6" s="1"/>
  <c r="C84" i="1"/>
  <c r="O84" i="1" s="1"/>
  <c r="B84" i="1"/>
  <c r="N86" i="6" s="1"/>
  <c r="I83" i="1"/>
  <c r="U85" i="6" s="1"/>
  <c r="I85" i="6" s="1"/>
  <c r="H83" i="1"/>
  <c r="T85" i="6" s="1"/>
  <c r="H85" i="6" s="1"/>
  <c r="G83" i="1"/>
  <c r="S85" i="6" s="1"/>
  <c r="G85" i="6" s="1"/>
  <c r="F83" i="1"/>
  <c r="R85" i="6" s="1"/>
  <c r="F85" i="6" s="1"/>
  <c r="E83" i="1"/>
  <c r="Q85" i="6" s="1"/>
  <c r="E85" i="6" s="1"/>
  <c r="D83" i="1"/>
  <c r="P83" i="1" s="1"/>
  <c r="C83" i="1"/>
  <c r="O85" i="6" s="1"/>
  <c r="C85" i="6" s="1"/>
  <c r="J82" i="1"/>
  <c r="V84" i="6" s="1"/>
  <c r="J84" i="6" s="1"/>
  <c r="I82" i="1"/>
  <c r="U84" i="6" s="1"/>
  <c r="I84" i="6" s="1"/>
  <c r="F82" i="1"/>
  <c r="R84" i="6" s="1"/>
  <c r="F84" i="6" s="1"/>
  <c r="E82" i="1"/>
  <c r="Q84" i="6" s="1"/>
  <c r="E84" i="6" s="1"/>
  <c r="J81" i="1"/>
  <c r="V83" i="6" s="1"/>
  <c r="J83" i="6" s="1"/>
  <c r="I81" i="1"/>
  <c r="U83" i="6" s="1"/>
  <c r="I83" i="6" s="1"/>
  <c r="F81" i="1"/>
  <c r="R83" i="6" s="1"/>
  <c r="F83" i="6" s="1"/>
  <c r="E81" i="1"/>
  <c r="Q83" i="6" s="1"/>
  <c r="E83" i="6" s="1"/>
  <c r="J80" i="1"/>
  <c r="V82" i="6" s="1"/>
  <c r="J82" i="6" s="1"/>
  <c r="I80" i="1"/>
  <c r="U82" i="6" s="1"/>
  <c r="I82" i="6" s="1"/>
  <c r="F80" i="1"/>
  <c r="R82" i="6" s="1"/>
  <c r="F82" i="6" s="1"/>
  <c r="E80" i="1"/>
  <c r="Q82" i="6" s="1"/>
  <c r="E82" i="6" s="1"/>
  <c r="J79" i="1"/>
  <c r="V81" i="6" s="1"/>
  <c r="J81" i="6" s="1"/>
  <c r="I79" i="1"/>
  <c r="U81" i="6" s="1"/>
  <c r="I81" i="6" s="1"/>
  <c r="H79" i="1"/>
  <c r="T81" i="6" s="1"/>
  <c r="H81" i="6" s="1"/>
  <c r="G79" i="1"/>
  <c r="S81" i="6" s="1"/>
  <c r="G81" i="6" s="1"/>
  <c r="F79" i="1"/>
  <c r="R81" i="6" s="1"/>
  <c r="F81" i="6" s="1"/>
  <c r="E79" i="1"/>
  <c r="D79" i="1"/>
  <c r="P81" i="6" s="1"/>
  <c r="D81" i="6" s="1"/>
  <c r="C79" i="1"/>
  <c r="O81" i="6" s="1"/>
  <c r="C81" i="6" s="1"/>
  <c r="B79" i="1"/>
  <c r="N81" i="6" s="1"/>
  <c r="J78" i="1"/>
  <c r="V80" i="6" s="1"/>
  <c r="J80" i="6" s="1"/>
  <c r="I78" i="1"/>
  <c r="U80" i="6" s="1"/>
  <c r="I80" i="6" s="1"/>
  <c r="H78" i="1"/>
  <c r="T80" i="6" s="1"/>
  <c r="H80" i="6" s="1"/>
  <c r="G78" i="1"/>
  <c r="S80" i="6" s="1"/>
  <c r="G80" i="6" s="1"/>
  <c r="F78" i="1"/>
  <c r="R78" i="1" s="1"/>
  <c r="E78" i="1"/>
  <c r="Q80" i="6" s="1"/>
  <c r="E80" i="6" s="1"/>
  <c r="D78" i="1"/>
  <c r="P80" i="6" s="1"/>
  <c r="D80" i="6" s="1"/>
  <c r="C78" i="1"/>
  <c r="O80" i="6" s="1"/>
  <c r="C80" i="6" s="1"/>
  <c r="B78" i="1"/>
  <c r="N80" i="6" s="1"/>
  <c r="S77" i="1"/>
  <c r="J77" i="1"/>
  <c r="V79" i="6" s="1"/>
  <c r="J79" i="6" s="1"/>
  <c r="I77" i="1"/>
  <c r="U79" i="6" s="1"/>
  <c r="I79" i="6" s="1"/>
  <c r="H77" i="1"/>
  <c r="T79" i="6" s="1"/>
  <c r="H79" i="6" s="1"/>
  <c r="G77" i="1"/>
  <c r="F77" i="1"/>
  <c r="R79" i="6" s="1"/>
  <c r="F79" i="6" s="1"/>
  <c r="E77" i="1"/>
  <c r="Q79" i="6" s="1"/>
  <c r="E79" i="6" s="1"/>
  <c r="D77" i="1"/>
  <c r="P79" i="6" s="1"/>
  <c r="D79" i="6" s="1"/>
  <c r="C77" i="1"/>
  <c r="O79" i="6" s="1"/>
  <c r="C79" i="6" s="1"/>
  <c r="B77" i="1"/>
  <c r="N79" i="6" s="1"/>
  <c r="J76" i="1"/>
  <c r="V78" i="6" s="1"/>
  <c r="J78" i="6" s="1"/>
  <c r="I76" i="1"/>
  <c r="U78" i="6" s="1"/>
  <c r="I78" i="6" s="1"/>
  <c r="F76" i="1"/>
  <c r="R78" i="6" s="1"/>
  <c r="F78" i="6" s="1"/>
  <c r="E76" i="1"/>
  <c r="Q78" i="6" s="1"/>
  <c r="E78" i="6" s="1"/>
  <c r="I75" i="1"/>
  <c r="U77" i="6" s="1"/>
  <c r="I77" i="6" s="1"/>
  <c r="F75" i="1"/>
  <c r="R77" i="6" s="1"/>
  <c r="F77" i="6" s="1"/>
  <c r="E75" i="1"/>
  <c r="Q77" i="6" s="1"/>
  <c r="E77" i="6" s="1"/>
  <c r="J74" i="1"/>
  <c r="V76" i="6" s="1"/>
  <c r="J76" i="6" s="1"/>
  <c r="I74" i="1"/>
  <c r="U76" i="6" s="1"/>
  <c r="I76" i="6" s="1"/>
  <c r="F74" i="1"/>
  <c r="R76" i="6" s="1"/>
  <c r="F76" i="6" s="1"/>
  <c r="E74" i="1"/>
  <c r="Q76" i="6" s="1"/>
  <c r="E76" i="6" s="1"/>
  <c r="J73" i="1"/>
  <c r="V75" i="6" s="1"/>
  <c r="J75" i="6" s="1"/>
  <c r="I73" i="1"/>
  <c r="U75" i="6" s="1"/>
  <c r="I75" i="6" s="1"/>
  <c r="H73" i="1"/>
  <c r="G73" i="1"/>
  <c r="S75" i="6" s="1"/>
  <c r="G75" i="6" s="1"/>
  <c r="F73" i="1"/>
  <c r="R75" i="6" s="1"/>
  <c r="F75" i="6" s="1"/>
  <c r="E73" i="1"/>
  <c r="Q75" i="6" s="1"/>
  <c r="E75" i="6" s="1"/>
  <c r="D73" i="1"/>
  <c r="P75" i="6" s="1"/>
  <c r="D75" i="6" s="1"/>
  <c r="C73" i="1"/>
  <c r="O75" i="6" s="1"/>
  <c r="C75" i="6" s="1"/>
  <c r="B73" i="1"/>
  <c r="N75" i="6" s="1"/>
  <c r="J72" i="1"/>
  <c r="V74" i="6" s="1"/>
  <c r="J74" i="6" s="1"/>
  <c r="I72" i="1"/>
  <c r="H72" i="1"/>
  <c r="T74" i="6" s="1"/>
  <c r="H74" i="6" s="1"/>
  <c r="G72" i="1"/>
  <c r="S74" i="6" s="1"/>
  <c r="G74" i="6" s="1"/>
  <c r="F72" i="1"/>
  <c r="R74" i="6" s="1"/>
  <c r="F74" i="6" s="1"/>
  <c r="E72" i="1"/>
  <c r="Q74" i="6" s="1"/>
  <c r="E74" i="6" s="1"/>
  <c r="D72" i="1"/>
  <c r="P74" i="6" s="1"/>
  <c r="D74" i="6" s="1"/>
  <c r="C72" i="1"/>
  <c r="O74" i="6" s="1"/>
  <c r="C74" i="6" s="1"/>
  <c r="B72" i="1"/>
  <c r="N74" i="6" s="1"/>
  <c r="J71" i="1"/>
  <c r="V73" i="6" s="1"/>
  <c r="J73" i="6" s="1"/>
  <c r="I71" i="1"/>
  <c r="U73" i="6" s="1"/>
  <c r="I73" i="6" s="1"/>
  <c r="H71" i="1"/>
  <c r="T73" i="6" s="1"/>
  <c r="H73" i="6" s="1"/>
  <c r="G71" i="1"/>
  <c r="S73" i="6" s="1"/>
  <c r="G73" i="6" s="1"/>
  <c r="F71" i="1"/>
  <c r="R73" i="6" s="1"/>
  <c r="F73" i="6" s="1"/>
  <c r="E71" i="1"/>
  <c r="Q73" i="6" s="1"/>
  <c r="E73" i="6" s="1"/>
  <c r="D71" i="1"/>
  <c r="P73" i="6" s="1"/>
  <c r="D73" i="6" s="1"/>
  <c r="C71" i="1"/>
  <c r="O73" i="6" s="1"/>
  <c r="C73" i="6" s="1"/>
  <c r="B71" i="1"/>
  <c r="N73" i="6" s="1"/>
  <c r="J70" i="1"/>
  <c r="V72" i="6" s="1"/>
  <c r="J72" i="6" s="1"/>
  <c r="I70" i="1"/>
  <c r="U72" i="6" s="1"/>
  <c r="I72" i="6" s="1"/>
  <c r="F70" i="1"/>
  <c r="R72" i="6" s="1"/>
  <c r="F72" i="6" s="1"/>
  <c r="E70" i="1"/>
  <c r="Q72" i="6" s="1"/>
  <c r="E72" i="6" s="1"/>
  <c r="J69" i="1"/>
  <c r="V71" i="6" s="1"/>
  <c r="J71" i="6" s="1"/>
  <c r="I69" i="1"/>
  <c r="U71" i="6" s="1"/>
  <c r="I71" i="6" s="1"/>
  <c r="F69" i="1"/>
  <c r="R71" i="6" s="1"/>
  <c r="F71" i="6" s="1"/>
  <c r="E69" i="1"/>
  <c r="Q71" i="6" s="1"/>
  <c r="E71" i="6" s="1"/>
  <c r="J68" i="1"/>
  <c r="V70" i="6" s="1"/>
  <c r="J70" i="6" s="1"/>
  <c r="F68" i="1"/>
  <c r="R70" i="6" s="1"/>
  <c r="F70" i="6" s="1"/>
  <c r="E68" i="1"/>
  <c r="Q70" i="6" s="1"/>
  <c r="E70" i="6" s="1"/>
  <c r="I67" i="1"/>
  <c r="U69" i="6" s="1"/>
  <c r="I69" i="6" s="1"/>
  <c r="H67" i="1"/>
  <c r="T69" i="6" s="1"/>
  <c r="H69" i="6" s="1"/>
  <c r="G67" i="1"/>
  <c r="S69" i="6" s="1"/>
  <c r="G69" i="6" s="1"/>
  <c r="F67" i="1"/>
  <c r="R69" i="6" s="1"/>
  <c r="F69" i="6" s="1"/>
  <c r="E67" i="1"/>
  <c r="Q69" i="6" s="1"/>
  <c r="E69" i="6" s="1"/>
  <c r="D67" i="1"/>
  <c r="P69" i="6" s="1"/>
  <c r="D69" i="6" s="1"/>
  <c r="C67" i="1"/>
  <c r="J66" i="1"/>
  <c r="V68" i="6" s="1"/>
  <c r="J68" i="6" s="1"/>
  <c r="I66" i="1"/>
  <c r="U68" i="6" s="1"/>
  <c r="I68" i="6" s="1"/>
  <c r="H66" i="1"/>
  <c r="T68" i="6" s="1"/>
  <c r="H68" i="6" s="1"/>
  <c r="G66" i="1"/>
  <c r="S68" i="6" s="1"/>
  <c r="G68" i="6" s="1"/>
  <c r="F66" i="1"/>
  <c r="R68" i="6" s="1"/>
  <c r="F68" i="6" s="1"/>
  <c r="E66" i="1"/>
  <c r="Q68" i="6" s="1"/>
  <c r="E68" i="6" s="1"/>
  <c r="D66" i="1"/>
  <c r="B66" i="1"/>
  <c r="N68" i="6" s="1"/>
  <c r="J65" i="1"/>
  <c r="V67" i="6" s="1"/>
  <c r="J67" i="6" s="1"/>
  <c r="I65" i="1"/>
  <c r="U67" i="6" s="1"/>
  <c r="I67" i="6" s="1"/>
  <c r="H65" i="1"/>
  <c r="T67" i="6" s="1"/>
  <c r="H67" i="6" s="1"/>
  <c r="G65" i="1"/>
  <c r="S67" i="6" s="1"/>
  <c r="G67" i="6" s="1"/>
  <c r="F65" i="1"/>
  <c r="R67" i="6" s="1"/>
  <c r="F67" i="6" s="1"/>
  <c r="E65" i="1"/>
  <c r="Q67" i="6" s="1"/>
  <c r="E67" i="6" s="1"/>
  <c r="C65" i="1"/>
  <c r="O67" i="6" s="1"/>
  <c r="C67" i="6" s="1"/>
  <c r="B65" i="1"/>
  <c r="N67" i="6" s="1"/>
  <c r="J64" i="1"/>
  <c r="V66" i="6" s="1"/>
  <c r="J66" i="6" s="1"/>
  <c r="I64" i="1"/>
  <c r="U66" i="6" s="1"/>
  <c r="I66" i="6" s="1"/>
  <c r="F64" i="1"/>
  <c r="R66" i="6" s="1"/>
  <c r="F66" i="6" s="1"/>
  <c r="J63" i="1"/>
  <c r="V65" i="6" s="1"/>
  <c r="J65" i="6" s="1"/>
  <c r="I63" i="1"/>
  <c r="U65" i="6" s="1"/>
  <c r="I65" i="6" s="1"/>
  <c r="F63" i="1"/>
  <c r="R65" i="6" s="1"/>
  <c r="F65" i="6" s="1"/>
  <c r="E63" i="1"/>
  <c r="Q65" i="6" s="1"/>
  <c r="E65" i="6" s="1"/>
  <c r="J62" i="1"/>
  <c r="V64" i="6" s="1"/>
  <c r="J64" i="6" s="1"/>
  <c r="I62" i="1"/>
  <c r="U64" i="6" s="1"/>
  <c r="I64" i="6" s="1"/>
  <c r="F62" i="1"/>
  <c r="R64" i="6" s="1"/>
  <c r="F64" i="6" s="1"/>
  <c r="E62" i="1"/>
  <c r="Q64" i="6" s="1"/>
  <c r="E64" i="6" s="1"/>
  <c r="J61" i="1"/>
  <c r="V63" i="6" s="1"/>
  <c r="J63" i="6" s="1"/>
  <c r="I61" i="1"/>
  <c r="U63" i="6" s="1"/>
  <c r="I63" i="6" s="1"/>
  <c r="G61" i="1"/>
  <c r="S63" i="6" s="1"/>
  <c r="G63" i="6" s="1"/>
  <c r="F61" i="1"/>
  <c r="E61" i="1"/>
  <c r="Q63" i="6" s="1"/>
  <c r="E63" i="6" s="1"/>
  <c r="D61" i="1"/>
  <c r="P63" i="6" s="1"/>
  <c r="D63" i="6" s="1"/>
  <c r="C61" i="1"/>
  <c r="O63" i="6" s="1"/>
  <c r="C63" i="6" s="1"/>
  <c r="B61" i="1"/>
  <c r="N63" i="6" s="1"/>
  <c r="T60" i="1"/>
  <c r="J60" i="1"/>
  <c r="V62" i="6" s="1"/>
  <c r="J62" i="6" s="1"/>
  <c r="H60" i="1"/>
  <c r="T62" i="6" s="1"/>
  <c r="H62" i="6" s="1"/>
  <c r="G60" i="1"/>
  <c r="F60" i="1"/>
  <c r="R62" i="6" s="1"/>
  <c r="F62" i="6" s="1"/>
  <c r="E60" i="1"/>
  <c r="Q62" i="6" s="1"/>
  <c r="E62" i="6" s="1"/>
  <c r="D60" i="1"/>
  <c r="P62" i="6" s="1"/>
  <c r="D62" i="6" s="1"/>
  <c r="C60" i="1"/>
  <c r="O62" i="6" s="1"/>
  <c r="C62" i="6" s="1"/>
  <c r="B60" i="1"/>
  <c r="N62" i="6" s="1"/>
  <c r="I59" i="1"/>
  <c r="U61" i="6" s="1"/>
  <c r="I61" i="6" s="1"/>
  <c r="H59" i="1"/>
  <c r="G59" i="1"/>
  <c r="S61" i="6" s="1"/>
  <c r="G61" i="6" s="1"/>
  <c r="F59" i="1"/>
  <c r="R61" i="6" s="1"/>
  <c r="F61" i="6" s="1"/>
  <c r="E59" i="1"/>
  <c r="Q61" i="6" s="1"/>
  <c r="E61" i="6" s="1"/>
  <c r="D59" i="1"/>
  <c r="P61" i="6" s="1"/>
  <c r="D61" i="6" s="1"/>
  <c r="C59" i="1"/>
  <c r="O61" i="6" s="1"/>
  <c r="C61" i="6" s="1"/>
  <c r="J58" i="1"/>
  <c r="V60" i="6" s="1"/>
  <c r="J60" i="6" s="1"/>
  <c r="I58" i="1"/>
  <c r="U60" i="6" s="1"/>
  <c r="I60" i="6" s="1"/>
  <c r="F58" i="1"/>
  <c r="R60" i="6" s="1"/>
  <c r="F60" i="6" s="1"/>
  <c r="E58" i="1"/>
  <c r="Q60" i="6" s="1"/>
  <c r="E60" i="6" s="1"/>
  <c r="J57" i="1"/>
  <c r="V59" i="6" s="1"/>
  <c r="J59" i="6" s="1"/>
  <c r="I57" i="1"/>
  <c r="U59" i="6" s="1"/>
  <c r="I59" i="6" s="1"/>
  <c r="F57" i="1"/>
  <c r="R59" i="6" s="1"/>
  <c r="F59" i="6" s="1"/>
  <c r="E57" i="1"/>
  <c r="Q59" i="6" s="1"/>
  <c r="E59" i="6" s="1"/>
  <c r="J56" i="1"/>
  <c r="V58" i="6" s="1"/>
  <c r="J58" i="6" s="1"/>
  <c r="I56" i="1"/>
  <c r="U58" i="6" s="1"/>
  <c r="I58" i="6" s="1"/>
  <c r="F56" i="1"/>
  <c r="R58" i="6" s="1"/>
  <c r="F58" i="6" s="1"/>
  <c r="E56" i="1"/>
  <c r="Q58" i="6" s="1"/>
  <c r="E58" i="6" s="1"/>
  <c r="J55" i="1"/>
  <c r="V57" i="6" s="1"/>
  <c r="J57" i="6" s="1"/>
  <c r="I55" i="1"/>
  <c r="H55" i="1"/>
  <c r="T57" i="6" s="1"/>
  <c r="H57" i="6" s="1"/>
  <c r="G55" i="1"/>
  <c r="S57" i="6" s="1"/>
  <c r="G57" i="6" s="1"/>
  <c r="E55" i="1"/>
  <c r="Q57" i="6" s="1"/>
  <c r="E57" i="6" s="1"/>
  <c r="D55" i="1"/>
  <c r="P57" i="6" s="1"/>
  <c r="D57" i="6" s="1"/>
  <c r="C55" i="1"/>
  <c r="O57" i="6" s="1"/>
  <c r="C57" i="6" s="1"/>
  <c r="B55" i="1"/>
  <c r="N57" i="6" s="1"/>
  <c r="V54" i="1"/>
  <c r="O54" i="1"/>
  <c r="J54" i="1"/>
  <c r="I54" i="1"/>
  <c r="U56" i="6" s="1"/>
  <c r="I56" i="6" s="1"/>
  <c r="H54" i="1"/>
  <c r="T56" i="6" s="1"/>
  <c r="H56" i="6" s="1"/>
  <c r="F54" i="1"/>
  <c r="R56" i="6" s="1"/>
  <c r="F56" i="6" s="1"/>
  <c r="E54" i="1"/>
  <c r="Q56" i="6" s="1"/>
  <c r="E56" i="6" s="1"/>
  <c r="D54" i="1"/>
  <c r="P56" i="6" s="1"/>
  <c r="D56" i="6" s="1"/>
  <c r="C54" i="1"/>
  <c r="O56" i="6" s="1"/>
  <c r="C56" i="6" s="1"/>
  <c r="B54" i="1"/>
  <c r="N56" i="6" s="1"/>
  <c r="J53" i="1"/>
  <c r="V55" i="6" s="1"/>
  <c r="J55" i="6" s="1"/>
  <c r="I53" i="1"/>
  <c r="U55" i="6" s="1"/>
  <c r="I55" i="6" s="1"/>
  <c r="G53" i="1"/>
  <c r="S55" i="6" s="1"/>
  <c r="G55" i="6" s="1"/>
  <c r="F53" i="1"/>
  <c r="R55" i="6" s="1"/>
  <c r="F55" i="6" s="1"/>
  <c r="E53" i="1"/>
  <c r="Q55" i="6" s="1"/>
  <c r="E55" i="6" s="1"/>
  <c r="D53" i="1"/>
  <c r="P55" i="6" s="1"/>
  <c r="D55" i="6" s="1"/>
  <c r="C53" i="1"/>
  <c r="B53" i="1"/>
  <c r="N55" i="6" s="1"/>
  <c r="J52" i="1"/>
  <c r="V54" i="6" s="1"/>
  <c r="J54" i="6" s="1"/>
  <c r="F52" i="1"/>
  <c r="R54" i="6" s="1"/>
  <c r="F54" i="6" s="1"/>
  <c r="E52" i="1"/>
  <c r="Q54" i="6" s="1"/>
  <c r="E54" i="6" s="1"/>
  <c r="I51" i="1"/>
  <c r="U53" i="6" s="1"/>
  <c r="I53" i="6" s="1"/>
  <c r="F51" i="1"/>
  <c r="R53" i="6" s="1"/>
  <c r="F53" i="6" s="1"/>
  <c r="E51" i="1"/>
  <c r="Q53" i="6" s="1"/>
  <c r="E53" i="6" s="1"/>
  <c r="J50" i="1"/>
  <c r="V52" i="6" s="1"/>
  <c r="J52" i="6" s="1"/>
  <c r="I50" i="1"/>
  <c r="U52" i="6" s="1"/>
  <c r="I52" i="6" s="1"/>
  <c r="F50" i="1"/>
  <c r="R52" i="6" s="1"/>
  <c r="F52" i="6" s="1"/>
  <c r="E50" i="1"/>
  <c r="Q52" i="6" s="1"/>
  <c r="E52" i="6" s="1"/>
  <c r="J49" i="1"/>
  <c r="V51" i="6" s="1"/>
  <c r="J51" i="6" s="1"/>
  <c r="I49" i="1"/>
  <c r="U51" i="6" s="1"/>
  <c r="I51" i="6" s="1"/>
  <c r="H49" i="1"/>
  <c r="T51" i="6" s="1"/>
  <c r="H51" i="6" s="1"/>
  <c r="G49" i="1"/>
  <c r="S51" i="6" s="1"/>
  <c r="G51" i="6" s="1"/>
  <c r="F49" i="1"/>
  <c r="R51" i="6" s="1"/>
  <c r="F51" i="6" s="1"/>
  <c r="E49" i="1"/>
  <c r="Q51" i="6" s="1"/>
  <c r="E51" i="6" s="1"/>
  <c r="D49" i="1"/>
  <c r="C49" i="1"/>
  <c r="O51" i="6" s="1"/>
  <c r="C51" i="6" s="1"/>
  <c r="B49" i="1"/>
  <c r="N51" i="6" s="1"/>
  <c r="J48" i="1"/>
  <c r="V50" i="6" s="1"/>
  <c r="J50" i="6" s="1"/>
  <c r="I48" i="1"/>
  <c r="U50" i="6" s="1"/>
  <c r="I50" i="6" s="1"/>
  <c r="H48" i="1"/>
  <c r="T50" i="6" s="1"/>
  <c r="H50" i="6" s="1"/>
  <c r="G48" i="1"/>
  <c r="S50" i="6" s="1"/>
  <c r="G50" i="6" s="1"/>
  <c r="F48" i="1"/>
  <c r="R50" i="6" s="1"/>
  <c r="F50" i="6" s="1"/>
  <c r="E48" i="1"/>
  <c r="D48" i="1"/>
  <c r="P50" i="6" s="1"/>
  <c r="D50" i="6" s="1"/>
  <c r="C48" i="1"/>
  <c r="O50" i="6" s="1"/>
  <c r="C50" i="6" s="1"/>
  <c r="B48" i="1"/>
  <c r="N50" i="6" s="1"/>
  <c r="S47" i="1"/>
  <c r="R47" i="1"/>
  <c r="J47" i="1"/>
  <c r="V49" i="6" s="1"/>
  <c r="J49" i="6" s="1"/>
  <c r="I47" i="1"/>
  <c r="U49" i="6" s="1"/>
  <c r="I49" i="6" s="1"/>
  <c r="H47" i="1"/>
  <c r="T49" i="6" s="1"/>
  <c r="H49" i="6" s="1"/>
  <c r="G47" i="1"/>
  <c r="S49" i="6" s="1"/>
  <c r="G49" i="6" s="1"/>
  <c r="F47" i="1"/>
  <c r="R49" i="6" s="1"/>
  <c r="F49" i="6" s="1"/>
  <c r="E47" i="1"/>
  <c r="Q49" i="6" s="1"/>
  <c r="E49" i="6" s="1"/>
  <c r="D47" i="1"/>
  <c r="P49" i="6" s="1"/>
  <c r="D49" i="6" s="1"/>
  <c r="C47" i="1"/>
  <c r="O49" i="6" s="1"/>
  <c r="C49" i="6" s="1"/>
  <c r="B47" i="1"/>
  <c r="N49" i="6" s="1"/>
  <c r="J46" i="1"/>
  <c r="V48" i="6" s="1"/>
  <c r="J48" i="6" s="1"/>
  <c r="I46" i="1"/>
  <c r="U48" i="6" s="1"/>
  <c r="I48" i="6" s="1"/>
  <c r="F46" i="1"/>
  <c r="R48" i="6" s="1"/>
  <c r="F48" i="6" s="1"/>
  <c r="E46" i="1"/>
  <c r="Q48" i="6" s="1"/>
  <c r="E48" i="6" s="1"/>
  <c r="J45" i="1"/>
  <c r="V47" i="6" s="1"/>
  <c r="J47" i="6" s="1"/>
  <c r="I45" i="1"/>
  <c r="U47" i="6" s="1"/>
  <c r="I47" i="6" s="1"/>
  <c r="F45" i="1"/>
  <c r="R47" i="6" s="1"/>
  <c r="F47" i="6" s="1"/>
  <c r="E45" i="1"/>
  <c r="Q47" i="6" s="1"/>
  <c r="E47" i="6" s="1"/>
  <c r="J44" i="1"/>
  <c r="V46" i="6" s="1"/>
  <c r="J46" i="6" s="1"/>
  <c r="F44" i="1"/>
  <c r="R46" i="6" s="1"/>
  <c r="F46" i="6" s="1"/>
  <c r="E44" i="1"/>
  <c r="Q46" i="6" s="1"/>
  <c r="E46" i="6" s="1"/>
  <c r="J43" i="1"/>
  <c r="V45" i="6" s="1"/>
  <c r="J45" i="6" s="1"/>
  <c r="I43" i="1"/>
  <c r="U45" i="6" s="1"/>
  <c r="I45" i="6" s="1"/>
  <c r="H43" i="1"/>
  <c r="T45" i="6" s="1"/>
  <c r="H45" i="6" s="1"/>
  <c r="G43" i="1"/>
  <c r="F43" i="1"/>
  <c r="R45" i="6" s="1"/>
  <c r="F45" i="6" s="1"/>
  <c r="E43" i="1"/>
  <c r="Q45" i="6" s="1"/>
  <c r="E45" i="6" s="1"/>
  <c r="D43" i="1"/>
  <c r="P45" i="6" s="1"/>
  <c r="D45" i="6" s="1"/>
  <c r="C43" i="1"/>
  <c r="O45" i="6" s="1"/>
  <c r="C45" i="6" s="1"/>
  <c r="B43" i="1"/>
  <c r="N45" i="6" s="1"/>
  <c r="J42" i="1"/>
  <c r="V44" i="6" s="1"/>
  <c r="J44" i="6" s="1"/>
  <c r="I42" i="1"/>
  <c r="U44" i="6" s="1"/>
  <c r="I44" i="6" s="1"/>
  <c r="H42" i="1"/>
  <c r="G42" i="1"/>
  <c r="S44" i="6" s="1"/>
  <c r="G44" i="6" s="1"/>
  <c r="F42" i="1"/>
  <c r="R44" i="6" s="1"/>
  <c r="F44" i="6" s="1"/>
  <c r="E42" i="1"/>
  <c r="Q44" i="6" s="1"/>
  <c r="E44" i="6" s="1"/>
  <c r="D42" i="1"/>
  <c r="P44" i="6" s="1"/>
  <c r="D44" i="6" s="1"/>
  <c r="C42" i="1"/>
  <c r="O44" i="6" s="1"/>
  <c r="C44" i="6" s="1"/>
  <c r="B42" i="1"/>
  <c r="N44" i="6" s="1"/>
  <c r="U41" i="1"/>
  <c r="J41" i="1"/>
  <c r="V43" i="6" s="1"/>
  <c r="J43" i="6" s="1"/>
  <c r="I41" i="1"/>
  <c r="U43" i="6" s="1"/>
  <c r="I43" i="6" s="1"/>
  <c r="H41" i="1"/>
  <c r="T43" i="6" s="1"/>
  <c r="H43" i="6" s="1"/>
  <c r="G41" i="1"/>
  <c r="S43" i="6" s="1"/>
  <c r="G43" i="6" s="1"/>
  <c r="F41" i="1"/>
  <c r="R43" i="6" s="1"/>
  <c r="F43" i="6" s="1"/>
  <c r="E41" i="1"/>
  <c r="Q43" i="6" s="1"/>
  <c r="E43" i="6" s="1"/>
  <c r="D41" i="1"/>
  <c r="P43" i="6" s="1"/>
  <c r="D43" i="6" s="1"/>
  <c r="C41" i="1"/>
  <c r="O43" i="6" s="1"/>
  <c r="C43" i="6" s="1"/>
  <c r="B41" i="1"/>
  <c r="N43" i="6" s="1"/>
  <c r="J40" i="1"/>
  <c r="V42" i="6" s="1"/>
  <c r="J42" i="6" s="1"/>
  <c r="I40" i="1"/>
  <c r="U42" i="6" s="1"/>
  <c r="I42" i="6" s="1"/>
  <c r="F40" i="1"/>
  <c r="R42" i="6" s="1"/>
  <c r="F42" i="6" s="1"/>
  <c r="E40" i="1"/>
  <c r="Q42" i="6" s="1"/>
  <c r="E42" i="6" s="1"/>
  <c r="J39" i="1"/>
  <c r="V41" i="6" s="1"/>
  <c r="J41" i="6" s="1"/>
  <c r="I39" i="1"/>
  <c r="U41" i="6" s="1"/>
  <c r="I41" i="6" s="1"/>
  <c r="F39" i="1"/>
  <c r="R41" i="6" s="1"/>
  <c r="F41" i="6" s="1"/>
  <c r="E39" i="1"/>
  <c r="Q41" i="6" s="1"/>
  <c r="E41" i="6" s="1"/>
  <c r="J38" i="1"/>
  <c r="V40" i="6" s="1"/>
  <c r="J40" i="6" s="1"/>
  <c r="I38" i="1"/>
  <c r="U40" i="6" s="1"/>
  <c r="I40" i="6" s="1"/>
  <c r="F38" i="1"/>
  <c r="R40" i="6" s="1"/>
  <c r="F40" i="6" s="1"/>
  <c r="E38" i="1"/>
  <c r="Q40" i="6" s="1"/>
  <c r="E40" i="6" s="1"/>
  <c r="J37" i="1"/>
  <c r="I37" i="1"/>
  <c r="U39" i="6" s="1"/>
  <c r="I39" i="6" s="1"/>
  <c r="G37" i="1"/>
  <c r="S39" i="6" s="1"/>
  <c r="G39" i="6" s="1"/>
  <c r="F37" i="1"/>
  <c r="R39" i="6" s="1"/>
  <c r="F39" i="6" s="1"/>
  <c r="E37" i="1"/>
  <c r="Q39" i="6" s="1"/>
  <c r="E39" i="6" s="1"/>
  <c r="D37" i="1"/>
  <c r="P39" i="6" s="1"/>
  <c r="D39" i="6" s="1"/>
  <c r="C37" i="1"/>
  <c r="O39" i="6" s="1"/>
  <c r="C39" i="6" s="1"/>
  <c r="B37" i="1"/>
  <c r="N39" i="6" s="1"/>
  <c r="J36" i="1"/>
  <c r="V38" i="6" s="1"/>
  <c r="J38" i="6" s="1"/>
  <c r="H36" i="1"/>
  <c r="T38" i="6" s="1"/>
  <c r="H38" i="6" s="1"/>
  <c r="G36" i="1"/>
  <c r="S38" i="6" s="1"/>
  <c r="G38" i="6" s="1"/>
  <c r="F36" i="1"/>
  <c r="R38" i="6" s="1"/>
  <c r="F38" i="6" s="1"/>
  <c r="E36" i="1"/>
  <c r="Q38" i="6" s="1"/>
  <c r="E38" i="6" s="1"/>
  <c r="D36" i="1"/>
  <c r="P38" i="6" s="1"/>
  <c r="D38" i="6" s="1"/>
  <c r="C36" i="1"/>
  <c r="B36" i="1"/>
  <c r="N38" i="6" s="1"/>
  <c r="I35" i="1"/>
  <c r="U37" i="6" s="1"/>
  <c r="I37" i="6" s="1"/>
  <c r="H35" i="1"/>
  <c r="T37" i="6" s="1"/>
  <c r="H37" i="6" s="1"/>
  <c r="G35" i="1"/>
  <c r="F35" i="1"/>
  <c r="R37" i="6" s="1"/>
  <c r="F37" i="6" s="1"/>
  <c r="E35" i="1"/>
  <c r="Q37" i="6" s="1"/>
  <c r="E37" i="6" s="1"/>
  <c r="D35" i="1"/>
  <c r="C35" i="1"/>
  <c r="O37" i="6" s="1"/>
  <c r="C37" i="6" s="1"/>
  <c r="J34" i="1"/>
  <c r="V36" i="6" s="1"/>
  <c r="J36" i="6" s="1"/>
  <c r="I34" i="1"/>
  <c r="U36" i="6" s="1"/>
  <c r="I36" i="6" s="1"/>
  <c r="F34" i="1"/>
  <c r="R36" i="6" s="1"/>
  <c r="F36" i="6" s="1"/>
  <c r="E34" i="1"/>
  <c r="Q36" i="6" s="1"/>
  <c r="E36" i="6" s="1"/>
  <c r="J33" i="1"/>
  <c r="V35" i="6" s="1"/>
  <c r="J35" i="6" s="1"/>
  <c r="I33" i="1"/>
  <c r="U35" i="6" s="1"/>
  <c r="I35" i="6" s="1"/>
  <c r="F33" i="1"/>
  <c r="R35" i="6" s="1"/>
  <c r="F35" i="6" s="1"/>
  <c r="E33" i="1"/>
  <c r="Q35" i="6" s="1"/>
  <c r="E35" i="6" s="1"/>
  <c r="J32" i="1"/>
  <c r="V34" i="6" s="1"/>
  <c r="J34" i="6" s="1"/>
  <c r="I32" i="1"/>
  <c r="U34" i="6" s="1"/>
  <c r="I34" i="6" s="1"/>
  <c r="F32" i="1"/>
  <c r="R34" i="6" s="1"/>
  <c r="F34" i="6" s="1"/>
  <c r="E32" i="1"/>
  <c r="Q34" i="6" s="1"/>
  <c r="E34" i="6" s="1"/>
  <c r="J31" i="1"/>
  <c r="V33" i="6" s="1"/>
  <c r="J33" i="6" s="1"/>
  <c r="I31" i="1"/>
  <c r="U33" i="6" s="1"/>
  <c r="I33" i="6" s="1"/>
  <c r="H31" i="1"/>
  <c r="G31" i="1"/>
  <c r="S33" i="6" s="1"/>
  <c r="G33" i="6" s="1"/>
  <c r="F31" i="1"/>
  <c r="R33" i="6" s="1"/>
  <c r="F33" i="6" s="1"/>
  <c r="E31" i="1"/>
  <c r="D31" i="1"/>
  <c r="P33" i="6" s="1"/>
  <c r="D33" i="6" s="1"/>
  <c r="C31" i="1"/>
  <c r="O33" i="6" s="1"/>
  <c r="C33" i="6" s="1"/>
  <c r="B31" i="1"/>
  <c r="N33" i="6" s="1"/>
  <c r="U30" i="1"/>
  <c r="J30" i="1"/>
  <c r="V32" i="6" s="1"/>
  <c r="J32" i="6" s="1"/>
  <c r="I30" i="1"/>
  <c r="H30" i="1"/>
  <c r="T32" i="6" s="1"/>
  <c r="H32" i="6" s="1"/>
  <c r="G30" i="1"/>
  <c r="S32" i="6" s="1"/>
  <c r="G32" i="6" s="1"/>
  <c r="F30" i="1"/>
  <c r="E30" i="1"/>
  <c r="Q32" i="6" s="1"/>
  <c r="E32" i="6" s="1"/>
  <c r="D30" i="1"/>
  <c r="P32" i="6" s="1"/>
  <c r="D32" i="6" s="1"/>
  <c r="C30" i="1"/>
  <c r="O32" i="6" s="1"/>
  <c r="C32" i="6" s="1"/>
  <c r="B30" i="1"/>
  <c r="N32" i="6" s="1"/>
  <c r="S29" i="1"/>
  <c r="J29" i="1"/>
  <c r="V31" i="6" s="1"/>
  <c r="J31" i="6" s="1"/>
  <c r="I29" i="1"/>
  <c r="U31" i="6" s="1"/>
  <c r="I31" i="6" s="1"/>
  <c r="H29" i="1"/>
  <c r="T31" i="6" s="1"/>
  <c r="H31" i="6" s="1"/>
  <c r="G29" i="1"/>
  <c r="F29" i="1"/>
  <c r="R31" i="6" s="1"/>
  <c r="F31" i="6" s="1"/>
  <c r="E29" i="1"/>
  <c r="Q31" i="6" s="1"/>
  <c r="E31" i="6" s="1"/>
  <c r="D29" i="1"/>
  <c r="P31" i="6" s="1"/>
  <c r="D31" i="6" s="1"/>
  <c r="C29" i="1"/>
  <c r="O31" i="6" s="1"/>
  <c r="C31" i="6" s="1"/>
  <c r="B29" i="1"/>
  <c r="N31" i="6" s="1"/>
  <c r="J28" i="1"/>
  <c r="V30" i="6" s="1"/>
  <c r="J30" i="6" s="1"/>
  <c r="I28" i="1"/>
  <c r="U30" i="6" s="1"/>
  <c r="I30" i="6" s="1"/>
  <c r="F28" i="1"/>
  <c r="R30" i="6" s="1"/>
  <c r="F30" i="6" s="1"/>
  <c r="E28" i="1"/>
  <c r="Q30" i="6" s="1"/>
  <c r="E30" i="6" s="1"/>
  <c r="J27" i="1"/>
  <c r="V29" i="6" s="1"/>
  <c r="J29" i="6" s="1"/>
  <c r="I27" i="1"/>
  <c r="U29" i="6" s="1"/>
  <c r="I29" i="6" s="1"/>
  <c r="F27" i="1"/>
  <c r="R29" i="6" s="1"/>
  <c r="F29" i="6" s="1"/>
  <c r="E27" i="1"/>
  <c r="Q29" i="6" s="1"/>
  <c r="E29" i="6" s="1"/>
  <c r="J26" i="1"/>
  <c r="V28" i="6" s="1"/>
  <c r="J28" i="6" s="1"/>
  <c r="I26" i="1"/>
  <c r="U28" i="6" s="1"/>
  <c r="I28" i="6" s="1"/>
  <c r="F26" i="1"/>
  <c r="R28" i="6" s="1"/>
  <c r="F28" i="6" s="1"/>
  <c r="E26" i="1"/>
  <c r="Q28" i="6" s="1"/>
  <c r="E28" i="6" s="1"/>
  <c r="J25" i="1"/>
  <c r="V27" i="6" s="1"/>
  <c r="J27" i="6" s="1"/>
  <c r="I25" i="1"/>
  <c r="U27" i="6" s="1"/>
  <c r="I27" i="6" s="1"/>
  <c r="H25" i="1"/>
  <c r="G25" i="1"/>
  <c r="S27" i="6" s="1"/>
  <c r="G27" i="6" s="1"/>
  <c r="F25" i="1"/>
  <c r="R27" i="6" s="1"/>
  <c r="F27" i="6" s="1"/>
  <c r="E25" i="1"/>
  <c r="Q27" i="6" s="1"/>
  <c r="E27" i="6" s="1"/>
  <c r="D25" i="1"/>
  <c r="P27" i="6" s="1"/>
  <c r="D27" i="6" s="1"/>
  <c r="C25" i="1"/>
  <c r="B25" i="1"/>
  <c r="N27" i="6" s="1"/>
  <c r="V24" i="1"/>
  <c r="J24" i="1"/>
  <c r="V26" i="6" s="1"/>
  <c r="J26" i="6" s="1"/>
  <c r="I24" i="1"/>
  <c r="H24" i="1"/>
  <c r="T26" i="6" s="1"/>
  <c r="H26" i="6" s="1"/>
  <c r="G24" i="1"/>
  <c r="S26" i="6" s="1"/>
  <c r="G26" i="6" s="1"/>
  <c r="F24" i="1"/>
  <c r="R26" i="6" s="1"/>
  <c r="F26" i="6" s="1"/>
  <c r="E24" i="1"/>
  <c r="Q26" i="6" s="1"/>
  <c r="E26" i="6" s="1"/>
  <c r="D24" i="1"/>
  <c r="C24" i="1"/>
  <c r="O26" i="6" s="1"/>
  <c r="C26" i="6" s="1"/>
  <c r="B24" i="1"/>
  <c r="N26" i="6" s="1"/>
  <c r="Q23" i="1"/>
  <c r="J23" i="1"/>
  <c r="V25" i="6" s="1"/>
  <c r="J25" i="6" s="1"/>
  <c r="I23" i="1"/>
  <c r="U25" i="6" s="1"/>
  <c r="I25" i="6" s="1"/>
  <c r="H23" i="1"/>
  <c r="T25" i="6" s="1"/>
  <c r="H25" i="6" s="1"/>
  <c r="G23" i="1"/>
  <c r="S25" i="6" s="1"/>
  <c r="G25" i="6" s="1"/>
  <c r="F23" i="1"/>
  <c r="R25" i="6" s="1"/>
  <c r="F25" i="6" s="1"/>
  <c r="E23" i="1"/>
  <c r="Q25" i="6" s="1"/>
  <c r="E25" i="6" s="1"/>
  <c r="D23" i="1"/>
  <c r="P25" i="6" s="1"/>
  <c r="D25" i="6" s="1"/>
  <c r="C23" i="1"/>
  <c r="O25" i="6" s="1"/>
  <c r="C25" i="6" s="1"/>
  <c r="B23" i="1"/>
  <c r="N25" i="6" s="1"/>
  <c r="J22" i="1"/>
  <c r="V24" i="6" s="1"/>
  <c r="J24" i="6" s="1"/>
  <c r="I22" i="1"/>
  <c r="U24" i="6" s="1"/>
  <c r="I24" i="6" s="1"/>
  <c r="F22" i="1"/>
  <c r="R24" i="6" s="1"/>
  <c r="F24" i="6" s="1"/>
  <c r="E22" i="1"/>
  <c r="Q24" i="6" s="1"/>
  <c r="E24" i="6" s="1"/>
  <c r="J21" i="1"/>
  <c r="V23" i="6" s="1"/>
  <c r="J23" i="6" s="1"/>
  <c r="I21" i="1"/>
  <c r="U23" i="6" s="1"/>
  <c r="I23" i="6" s="1"/>
  <c r="F21" i="1"/>
  <c r="R23" i="6" s="1"/>
  <c r="F23" i="6" s="1"/>
  <c r="E21" i="1"/>
  <c r="Q23" i="6" s="1"/>
  <c r="E23" i="6" s="1"/>
  <c r="J20" i="1"/>
  <c r="V22" i="6" s="1"/>
  <c r="J22" i="6" s="1"/>
  <c r="I20" i="1"/>
  <c r="U22" i="6" s="1"/>
  <c r="I22" i="6" s="1"/>
  <c r="F20" i="1"/>
  <c r="R22" i="6" s="1"/>
  <c r="F22" i="6" s="1"/>
  <c r="E20" i="1"/>
  <c r="Q22" i="6" s="1"/>
  <c r="E22" i="6" s="1"/>
  <c r="J19" i="1"/>
  <c r="V21" i="6" s="1"/>
  <c r="J21" i="6" s="1"/>
  <c r="I19" i="1"/>
  <c r="U21" i="6" s="1"/>
  <c r="I21" i="6" s="1"/>
  <c r="H19" i="1"/>
  <c r="T21" i="6" s="1"/>
  <c r="H21" i="6" s="1"/>
  <c r="G19" i="1"/>
  <c r="S21" i="6" s="1"/>
  <c r="G21" i="6" s="1"/>
  <c r="F19" i="1"/>
  <c r="E19" i="1"/>
  <c r="Q21" i="6" s="1"/>
  <c r="E21" i="6" s="1"/>
  <c r="D19" i="1"/>
  <c r="P21" i="6" s="1"/>
  <c r="D21" i="6" s="1"/>
  <c r="C19" i="1"/>
  <c r="B19" i="1"/>
  <c r="N21" i="6" s="1"/>
  <c r="S18" i="1"/>
  <c r="Q18" i="1"/>
  <c r="J18" i="1"/>
  <c r="V20" i="6" s="1"/>
  <c r="J20" i="6" s="1"/>
  <c r="I18" i="1"/>
  <c r="U20" i="6" s="1"/>
  <c r="I20" i="6" s="1"/>
  <c r="H18" i="1"/>
  <c r="T20" i="6" s="1"/>
  <c r="H20" i="6" s="1"/>
  <c r="G18" i="1"/>
  <c r="F18" i="1"/>
  <c r="R20" i="6" s="1"/>
  <c r="F20" i="6" s="1"/>
  <c r="E18" i="1"/>
  <c r="Q20" i="6" s="1"/>
  <c r="E20" i="6" s="1"/>
  <c r="D18" i="1"/>
  <c r="P18" i="1" s="1"/>
  <c r="C18" i="1"/>
  <c r="O20" i="6" s="1"/>
  <c r="C20" i="6" s="1"/>
  <c r="B18" i="1"/>
  <c r="N20" i="6" s="1"/>
  <c r="J17" i="1"/>
  <c r="V19" i="6" s="1"/>
  <c r="J19" i="6" s="1"/>
  <c r="I17" i="1"/>
  <c r="U19" i="6" s="1"/>
  <c r="I19" i="6" s="1"/>
  <c r="H17" i="1"/>
  <c r="G17" i="1"/>
  <c r="S19" i="6" s="1"/>
  <c r="G19" i="6" s="1"/>
  <c r="F17" i="1"/>
  <c r="R19" i="6" s="1"/>
  <c r="F19" i="6" s="1"/>
  <c r="E17" i="1"/>
  <c r="Q19" i="6" s="1"/>
  <c r="E19" i="6" s="1"/>
  <c r="D17" i="1"/>
  <c r="P19" i="6" s="1"/>
  <c r="D19" i="6" s="1"/>
  <c r="C17" i="1"/>
  <c r="O19" i="6" s="1"/>
  <c r="C19" i="6" s="1"/>
  <c r="B17" i="1"/>
  <c r="N19" i="6" s="1"/>
  <c r="J16" i="1"/>
  <c r="V18" i="6" s="1"/>
  <c r="J18" i="6" s="1"/>
  <c r="I16" i="1"/>
  <c r="U18" i="6" s="1"/>
  <c r="I18" i="6" s="1"/>
  <c r="F16" i="1"/>
  <c r="R18" i="6" s="1"/>
  <c r="F18" i="6" s="1"/>
  <c r="E16" i="1"/>
  <c r="Q18" i="6" s="1"/>
  <c r="E18" i="6" s="1"/>
  <c r="J15" i="1"/>
  <c r="V17" i="6" s="1"/>
  <c r="J17" i="6" s="1"/>
  <c r="I15" i="1"/>
  <c r="U17" i="6" s="1"/>
  <c r="I17" i="6" s="1"/>
  <c r="F15" i="1"/>
  <c r="R17" i="6" s="1"/>
  <c r="F17" i="6" s="1"/>
  <c r="E15" i="1"/>
  <c r="Q17" i="6" s="1"/>
  <c r="E17" i="6" s="1"/>
  <c r="J14" i="1"/>
  <c r="V16" i="6" s="1"/>
  <c r="J16" i="6" s="1"/>
  <c r="I14" i="1"/>
  <c r="U16" i="6" s="1"/>
  <c r="I16" i="6" s="1"/>
  <c r="F14" i="1"/>
  <c r="R16" i="6" s="1"/>
  <c r="F16" i="6" s="1"/>
  <c r="E14" i="1"/>
  <c r="Q16" i="6" s="1"/>
  <c r="E16" i="6" s="1"/>
  <c r="J13" i="1"/>
  <c r="V15" i="6" s="1"/>
  <c r="J15" i="6" s="1"/>
  <c r="I13" i="1"/>
  <c r="H13" i="1"/>
  <c r="T15" i="6" s="1"/>
  <c r="H15" i="6" s="1"/>
  <c r="G13" i="1"/>
  <c r="S15" i="6" s="1"/>
  <c r="G15" i="6" s="1"/>
  <c r="F13" i="1"/>
  <c r="E13" i="1"/>
  <c r="Q15" i="6" s="1"/>
  <c r="E15" i="6" s="1"/>
  <c r="D13" i="1"/>
  <c r="P15" i="6" s="1"/>
  <c r="D15" i="6" s="1"/>
  <c r="C13" i="1"/>
  <c r="O15" i="6" s="1"/>
  <c r="C15" i="6" s="1"/>
  <c r="B13" i="1"/>
  <c r="N15" i="6" s="1"/>
  <c r="V12" i="1"/>
  <c r="J12" i="1"/>
  <c r="I12" i="1"/>
  <c r="U14" i="6" s="1"/>
  <c r="I14" i="6" s="1"/>
  <c r="H12" i="1"/>
  <c r="T14" i="6" s="1"/>
  <c r="H14" i="6" s="1"/>
  <c r="G12" i="1"/>
  <c r="F12" i="1"/>
  <c r="R14" i="6" s="1"/>
  <c r="F14" i="6" s="1"/>
  <c r="E12" i="1"/>
  <c r="Q14" i="6" s="1"/>
  <c r="E14" i="6" s="1"/>
  <c r="D12" i="1"/>
  <c r="P14" i="6" s="1"/>
  <c r="D14" i="6" s="1"/>
  <c r="C12" i="1"/>
  <c r="B12" i="1"/>
  <c r="N14" i="6" s="1"/>
  <c r="U11" i="1"/>
  <c r="J11" i="1"/>
  <c r="V13" i="6" s="1"/>
  <c r="J13" i="6" s="1"/>
  <c r="I11" i="1"/>
  <c r="U13" i="6" s="1"/>
  <c r="I13" i="6" s="1"/>
  <c r="H11" i="1"/>
  <c r="G11" i="1"/>
  <c r="S13" i="6" s="1"/>
  <c r="G13" i="6" s="1"/>
  <c r="F11" i="1"/>
  <c r="R13" i="6" s="1"/>
  <c r="F13" i="6" s="1"/>
  <c r="E11" i="1"/>
  <c r="Q13" i="6" s="1"/>
  <c r="E13" i="6" s="1"/>
  <c r="D11" i="1"/>
  <c r="P13" i="6" s="1"/>
  <c r="D13" i="6" s="1"/>
  <c r="C11" i="1"/>
  <c r="B11" i="1"/>
  <c r="N13" i="6" s="1"/>
  <c r="J10" i="1"/>
  <c r="V12" i="6" s="1"/>
  <c r="J12" i="6" s="1"/>
  <c r="I10" i="1"/>
  <c r="U12" i="6" s="1"/>
  <c r="I12" i="6" s="1"/>
  <c r="F10" i="1"/>
  <c r="R12" i="6" s="1"/>
  <c r="F12" i="6" s="1"/>
  <c r="E10" i="1"/>
  <c r="Q12" i="6" s="1"/>
  <c r="E12" i="6" s="1"/>
  <c r="J9" i="1"/>
  <c r="V11" i="6" s="1"/>
  <c r="J11" i="6" s="1"/>
  <c r="I9" i="1"/>
  <c r="U11" i="6" s="1"/>
  <c r="I11" i="6" s="1"/>
  <c r="F9" i="1"/>
  <c r="R11" i="6" s="1"/>
  <c r="F11" i="6" s="1"/>
  <c r="E9" i="1"/>
  <c r="Q11" i="6" s="1"/>
  <c r="E11" i="6" s="1"/>
  <c r="J8" i="1"/>
  <c r="V10" i="6" s="1"/>
  <c r="J10" i="6" s="1"/>
  <c r="I8" i="1"/>
  <c r="U10" i="6" s="1"/>
  <c r="I10" i="6" s="1"/>
  <c r="F8" i="1"/>
  <c r="R10" i="6" s="1"/>
  <c r="F10" i="6" s="1"/>
  <c r="E8" i="1"/>
  <c r="Q10" i="6" s="1"/>
  <c r="E10" i="6" s="1"/>
  <c r="L7" i="1"/>
  <c r="K7" i="1"/>
  <c r="J7" i="1"/>
  <c r="V9" i="6" s="1"/>
  <c r="J9" i="6" s="1"/>
  <c r="I7" i="1"/>
  <c r="U9" i="6" s="1"/>
  <c r="I9" i="6" s="1"/>
  <c r="H7" i="1"/>
  <c r="T9" i="6" s="1"/>
  <c r="H9" i="6" s="1"/>
  <c r="G7" i="1"/>
  <c r="S9" i="6" s="1"/>
  <c r="G9" i="6" s="1"/>
  <c r="F7" i="1"/>
  <c r="R9" i="6" s="1"/>
  <c r="F9" i="6" s="1"/>
  <c r="E7" i="1"/>
  <c r="Q9" i="6" s="1"/>
  <c r="E9" i="6" s="1"/>
  <c r="D7" i="1"/>
  <c r="P9" i="6" s="1"/>
  <c r="D9" i="6" s="1"/>
  <c r="C7" i="1"/>
  <c r="O9" i="6" s="1"/>
  <c r="C9" i="6" s="1"/>
  <c r="P6" i="1"/>
  <c r="O6" i="1"/>
  <c r="L6" i="1"/>
  <c r="K6" i="1"/>
  <c r="J6" i="1"/>
  <c r="V8" i="6" s="1"/>
  <c r="J8" i="6" s="1"/>
  <c r="I6" i="1"/>
  <c r="H6" i="1"/>
  <c r="T8" i="6" s="1"/>
  <c r="H8" i="6" s="1"/>
  <c r="G6" i="1"/>
  <c r="S8" i="6" s="1"/>
  <c r="G8" i="6" s="1"/>
  <c r="F6" i="1"/>
  <c r="R8" i="6" s="1"/>
  <c r="F8" i="6" s="1"/>
  <c r="E6" i="1"/>
  <c r="Q8" i="6" s="1"/>
  <c r="E8" i="6" s="1"/>
  <c r="D6" i="1"/>
  <c r="P8" i="6" s="1"/>
  <c r="D8" i="6" s="1"/>
  <c r="C6" i="1"/>
  <c r="O8" i="6" s="1"/>
  <c r="C8" i="6" s="1"/>
  <c r="Q5" i="1"/>
  <c r="L5" i="1"/>
  <c r="K5" i="1"/>
  <c r="J5" i="1"/>
  <c r="I5" i="1"/>
  <c r="U7" i="6" s="1"/>
  <c r="I7" i="6" s="1"/>
  <c r="H5" i="1"/>
  <c r="T7" i="6" s="1"/>
  <c r="H7" i="6" s="1"/>
  <c r="G5" i="1"/>
  <c r="S7" i="6" s="1"/>
  <c r="G7" i="6" s="1"/>
  <c r="F5" i="1"/>
  <c r="R7" i="6" s="1"/>
  <c r="F7" i="6" s="1"/>
  <c r="E5" i="1"/>
  <c r="Q7" i="6" s="1"/>
  <c r="E7" i="6" s="1"/>
  <c r="D5" i="1"/>
  <c r="P7" i="6" s="1"/>
  <c r="D7" i="6" s="1"/>
  <c r="C5" i="1"/>
  <c r="J4" i="1"/>
  <c r="V6" i="6" s="1"/>
  <c r="J6" i="6" s="1"/>
  <c r="I4" i="1"/>
  <c r="U6" i="6" s="1"/>
  <c r="I6" i="6" s="1"/>
  <c r="F4" i="1"/>
  <c r="R6" i="6" s="1"/>
  <c r="F6" i="6" s="1"/>
  <c r="E4" i="1"/>
  <c r="Q6" i="6" s="1"/>
  <c r="E6" i="6" s="1"/>
  <c r="J3" i="1"/>
  <c r="V5" i="6" s="1"/>
  <c r="J5" i="6" s="1"/>
  <c r="I3" i="1"/>
  <c r="U5" i="6" s="1"/>
  <c r="I5" i="6" s="1"/>
  <c r="F3" i="1"/>
  <c r="R5" i="6" s="1"/>
  <c r="F5" i="6" s="1"/>
  <c r="E3" i="1"/>
  <c r="Q5" i="6" s="1"/>
  <c r="E5" i="6" s="1"/>
  <c r="J2" i="1"/>
  <c r="V4" i="6" s="1"/>
  <c r="J4" i="6" s="1"/>
  <c r="I2" i="1"/>
  <c r="U4" i="6" s="1"/>
  <c r="I4" i="6" s="1"/>
  <c r="F2" i="1"/>
  <c r="R4" i="6" s="1"/>
  <c r="F4" i="6" s="1"/>
  <c r="E2" i="1"/>
  <c r="Q4" i="6" s="1"/>
  <c r="E4" i="6" s="1"/>
  <c r="P11" i="1" l="1"/>
  <c r="S14" i="6"/>
  <c r="G14" i="6" s="1"/>
  <c r="S11" i="1"/>
  <c r="P26" i="6"/>
  <c r="D26" i="6" s="1"/>
  <c r="P23" i="1"/>
  <c r="U24" i="1"/>
  <c r="T27" i="6"/>
  <c r="H27" i="6" s="1"/>
  <c r="T24" i="1"/>
  <c r="O38" i="6"/>
  <c r="C38" i="6" s="1"/>
  <c r="O35" i="1"/>
  <c r="P36" i="1"/>
  <c r="V39" i="6"/>
  <c r="J39" i="6" s="1"/>
  <c r="V36" i="1"/>
  <c r="P51" i="6"/>
  <c r="D51" i="6" s="1"/>
  <c r="Z121" i="6" s="1"/>
  <c r="A7" i="14" s="1"/>
  <c r="P48" i="1"/>
  <c r="P68" i="6"/>
  <c r="D68" i="6" s="1"/>
  <c r="P65" i="1"/>
  <c r="O69" i="6"/>
  <c r="C69" i="6" s="1"/>
  <c r="O66" i="1"/>
  <c r="T92" i="6"/>
  <c r="H92" i="6" s="1"/>
  <c r="T89" i="1"/>
  <c r="U38" i="6"/>
  <c r="I38" i="6" s="1"/>
  <c r="U35" i="1"/>
  <c r="T39" i="6"/>
  <c r="H39" i="6" s="1"/>
  <c r="J121" i="6" s="1"/>
  <c r="A7" i="12" s="1"/>
  <c r="T36" i="1"/>
  <c r="T55" i="6"/>
  <c r="H55" i="6" s="1"/>
  <c r="T53" i="1"/>
  <c r="S56" i="6"/>
  <c r="G56" i="6" s="1"/>
  <c r="S54" i="1"/>
  <c r="S53" i="1"/>
  <c r="R57" i="6"/>
  <c r="F57" i="6" s="1"/>
  <c r="R54" i="1"/>
  <c r="V61" i="6"/>
  <c r="J61" i="6" s="1"/>
  <c r="V59" i="1"/>
  <c r="U62" i="6"/>
  <c r="I62" i="6" s="1"/>
  <c r="U60" i="1"/>
  <c r="P67" i="6"/>
  <c r="D67" i="6" s="1"/>
  <c r="O68" i="6"/>
  <c r="C68" i="6" s="1"/>
  <c r="R129" i="6" s="1"/>
  <c r="A6" i="17" s="1"/>
  <c r="O65" i="1"/>
  <c r="V69" i="6"/>
  <c r="J69" i="6" s="1"/>
  <c r="V66" i="1"/>
  <c r="U86" i="6"/>
  <c r="I86" i="6" s="1"/>
  <c r="U83" i="1"/>
  <c r="T87" i="6"/>
  <c r="H87" i="6" s="1"/>
  <c r="J139" i="6" s="1"/>
  <c r="A7" i="20" s="1"/>
  <c r="T84" i="1"/>
  <c r="P91" i="6"/>
  <c r="D91" i="6" s="1"/>
  <c r="O92" i="6"/>
  <c r="C92" i="6" s="1"/>
  <c r="O89" i="1"/>
  <c r="V93" i="6"/>
  <c r="J93" i="6" s="1"/>
  <c r="V90" i="1"/>
  <c r="Q98" i="6"/>
  <c r="E98" i="6" s="1"/>
  <c r="Z138" i="6" s="1"/>
  <c r="A6" i="22" s="1"/>
  <c r="Q95" i="1"/>
  <c r="Q96" i="1"/>
  <c r="R10" i="2"/>
  <c r="R9" i="2"/>
  <c r="R8" i="2"/>
  <c r="Q53" i="2"/>
  <c r="Q55" i="2" s="1"/>
  <c r="Q54" i="2"/>
  <c r="T61" i="2"/>
  <c r="H58" i="2" s="1"/>
  <c r="H57" i="2" s="1"/>
  <c r="H56" i="2" s="1"/>
  <c r="S37" i="6"/>
  <c r="G37" i="6" s="1"/>
  <c r="T61" i="6"/>
  <c r="H61" i="6" s="1"/>
  <c r="R5" i="1"/>
  <c r="S62" i="6"/>
  <c r="G62" i="6" s="1"/>
  <c r="S59" i="1"/>
  <c r="V71" i="1"/>
  <c r="U74" i="6"/>
  <c r="I74" i="6" s="1"/>
  <c r="U71" i="1"/>
  <c r="T98" i="6"/>
  <c r="H98" i="6" s="1"/>
  <c r="T95" i="1"/>
  <c r="T96" i="1"/>
  <c r="O26" i="2"/>
  <c r="O27" i="2"/>
  <c r="O28" i="2"/>
  <c r="C28" i="2" s="1"/>
  <c r="V40" i="2"/>
  <c r="V38" i="2"/>
  <c r="V39" i="2"/>
  <c r="U50" i="2"/>
  <c r="U52" i="2"/>
  <c r="U51" i="2"/>
  <c r="U88" i="2"/>
  <c r="U87" i="2"/>
  <c r="U86" i="2"/>
  <c r="T11" i="1"/>
  <c r="P20" i="6"/>
  <c r="D20" i="6" s="1"/>
  <c r="P17" i="1"/>
  <c r="T44" i="6"/>
  <c r="H44" i="6" s="1"/>
  <c r="T41" i="1"/>
  <c r="V41" i="1"/>
  <c r="S5" i="1"/>
  <c r="R6" i="1"/>
  <c r="V14" i="6"/>
  <c r="J14" i="6" s="1"/>
  <c r="V11" i="1"/>
  <c r="R15" i="6"/>
  <c r="F15" i="6" s="1"/>
  <c r="R12" i="1"/>
  <c r="Z110" i="6"/>
  <c r="A5" i="10" s="1"/>
  <c r="O23" i="1"/>
  <c r="O27" i="6"/>
  <c r="C27" i="6" s="1"/>
  <c r="Z112" i="6" s="1"/>
  <c r="A7" i="10" s="1"/>
  <c r="O24" i="1"/>
  <c r="T29" i="1"/>
  <c r="S45" i="6"/>
  <c r="G45" i="6" s="1"/>
  <c r="S42" i="1"/>
  <c r="T59" i="1"/>
  <c r="R63" i="6"/>
  <c r="F63" i="6" s="1"/>
  <c r="J130" i="6" s="1"/>
  <c r="A7" i="16" s="1"/>
  <c r="R60" i="1"/>
  <c r="T75" i="6"/>
  <c r="H75" i="6" s="1"/>
  <c r="T72" i="1"/>
  <c r="U89" i="1"/>
  <c r="T90" i="1"/>
  <c r="S91" i="6"/>
  <c r="G91" i="6" s="1"/>
  <c r="R92" i="6"/>
  <c r="F92" i="6" s="1"/>
  <c r="R89" i="1"/>
  <c r="Q93" i="6"/>
  <c r="E93" i="6" s="1"/>
  <c r="Q90" i="1"/>
  <c r="O22" i="2"/>
  <c r="C22" i="2" s="1"/>
  <c r="O20" i="2"/>
  <c r="O21" i="2"/>
  <c r="T34" i="2"/>
  <c r="T33" i="2"/>
  <c r="T32" i="2"/>
  <c r="H34" i="2"/>
  <c r="H33" i="2" s="1"/>
  <c r="H32" i="2" s="1"/>
  <c r="T88" i="2"/>
  <c r="H88" i="2"/>
  <c r="H87" i="2" s="1"/>
  <c r="H86" i="2" s="1"/>
  <c r="T87" i="2"/>
  <c r="T86" i="2"/>
  <c r="R32" i="6"/>
  <c r="F32" i="6" s="1"/>
  <c r="R29" i="1"/>
  <c r="Q27" i="2"/>
  <c r="Q26" i="2"/>
  <c r="Q28" i="2"/>
  <c r="Q6" i="1"/>
  <c r="T5" i="1"/>
  <c r="T13" i="6"/>
  <c r="H13" i="6" s="1"/>
  <c r="O14" i="6"/>
  <c r="C14" i="6" s="1"/>
  <c r="J111" i="6" s="1"/>
  <c r="A6" i="8" s="1"/>
  <c r="O12" i="1"/>
  <c r="S12" i="1"/>
  <c r="Q17" i="1"/>
  <c r="S20" i="6"/>
  <c r="G20" i="6" s="1"/>
  <c r="S17" i="1"/>
  <c r="O21" i="6"/>
  <c r="C21" i="6" s="1"/>
  <c r="O18" i="1"/>
  <c r="V29" i="1"/>
  <c r="U32" i="6"/>
  <c r="I32" i="6" s="1"/>
  <c r="U29" i="1"/>
  <c r="Q33" i="6"/>
  <c r="E33" i="6" s="1"/>
  <c r="Q30" i="1"/>
  <c r="P35" i="1"/>
  <c r="T42" i="1"/>
  <c r="Q48" i="1"/>
  <c r="O53" i="1"/>
  <c r="U59" i="1"/>
  <c r="U72" i="1"/>
  <c r="R4" i="2"/>
  <c r="R3" i="2"/>
  <c r="R2" i="2"/>
  <c r="Q10" i="2"/>
  <c r="Q9" i="2"/>
  <c r="Q8" i="2"/>
  <c r="S35" i="2"/>
  <c r="S37" i="2" s="1"/>
  <c r="P35" i="2"/>
  <c r="P37" i="2" s="1"/>
  <c r="P36" i="2"/>
  <c r="O48" i="2"/>
  <c r="O49" i="2" s="1"/>
  <c r="T19" i="6"/>
  <c r="H19" i="6" s="1"/>
  <c r="U8" i="6"/>
  <c r="I8" i="6" s="1"/>
  <c r="U6" i="1"/>
  <c r="S6" i="1"/>
  <c r="U5" i="1"/>
  <c r="B112" i="6"/>
  <c r="A7" i="7" s="1"/>
  <c r="T12" i="1"/>
  <c r="R17" i="1"/>
  <c r="V23" i="1"/>
  <c r="U26" i="6"/>
  <c r="I26" i="6" s="1"/>
  <c r="U23" i="1"/>
  <c r="Q35" i="1"/>
  <c r="U42" i="1"/>
  <c r="R48" i="1"/>
  <c r="O55" i="6"/>
  <c r="C55" i="6" s="1"/>
  <c r="B128" i="6" s="1"/>
  <c r="A5" i="15" s="1"/>
  <c r="P53" i="1"/>
  <c r="V56" i="6"/>
  <c r="J56" i="6" s="1"/>
  <c r="V53" i="1"/>
  <c r="S60" i="1"/>
  <c r="Q65" i="1"/>
  <c r="S79" i="6"/>
  <c r="G79" i="6" s="1"/>
  <c r="V87" i="6"/>
  <c r="J87" i="6" s="1"/>
  <c r="V84" i="1"/>
  <c r="O11" i="2"/>
  <c r="O13" i="2" s="1"/>
  <c r="V28" i="2"/>
  <c r="V27" i="2"/>
  <c r="V26" i="2"/>
  <c r="O34" i="2"/>
  <c r="C34" i="2" s="1"/>
  <c r="O33" i="2"/>
  <c r="O32" i="2"/>
  <c r="U10" i="2"/>
  <c r="U9" i="2"/>
  <c r="U8" i="2"/>
  <c r="V7" i="6"/>
  <c r="J7" i="6" s="1"/>
  <c r="V5" i="1"/>
  <c r="U15" i="6"/>
  <c r="I15" i="6" s="1"/>
  <c r="U12" i="1"/>
  <c r="T17" i="1"/>
  <c r="S31" i="6"/>
  <c r="G31" i="6" s="1"/>
  <c r="R30" i="1"/>
  <c r="P37" i="6"/>
  <c r="D37" i="6" s="1"/>
  <c r="S35" i="1"/>
  <c r="Q50" i="6"/>
  <c r="E50" i="6" s="1"/>
  <c r="Z120" i="6" s="1"/>
  <c r="A6" i="14" s="1"/>
  <c r="Q47" i="1"/>
  <c r="U57" i="6"/>
  <c r="I57" i="6" s="1"/>
  <c r="B130" i="6" s="1"/>
  <c r="A7" i="15" s="1"/>
  <c r="U54" i="1"/>
  <c r="R65" i="1"/>
  <c r="R80" i="6"/>
  <c r="F80" i="6" s="1"/>
  <c r="R77" i="1"/>
  <c r="P85" i="6"/>
  <c r="D85" i="6" s="1"/>
  <c r="J137" i="6" s="1"/>
  <c r="A5" i="20" s="1"/>
  <c r="O86" i="6"/>
  <c r="C86" i="6" s="1"/>
  <c r="J138" i="6" s="1"/>
  <c r="A6" i="20" s="1"/>
  <c r="O83" i="1"/>
  <c r="O7" i="6"/>
  <c r="C7" i="6" s="1"/>
  <c r="O5" i="1"/>
  <c r="O13" i="6"/>
  <c r="C13" i="6" s="1"/>
  <c r="J110" i="6" s="1"/>
  <c r="A5" i="8" s="1"/>
  <c r="O11" i="1"/>
  <c r="R21" i="6"/>
  <c r="F21" i="6" s="1"/>
  <c r="R18" i="1"/>
  <c r="P24" i="1"/>
  <c r="S30" i="1"/>
  <c r="T33" i="6"/>
  <c r="H33" i="6" s="1"/>
  <c r="T30" i="1"/>
  <c r="O36" i="1"/>
  <c r="B129" i="6"/>
  <c r="A6" i="15" s="1"/>
  <c r="P66" i="1"/>
  <c r="Q81" i="6"/>
  <c r="E81" i="6" s="1"/>
  <c r="Q78" i="1"/>
  <c r="S93" i="6"/>
  <c r="G93" i="6" s="1"/>
  <c r="S90" i="1"/>
  <c r="R97" i="6"/>
  <c r="F97" i="6" s="1"/>
  <c r="R95" i="1"/>
  <c r="P2" i="2"/>
  <c r="D4" i="2"/>
  <c r="D3" i="2" s="1"/>
  <c r="D2" i="2" s="1"/>
  <c r="P4" i="2"/>
  <c r="P3" i="2"/>
  <c r="U4" i="2"/>
  <c r="U3" i="2"/>
  <c r="U2" i="2"/>
  <c r="U17" i="1"/>
  <c r="P5" i="1"/>
  <c r="V6" i="1"/>
  <c r="R111" i="6"/>
  <c r="A6" i="9" s="1"/>
  <c r="J119" i="6"/>
  <c r="A5" i="12" s="1"/>
  <c r="V99" i="6"/>
  <c r="J99" i="6" s="1"/>
  <c r="V96" i="1"/>
  <c r="S13" i="2"/>
  <c r="V19" i="2"/>
  <c r="H22" i="2"/>
  <c r="H21" i="2" s="1"/>
  <c r="H20" i="2" s="1"/>
  <c r="T23" i="2"/>
  <c r="T25" i="2" s="1"/>
  <c r="P25" i="2"/>
  <c r="R26" i="2"/>
  <c r="T38" i="2"/>
  <c r="T40" i="2"/>
  <c r="T39" i="2"/>
  <c r="V50" i="2"/>
  <c r="P58" i="2"/>
  <c r="P57" i="2"/>
  <c r="P56" i="2"/>
  <c r="Q66" i="1"/>
  <c r="Z128" i="6"/>
  <c r="A5" i="18" s="1"/>
  <c r="O71" i="1"/>
  <c r="V72" i="1"/>
  <c r="T77" i="1"/>
  <c r="S78" i="1"/>
  <c r="Q83" i="1"/>
  <c r="P84" i="1"/>
  <c r="V89" i="1"/>
  <c r="U90" i="1"/>
  <c r="S97" i="6"/>
  <c r="G97" i="6" s="1"/>
  <c r="Z137" i="6" s="1"/>
  <c r="A5" i="22" s="1"/>
  <c r="S95" i="1"/>
  <c r="P99" i="6"/>
  <c r="D99" i="6" s="1"/>
  <c r="P96" i="1"/>
  <c r="T10" i="2"/>
  <c r="T9" i="2"/>
  <c r="T8" i="2"/>
  <c r="P31" i="2"/>
  <c r="C70" i="2"/>
  <c r="T74" i="2"/>
  <c r="T76" i="2"/>
  <c r="T75" i="2"/>
  <c r="T82" i="2"/>
  <c r="H82" i="2"/>
  <c r="H81" i="2" s="1"/>
  <c r="H80" i="2" s="1"/>
  <c r="T81" i="2"/>
  <c r="T80" i="2"/>
  <c r="Z111" i="6"/>
  <c r="A6" i="10" s="1"/>
  <c r="R35" i="1"/>
  <c r="Q36" i="1"/>
  <c r="R119" i="6"/>
  <c r="A5" i="13" s="1"/>
  <c r="O41" i="1"/>
  <c r="V42" i="1"/>
  <c r="T47" i="1"/>
  <c r="S48" i="1"/>
  <c r="Q53" i="1"/>
  <c r="P54" i="1"/>
  <c r="S65" i="1"/>
  <c r="R66" i="1"/>
  <c r="P71" i="1"/>
  <c r="Z129" i="6"/>
  <c r="A6" i="18" s="1"/>
  <c r="O72" i="1"/>
  <c r="U77" i="1"/>
  <c r="T78" i="1"/>
  <c r="R83" i="1"/>
  <c r="Q84" i="1"/>
  <c r="R137" i="6"/>
  <c r="A5" i="21" s="1"/>
  <c r="O7" i="2"/>
  <c r="P12" i="2"/>
  <c r="P13" i="2" s="1"/>
  <c r="T17" i="2"/>
  <c r="T19" i="2" s="1"/>
  <c r="H16" i="2" s="1"/>
  <c r="H15" i="2" s="1"/>
  <c r="H14" i="2" s="1"/>
  <c r="R35" i="2"/>
  <c r="R36" i="2"/>
  <c r="S39" i="2"/>
  <c r="S38" i="2"/>
  <c r="U43" i="2"/>
  <c r="Q49" i="2"/>
  <c r="S46" i="2"/>
  <c r="G46" i="2" s="1"/>
  <c r="G45" i="2" s="1"/>
  <c r="G44" i="2" s="1"/>
  <c r="S44" i="2"/>
  <c r="R58" i="2"/>
  <c r="R57" i="2"/>
  <c r="R56" i="2"/>
  <c r="Q59" i="2"/>
  <c r="Q60" i="2"/>
  <c r="R36" i="1"/>
  <c r="P41" i="1"/>
  <c r="R120" i="6"/>
  <c r="A6" i="13" s="1"/>
  <c r="O42" i="1"/>
  <c r="U47" i="1"/>
  <c r="T48" i="1"/>
  <c r="R53" i="1"/>
  <c r="Q54" i="1"/>
  <c r="J128" i="6"/>
  <c r="A5" i="16" s="1"/>
  <c r="O59" i="1"/>
  <c r="V60" i="1"/>
  <c r="T65" i="1"/>
  <c r="S66" i="1"/>
  <c r="Q71" i="1"/>
  <c r="P72" i="1"/>
  <c r="Z130" i="6"/>
  <c r="A7" i="18" s="1"/>
  <c r="V77" i="1"/>
  <c r="U78" i="1"/>
  <c r="S83" i="1"/>
  <c r="R84" i="1"/>
  <c r="P89" i="1"/>
  <c r="O90" i="1"/>
  <c r="O96" i="1"/>
  <c r="Q5" i="2"/>
  <c r="Q7" i="2" s="1"/>
  <c r="R17" i="2"/>
  <c r="R19" i="2" s="1"/>
  <c r="S25" i="2"/>
  <c r="S45" i="2"/>
  <c r="V46" i="2"/>
  <c r="U46" i="2"/>
  <c r="U45" i="2"/>
  <c r="U44" i="2"/>
  <c r="R47" i="2"/>
  <c r="R49" i="2" s="1"/>
  <c r="O53" i="2"/>
  <c r="O55" i="2" s="1"/>
  <c r="O76" i="2"/>
  <c r="C76" i="2" s="1"/>
  <c r="O75" i="2"/>
  <c r="O74" i="2"/>
  <c r="R74" i="2"/>
  <c r="R76" i="2"/>
  <c r="R75" i="2"/>
  <c r="T18" i="1"/>
  <c r="R23" i="1"/>
  <c r="B119" i="6"/>
  <c r="A5" i="11" s="1"/>
  <c r="O29" i="1"/>
  <c r="V30" i="1"/>
  <c r="T35" i="1"/>
  <c r="S36" i="1"/>
  <c r="Q41" i="1"/>
  <c r="P42" i="1"/>
  <c r="R121" i="6"/>
  <c r="A7" i="13" s="1"/>
  <c r="V47" i="1"/>
  <c r="U48" i="1"/>
  <c r="P59" i="1"/>
  <c r="J129" i="6"/>
  <c r="A6" i="16" s="1"/>
  <c r="O60" i="1"/>
  <c r="U65" i="1"/>
  <c r="T66" i="1"/>
  <c r="R71" i="1"/>
  <c r="Q72" i="1"/>
  <c r="B137" i="6"/>
  <c r="A5" i="19" s="1"/>
  <c r="O77" i="1"/>
  <c r="V78" i="1"/>
  <c r="T83" i="1"/>
  <c r="S84" i="1"/>
  <c r="Q89" i="1"/>
  <c r="P90" i="1"/>
  <c r="R139" i="6"/>
  <c r="A7" i="21" s="1"/>
  <c r="S99" i="6"/>
  <c r="G99" i="6" s="1"/>
  <c r="Z139" i="6" s="1"/>
  <c r="A7" i="22" s="1"/>
  <c r="S96" i="1"/>
  <c r="V12" i="2"/>
  <c r="V13" i="2" s="1"/>
  <c r="D22" i="2"/>
  <c r="D21" i="2" s="1"/>
  <c r="D20" i="2" s="1"/>
  <c r="V22" i="2"/>
  <c r="V21" i="2"/>
  <c r="V20" i="2"/>
  <c r="T26" i="2"/>
  <c r="T28" i="2"/>
  <c r="Q32" i="2"/>
  <c r="Q34" i="2"/>
  <c r="Q33" i="2"/>
  <c r="V44" i="2"/>
  <c r="P55" i="2"/>
  <c r="D52" i="2" s="1"/>
  <c r="D51" i="2" s="1"/>
  <c r="D50" i="2" s="1"/>
  <c r="T52" i="2"/>
  <c r="T51" i="2"/>
  <c r="T50" i="2"/>
  <c r="S58" i="2"/>
  <c r="G58" i="2" s="1"/>
  <c r="G57" i="2" s="1"/>
  <c r="G56" i="2" s="1"/>
  <c r="S57" i="2"/>
  <c r="Q76" i="2"/>
  <c r="Q75" i="2"/>
  <c r="Q74" i="2"/>
  <c r="S6" i="2"/>
  <c r="S5" i="2"/>
  <c r="Q23" i="2"/>
  <c r="Q25" i="2" s="1"/>
  <c r="D40" i="2"/>
  <c r="D39" i="2" s="1"/>
  <c r="D38" i="2" s="1"/>
  <c r="P41" i="2"/>
  <c r="P43" i="2" s="1"/>
  <c r="O41" i="2"/>
  <c r="O43" i="2" s="1"/>
  <c r="O42" i="2"/>
  <c r="S51" i="2"/>
  <c r="S50" i="2"/>
  <c r="S52" i="2"/>
  <c r="G52" i="2" s="1"/>
  <c r="U59" i="2"/>
  <c r="T60" i="2"/>
  <c r="H76" i="2"/>
  <c r="H75" i="2" s="1"/>
  <c r="H74" i="2" s="1"/>
  <c r="S78" i="2"/>
  <c r="S77" i="2"/>
  <c r="V82" i="2"/>
  <c r="V81" i="2"/>
  <c r="V80" i="2"/>
  <c r="U85" i="2"/>
  <c r="Q11" i="1"/>
  <c r="P12" i="1"/>
  <c r="J112" i="6"/>
  <c r="A7" i="8" s="1"/>
  <c r="V17" i="1"/>
  <c r="U18" i="1"/>
  <c r="S23" i="1"/>
  <c r="R24" i="1"/>
  <c r="P29" i="1"/>
  <c r="B120" i="6"/>
  <c r="A6" i="11" s="1"/>
  <c r="O30" i="1"/>
  <c r="R41" i="1"/>
  <c r="Q42" i="1"/>
  <c r="Z119" i="6"/>
  <c r="A5" i="14" s="1"/>
  <c r="O47" i="1"/>
  <c r="V48" i="1"/>
  <c r="Q59" i="1"/>
  <c r="P60" i="1"/>
  <c r="V65" i="1"/>
  <c r="U66" i="1"/>
  <c r="S71" i="1"/>
  <c r="R72" i="1"/>
  <c r="P77" i="1"/>
  <c r="B138" i="6"/>
  <c r="A6" i="19" s="1"/>
  <c r="O78" i="1"/>
  <c r="O95" i="1"/>
  <c r="T7" i="2"/>
  <c r="H10" i="2"/>
  <c r="H9" i="2" s="1"/>
  <c r="H8" i="2" s="1"/>
  <c r="U16" i="2"/>
  <c r="U15" i="2"/>
  <c r="T27" i="2"/>
  <c r="S29" i="2"/>
  <c r="S31" i="2" s="1"/>
  <c r="D34" i="2"/>
  <c r="D33" i="2" s="1"/>
  <c r="D32" i="2" s="1"/>
  <c r="V33" i="2"/>
  <c r="V32" i="2"/>
  <c r="V34" i="2"/>
  <c r="U35" i="2"/>
  <c r="U37" i="2" s="1"/>
  <c r="U36" i="2"/>
  <c r="G40" i="2"/>
  <c r="G39" i="2" s="1"/>
  <c r="G38" i="2" s="1"/>
  <c r="T47" i="2"/>
  <c r="T48" i="2"/>
  <c r="R64" i="2"/>
  <c r="Q82" i="2"/>
  <c r="Q81" i="2"/>
  <c r="Q80" i="2"/>
  <c r="O82" i="2"/>
  <c r="C82" i="2" s="1"/>
  <c r="O81" i="2"/>
  <c r="O80" i="2"/>
  <c r="Q88" i="2"/>
  <c r="Q87" i="2"/>
  <c r="Q86" i="2"/>
  <c r="Q24" i="1"/>
  <c r="T6" i="1"/>
  <c r="B111" i="6"/>
  <c r="A6" i="7" s="1"/>
  <c r="R11" i="1"/>
  <c r="Q12" i="1"/>
  <c r="R110" i="6"/>
  <c r="A5" i="9" s="1"/>
  <c r="O17" i="1"/>
  <c r="V18" i="1"/>
  <c r="T23" i="1"/>
  <c r="S24" i="1"/>
  <c r="Q29" i="1"/>
  <c r="P30" i="1"/>
  <c r="B121" i="6"/>
  <c r="A7" i="11" s="1"/>
  <c r="V35" i="1"/>
  <c r="U36" i="1"/>
  <c r="S41" i="1"/>
  <c r="R42" i="1"/>
  <c r="P47" i="1"/>
  <c r="O48" i="1"/>
  <c r="U53" i="1"/>
  <c r="T54" i="1"/>
  <c r="R59" i="1"/>
  <c r="Q60" i="1"/>
  <c r="R128" i="6"/>
  <c r="A5" i="17" s="1"/>
  <c r="T71" i="1"/>
  <c r="S72" i="1"/>
  <c r="Q77" i="1"/>
  <c r="P78" i="1"/>
  <c r="B139" i="6"/>
  <c r="A7" i="19" s="1"/>
  <c r="V83" i="1"/>
  <c r="U84" i="1"/>
  <c r="S89" i="1"/>
  <c r="R90" i="1"/>
  <c r="P95" i="1"/>
  <c r="U96" i="1"/>
  <c r="V5" i="2"/>
  <c r="V7" i="2" s="1"/>
  <c r="Q18" i="2"/>
  <c r="Q19" i="2" s="1"/>
  <c r="U22" i="2"/>
  <c r="U21" i="2"/>
  <c r="U31" i="2"/>
  <c r="Q43" i="2"/>
  <c r="U42" i="2"/>
  <c r="P49" i="2"/>
  <c r="R52" i="2"/>
  <c r="R51" i="2"/>
  <c r="R50" i="2"/>
  <c r="O67" i="2"/>
  <c r="U64" i="2"/>
  <c r="U63" i="2"/>
  <c r="U62" i="2"/>
  <c r="S88" i="2"/>
  <c r="S87" i="2"/>
  <c r="S86" i="2"/>
  <c r="D28" i="2"/>
  <c r="D27" i="2" s="1"/>
  <c r="D26" i="2" s="1"/>
  <c r="R43" i="2"/>
  <c r="T67" i="2"/>
  <c r="V73" i="2"/>
  <c r="O18" i="2"/>
  <c r="O19" i="2" s="1"/>
  <c r="P68" i="2"/>
  <c r="O69" i="2"/>
  <c r="U72" i="2"/>
  <c r="U73" i="2" s="1"/>
  <c r="P97" i="2"/>
  <c r="H52" i="2"/>
  <c r="H51" i="2" s="1"/>
  <c r="H50" i="2" s="1"/>
  <c r="H70" i="2"/>
  <c r="H69" i="2" s="1"/>
  <c r="H68" i="2" s="1"/>
  <c r="P85" i="2"/>
  <c r="Q95" i="2"/>
  <c r="Q97" i="2" s="1"/>
  <c r="Q96" i="2"/>
  <c r="Q73" i="2"/>
  <c r="P89" i="2"/>
  <c r="P91" i="2" s="1"/>
  <c r="D88" i="2"/>
  <c r="D87" i="2" s="1"/>
  <c r="D86" i="2" s="1"/>
  <c r="O90" i="2"/>
  <c r="O89" i="2"/>
  <c r="R96" i="1"/>
  <c r="U60" i="2"/>
  <c r="Q67" i="2"/>
  <c r="R71" i="2"/>
  <c r="R73" i="2" s="1"/>
  <c r="P79" i="2"/>
  <c r="D82" i="2"/>
  <c r="D81" i="2" s="1"/>
  <c r="D80" i="2" s="1"/>
  <c r="S94" i="2"/>
  <c r="G94" i="2" s="1"/>
  <c r="G93" i="2" s="1"/>
  <c r="G92" i="2" s="1"/>
  <c r="R95" i="2"/>
  <c r="R97" i="2" s="1"/>
  <c r="R96" i="2"/>
  <c r="P17" i="2"/>
  <c r="P19" i="2" s="1"/>
  <c r="V67" i="2"/>
  <c r="S73" i="2"/>
  <c r="A89" i="4"/>
  <c r="V76" i="2"/>
  <c r="V75" i="2"/>
  <c r="V74" i="2"/>
  <c r="U94" i="2"/>
  <c r="U93" i="2"/>
  <c r="U92" i="2"/>
  <c r="R23" i="2"/>
  <c r="R25" i="2" s="1"/>
  <c r="O59" i="2"/>
  <c r="O61" i="2" s="1"/>
  <c r="P65" i="2"/>
  <c r="P67" i="2" s="1"/>
  <c r="T71" i="2"/>
  <c r="T73" i="2" s="1"/>
  <c r="S82" i="2"/>
  <c r="S81" i="2"/>
  <c r="S80" i="2"/>
  <c r="A32" i="4"/>
  <c r="A36" i="4"/>
  <c r="A72" i="4"/>
  <c r="A111" i="4"/>
  <c r="A127" i="4"/>
  <c r="A131" i="4"/>
  <c r="A150" i="4"/>
  <c r="A222" i="4"/>
  <c r="A261" i="4"/>
  <c r="A227" i="4"/>
  <c r="V59" i="2"/>
  <c r="V61" i="2" s="1"/>
  <c r="H64" i="2"/>
  <c r="H63" i="2" s="1"/>
  <c r="H62" i="2" s="1"/>
  <c r="S65" i="2"/>
  <c r="S67" i="2" s="1"/>
  <c r="U77" i="2"/>
  <c r="U79" i="2" s="1"/>
  <c r="G82" i="2"/>
  <c r="G81" i="2" s="1"/>
  <c r="R83" i="2"/>
  <c r="R85" i="2" s="1"/>
  <c r="O95" i="2"/>
  <c r="O97" i="2" s="1"/>
  <c r="A14" i="4"/>
  <c r="A53" i="4"/>
  <c r="A93" i="4"/>
  <c r="A148" i="4"/>
  <c r="A168" i="4"/>
  <c r="A203" i="4"/>
  <c r="A206" i="4"/>
  <c r="A207" i="4"/>
  <c r="A223" i="4"/>
  <c r="A243" i="4"/>
  <c r="A302" i="4"/>
  <c r="A184" i="4"/>
  <c r="A224" i="4"/>
  <c r="A15" i="4"/>
  <c r="A94" i="4"/>
  <c r="A149" i="4"/>
  <c r="A165" i="4"/>
  <c r="A188" i="4"/>
  <c r="A208" i="4"/>
  <c r="A244" i="4"/>
  <c r="A262" i="4"/>
  <c r="A263" i="4"/>
  <c r="A299" i="4"/>
  <c r="A303" i="4"/>
  <c r="G88" i="2"/>
  <c r="G87" i="2" s="1"/>
  <c r="G86" i="2" s="1"/>
  <c r="R89" i="2"/>
  <c r="R91" i="2" s="1"/>
  <c r="V97" i="2"/>
  <c r="A35" i="4"/>
  <c r="A71" i="4"/>
  <c r="A75" i="4"/>
  <c r="A189" i="4"/>
  <c r="A204" i="4"/>
  <c r="A260" i="4"/>
  <c r="A264" i="4"/>
  <c r="A280" i="4"/>
  <c r="A284" i="4"/>
  <c r="A16" i="4"/>
  <c r="A51" i="4"/>
  <c r="A54" i="4"/>
  <c r="A55" i="4"/>
  <c r="A91" i="4"/>
  <c r="A245" i="4"/>
  <c r="T95" i="2"/>
  <c r="T97" i="2" s="1"/>
  <c r="O16" i="2" l="1"/>
  <c r="C16" i="2" s="1"/>
  <c r="C15" i="2" s="1"/>
  <c r="C14" i="2" s="1"/>
  <c r="O15" i="2"/>
  <c r="O14" i="2"/>
  <c r="V10" i="2"/>
  <c r="V9" i="2"/>
  <c r="V8" i="2"/>
  <c r="P10" i="2"/>
  <c r="P9" i="2"/>
  <c r="P8" i="2"/>
  <c r="D10" i="2"/>
  <c r="D9" i="2" s="1"/>
  <c r="D8" i="2" s="1"/>
  <c r="O46" i="2"/>
  <c r="C46" i="2" s="1"/>
  <c r="O45" i="2"/>
  <c r="O44" i="2"/>
  <c r="S70" i="2"/>
  <c r="G70" i="2" s="1"/>
  <c r="S69" i="2"/>
  <c r="S68" i="2"/>
  <c r="R20" i="2"/>
  <c r="R21" i="2"/>
  <c r="R22" i="2"/>
  <c r="O91" i="2"/>
  <c r="R40" i="2"/>
  <c r="R39" i="2"/>
  <c r="R38" i="2"/>
  <c r="O64" i="2"/>
  <c r="C64" i="2" s="1"/>
  <c r="O63" i="2"/>
  <c r="O62" i="2"/>
  <c r="T4" i="2"/>
  <c r="T3" i="2"/>
  <c r="T2" i="2"/>
  <c r="S79" i="2"/>
  <c r="H4" i="2"/>
  <c r="H3" i="2" s="1"/>
  <c r="H2" i="2" s="1"/>
  <c r="C75" i="2"/>
  <c r="C74" i="2" s="1"/>
  <c r="Q45" i="2"/>
  <c r="Q44" i="2"/>
  <c r="Q46" i="2"/>
  <c r="C69" i="2"/>
  <c r="C68" i="2" s="1"/>
  <c r="V16" i="2"/>
  <c r="V15" i="2"/>
  <c r="V14" i="2"/>
  <c r="C27" i="2"/>
  <c r="C26" i="2" s="1"/>
  <c r="U40" i="2"/>
  <c r="U39" i="2"/>
  <c r="U38" i="2"/>
  <c r="S10" i="2"/>
  <c r="G10" i="2" s="1"/>
  <c r="G9" i="2" s="1"/>
  <c r="G8" i="2" s="1"/>
  <c r="S9" i="2"/>
  <c r="S8" i="2"/>
  <c r="R81" i="2"/>
  <c r="R82" i="2"/>
  <c r="R80" i="2"/>
  <c r="V64" i="2"/>
  <c r="V63" i="2"/>
  <c r="V62" i="2"/>
  <c r="P76" i="2"/>
  <c r="P75" i="2"/>
  <c r="P74" i="2"/>
  <c r="Q16" i="2"/>
  <c r="Q15" i="2"/>
  <c r="Q14" i="2"/>
  <c r="T49" i="2"/>
  <c r="P40" i="2"/>
  <c r="P39" i="2"/>
  <c r="P38" i="2"/>
  <c r="R15" i="2"/>
  <c r="R16" i="2"/>
  <c r="R14" i="2"/>
  <c r="Q61" i="2"/>
  <c r="O4" i="2"/>
  <c r="C4" i="2" s="1"/>
  <c r="O3" i="2"/>
  <c r="O2" i="2"/>
  <c r="C33" i="2"/>
  <c r="C32" i="2" s="1"/>
  <c r="O52" i="2"/>
  <c r="C52" i="2" s="1"/>
  <c r="C51" i="2" s="1"/>
  <c r="O51" i="2"/>
  <c r="O50" i="2"/>
  <c r="G80" i="2"/>
  <c r="R70" i="2"/>
  <c r="R69" i="2"/>
  <c r="R68" i="2"/>
  <c r="P88" i="2"/>
  <c r="P87" i="2"/>
  <c r="P86" i="2"/>
  <c r="P101" i="2"/>
  <c r="P94" i="2"/>
  <c r="D94" i="2"/>
  <c r="D93" i="2" s="1"/>
  <c r="D92" i="2" s="1"/>
  <c r="P93" i="2"/>
  <c r="P92" i="2"/>
  <c r="V4" i="2"/>
  <c r="V3" i="2"/>
  <c r="V2" i="2"/>
  <c r="S28" i="2"/>
  <c r="G28" i="2" s="1"/>
  <c r="G27" i="2" s="1"/>
  <c r="G26" i="2" s="1"/>
  <c r="S27" i="2"/>
  <c r="S26" i="2"/>
  <c r="R46" i="2"/>
  <c r="R45" i="2"/>
  <c r="R44" i="2"/>
  <c r="Q4" i="2"/>
  <c r="Q3" i="2"/>
  <c r="Q2" i="2"/>
  <c r="R112" i="6"/>
  <c r="A7" i="9" s="1"/>
  <c r="Q50" i="2"/>
  <c r="Q51" i="2"/>
  <c r="Q52" i="2"/>
  <c r="O39" i="2"/>
  <c r="O38" i="2"/>
  <c r="O40" i="2"/>
  <c r="C40" i="2" s="1"/>
  <c r="C39" i="2" s="1"/>
  <c r="U74" i="2"/>
  <c r="U76" i="2"/>
  <c r="U75" i="2"/>
  <c r="P15" i="2"/>
  <c r="P14" i="2"/>
  <c r="P16" i="2"/>
  <c r="Q64" i="2"/>
  <c r="Q63" i="2"/>
  <c r="Q62" i="2"/>
  <c r="Q70" i="2"/>
  <c r="Q69" i="2"/>
  <c r="Q68" i="2"/>
  <c r="U70" i="2"/>
  <c r="U69" i="2"/>
  <c r="U68" i="2"/>
  <c r="D76" i="2"/>
  <c r="D75" i="2" s="1"/>
  <c r="D74" i="2" s="1"/>
  <c r="P46" i="2"/>
  <c r="P44" i="2"/>
  <c r="D46" i="2"/>
  <c r="D45" i="2" s="1"/>
  <c r="D44" i="2" s="1"/>
  <c r="P45" i="2"/>
  <c r="C81" i="2"/>
  <c r="C80" i="2" s="1"/>
  <c r="U82" i="2"/>
  <c r="U81" i="2"/>
  <c r="U80" i="2"/>
  <c r="U61" i="2"/>
  <c r="Q21" i="2"/>
  <c r="Q22" i="2"/>
  <c r="Q20" i="2"/>
  <c r="P28" i="2"/>
  <c r="P27" i="2"/>
  <c r="P26" i="2"/>
  <c r="S64" i="2"/>
  <c r="G64" i="2" s="1"/>
  <c r="S63" i="2"/>
  <c r="S62" i="2"/>
  <c r="T70" i="2"/>
  <c r="T69" i="2"/>
  <c r="T68" i="2"/>
  <c r="V70" i="2"/>
  <c r="V69" i="2"/>
  <c r="V68" i="2"/>
  <c r="G51" i="2"/>
  <c r="G50" i="2" s="1"/>
  <c r="D16" i="2"/>
  <c r="D15" i="2" s="1"/>
  <c r="D14" i="2" s="1"/>
  <c r="R37" i="2"/>
  <c r="P20" i="2"/>
  <c r="P21" i="2"/>
  <c r="P22" i="2"/>
  <c r="B110" i="6"/>
  <c r="A5" i="7" s="1"/>
  <c r="C21" i="2"/>
  <c r="C20" i="2" s="1"/>
  <c r="R138" i="6"/>
  <c r="A6" i="21" s="1"/>
  <c r="R130" i="6"/>
  <c r="A7" i="17" s="1"/>
  <c r="O94" i="2"/>
  <c r="C94" i="2" s="1"/>
  <c r="C93" i="2" s="1"/>
  <c r="C92" i="2" s="1"/>
  <c r="O93" i="2"/>
  <c r="O92" i="2"/>
  <c r="P51" i="2"/>
  <c r="P50" i="2"/>
  <c r="P52" i="2"/>
  <c r="S22" i="2"/>
  <c r="G22" i="2" s="1"/>
  <c r="G21" i="2" s="1"/>
  <c r="G20" i="2" s="1"/>
  <c r="S21" i="2"/>
  <c r="S20" i="2"/>
  <c r="T58" i="2"/>
  <c r="T57" i="2"/>
  <c r="T56" i="2"/>
  <c r="T101" i="2"/>
  <c r="T94" i="2"/>
  <c r="H94" i="2"/>
  <c r="H93" i="2" s="1"/>
  <c r="H92" i="2" s="1"/>
  <c r="T93" i="2"/>
  <c r="T92" i="2"/>
  <c r="V101" i="2"/>
  <c r="V94" i="2"/>
  <c r="V93" i="2"/>
  <c r="V92" i="2"/>
  <c r="P62" i="2"/>
  <c r="D64" i="2"/>
  <c r="D63" i="2" s="1"/>
  <c r="D62" i="2" s="1"/>
  <c r="P64" i="2"/>
  <c r="P63" i="2"/>
  <c r="R101" i="2"/>
  <c r="R94" i="2"/>
  <c r="R93" i="2"/>
  <c r="R92" i="2"/>
  <c r="Q101" i="2"/>
  <c r="Q94" i="2"/>
  <c r="Q93" i="2"/>
  <c r="Q92" i="2"/>
  <c r="T64" i="2"/>
  <c r="T63" i="2"/>
  <c r="T62" i="2"/>
  <c r="Q40" i="2"/>
  <c r="Q38" i="2"/>
  <c r="Q39" i="2"/>
  <c r="U34" i="2"/>
  <c r="U33" i="2"/>
  <c r="U32" i="2"/>
  <c r="S7" i="2"/>
  <c r="T21" i="2"/>
  <c r="T22" i="2"/>
  <c r="T20" i="2"/>
  <c r="O10" i="2"/>
  <c r="C10" i="2" s="1"/>
  <c r="C9" i="2" s="1"/>
  <c r="C8" i="2" s="1"/>
  <c r="O9" i="2"/>
  <c r="O8" i="2"/>
  <c r="P34" i="2"/>
  <c r="P33" i="2"/>
  <c r="P32" i="2"/>
  <c r="J120" i="6"/>
  <c r="A6" i="12" s="1"/>
  <c r="R88" i="2"/>
  <c r="R87" i="2"/>
  <c r="R86" i="2"/>
  <c r="V58" i="2"/>
  <c r="V57" i="2"/>
  <c r="V56" i="2"/>
  <c r="O58" i="2"/>
  <c r="C58" i="2" s="1"/>
  <c r="O57" i="2"/>
  <c r="O56" i="2"/>
  <c r="P82" i="2"/>
  <c r="P81" i="2"/>
  <c r="P80" i="2"/>
  <c r="U28" i="2"/>
  <c r="U27" i="2"/>
  <c r="U26" i="2"/>
  <c r="T15" i="2"/>
  <c r="T16" i="2"/>
  <c r="T14" i="2"/>
  <c r="S34" i="2"/>
  <c r="G34" i="2" s="1"/>
  <c r="S33" i="2"/>
  <c r="S32" i="2"/>
  <c r="T85" i="1" l="1"/>
  <c r="T37" i="1"/>
  <c r="T67" i="1"/>
  <c r="T19" i="1"/>
  <c r="T49" i="1"/>
  <c r="T79" i="1"/>
  <c r="T97" i="1"/>
  <c r="T61" i="1"/>
  <c r="T13" i="1"/>
  <c r="T91" i="1"/>
  <c r="T55" i="1"/>
  <c r="T7" i="1"/>
  <c r="T73" i="1"/>
  <c r="T31" i="1"/>
  <c r="T25" i="1"/>
  <c r="T43" i="1"/>
  <c r="G63" i="2"/>
  <c r="G62" i="2" s="1"/>
  <c r="C38" i="2"/>
  <c r="C63" i="2"/>
  <c r="C62" i="2" s="1"/>
  <c r="U57" i="2"/>
  <c r="U56" i="2"/>
  <c r="U58" i="2"/>
  <c r="U101" i="2"/>
  <c r="P61" i="1"/>
  <c r="P13" i="1"/>
  <c r="P91" i="1"/>
  <c r="P43" i="1"/>
  <c r="P25" i="1"/>
  <c r="P73" i="1"/>
  <c r="P55" i="1"/>
  <c r="P85" i="1"/>
  <c r="P37" i="1"/>
  <c r="P67" i="1"/>
  <c r="P79" i="1"/>
  <c r="P31" i="1"/>
  <c r="P49" i="1"/>
  <c r="P7" i="1"/>
  <c r="P97" i="1"/>
  <c r="P19" i="1"/>
  <c r="C57" i="2"/>
  <c r="C56" i="2" s="1"/>
  <c r="C50" i="2"/>
  <c r="S2" i="2"/>
  <c r="S3" i="2"/>
  <c r="S4" i="2"/>
  <c r="G4" i="2" s="1"/>
  <c r="G3" i="2" s="1"/>
  <c r="G2" i="2" s="1"/>
  <c r="S76" i="2"/>
  <c r="G76" i="2" s="1"/>
  <c r="S75" i="2"/>
  <c r="S74" i="2"/>
  <c r="S101" i="2"/>
  <c r="G69" i="2"/>
  <c r="G68" i="2" s="1"/>
  <c r="R97" i="1"/>
  <c r="R73" i="1"/>
  <c r="R25" i="1"/>
  <c r="R7" i="1"/>
  <c r="R55" i="1"/>
  <c r="R85" i="1"/>
  <c r="R37" i="1"/>
  <c r="R67" i="1"/>
  <c r="R49" i="1"/>
  <c r="R79" i="1"/>
  <c r="R91" i="1"/>
  <c r="R43" i="1"/>
  <c r="R61" i="1"/>
  <c r="R19" i="1"/>
  <c r="R31" i="1"/>
  <c r="R13" i="1"/>
  <c r="V49" i="1"/>
  <c r="V79" i="1"/>
  <c r="V31" i="1"/>
  <c r="V61" i="1"/>
  <c r="V97" i="1"/>
  <c r="V91" i="1"/>
  <c r="V43" i="1"/>
  <c r="V73" i="1"/>
  <c r="V25" i="1"/>
  <c r="V67" i="1"/>
  <c r="V19" i="1"/>
  <c r="V13" i="1"/>
  <c r="V85" i="1"/>
  <c r="V7" i="1"/>
  <c r="V37" i="1"/>
  <c r="V55" i="1"/>
  <c r="Q97" i="1"/>
  <c r="Q91" i="1"/>
  <c r="Q43" i="1"/>
  <c r="Q73" i="1"/>
  <c r="Q25" i="1"/>
  <c r="Q55" i="1"/>
  <c r="Q85" i="1"/>
  <c r="Q37" i="1"/>
  <c r="Q67" i="1"/>
  <c r="Q19" i="1"/>
  <c r="Q61" i="1"/>
  <c r="Q13" i="1"/>
  <c r="Q79" i="1"/>
  <c r="Q31" i="1"/>
  <c r="Q49" i="1"/>
  <c r="Q7" i="1"/>
  <c r="O87" i="2"/>
  <c r="O86" i="2"/>
  <c r="O88" i="2"/>
  <c r="C88" i="2" s="1"/>
  <c r="C87" i="2" s="1"/>
  <c r="C86" i="2" s="1"/>
  <c r="G33" i="2"/>
  <c r="G32" i="2" s="1"/>
  <c r="O101" i="2"/>
  <c r="R32" i="2"/>
  <c r="R33" i="2"/>
  <c r="R34" i="2"/>
  <c r="C3" i="2"/>
  <c r="C2" i="2" s="1"/>
  <c r="T45" i="2"/>
  <c r="H46" i="2"/>
  <c r="H45" i="2" s="1"/>
  <c r="H44" i="2" s="1"/>
  <c r="T46" i="2"/>
  <c r="T44" i="2"/>
  <c r="C45" i="2"/>
  <c r="C44" i="2" s="1"/>
  <c r="Q58" i="2"/>
  <c r="Q57" i="2"/>
  <c r="Q56" i="2"/>
  <c r="Q81" i="1" l="1"/>
  <c r="Q82" i="1"/>
  <c r="Q80" i="1"/>
  <c r="V34" i="1"/>
  <c r="V33" i="1"/>
  <c r="V32" i="1"/>
  <c r="U97" i="1"/>
  <c r="U67" i="1"/>
  <c r="U19" i="1"/>
  <c r="U49" i="1"/>
  <c r="U79" i="1"/>
  <c r="U31" i="1"/>
  <c r="U61" i="1"/>
  <c r="U91" i="1"/>
  <c r="U43" i="1"/>
  <c r="U73" i="1"/>
  <c r="U85" i="1"/>
  <c r="U37" i="1"/>
  <c r="U25" i="1"/>
  <c r="U13" i="1"/>
  <c r="U7" i="1"/>
  <c r="U55" i="1"/>
  <c r="V82" i="1"/>
  <c r="V81" i="1"/>
  <c r="V80" i="1"/>
  <c r="D52" i="1"/>
  <c r="P50" i="1"/>
  <c r="P51" i="1"/>
  <c r="P52" i="1"/>
  <c r="T28" i="1"/>
  <c r="T27" i="1"/>
  <c r="T26" i="1"/>
  <c r="H28" i="1"/>
  <c r="Q8" i="1"/>
  <c r="Q9" i="1"/>
  <c r="Q10" i="1"/>
  <c r="Q70" i="1"/>
  <c r="Q69" i="1"/>
  <c r="Q68" i="1"/>
  <c r="V10" i="1"/>
  <c r="V9" i="1"/>
  <c r="V8" i="1"/>
  <c r="V56" i="1"/>
  <c r="V57" i="1"/>
  <c r="V58" i="1"/>
  <c r="R40" i="1"/>
  <c r="R39" i="1"/>
  <c r="R38" i="1"/>
  <c r="R4" i="1"/>
  <c r="R3" i="1"/>
  <c r="R2" i="1"/>
  <c r="G75" i="2"/>
  <c r="G74" i="2" s="1"/>
  <c r="P4" i="1"/>
  <c r="D4" i="1"/>
  <c r="P3" i="1"/>
  <c r="P2" i="1"/>
  <c r="P70" i="1"/>
  <c r="D70" i="1"/>
  <c r="P69" i="1"/>
  <c r="P68" i="1"/>
  <c r="T70" i="1"/>
  <c r="H70" i="1"/>
  <c r="T69" i="1"/>
  <c r="T68" i="1"/>
  <c r="T46" i="1"/>
  <c r="T45" i="1"/>
  <c r="T44" i="1"/>
  <c r="H46" i="1"/>
  <c r="Q46" i="1"/>
  <c r="Q45" i="1"/>
  <c r="Q44" i="1"/>
  <c r="R28" i="1"/>
  <c r="R27" i="1"/>
  <c r="R26" i="1"/>
  <c r="P58" i="1"/>
  <c r="P57" i="1"/>
  <c r="P56" i="1"/>
  <c r="D58" i="1"/>
  <c r="Q28" i="1"/>
  <c r="Q27" i="1"/>
  <c r="Q26" i="1"/>
  <c r="V4" i="1"/>
  <c r="V2" i="1"/>
  <c r="V3" i="1"/>
  <c r="R82" i="1"/>
  <c r="R81" i="1"/>
  <c r="R80" i="1"/>
  <c r="P16" i="1"/>
  <c r="P15" i="1"/>
  <c r="P14" i="1"/>
  <c r="D16" i="1"/>
  <c r="T22" i="1"/>
  <c r="H22" i="1"/>
  <c r="T21" i="1"/>
  <c r="T20" i="1"/>
  <c r="Q22" i="1"/>
  <c r="Q21" i="1"/>
  <c r="Q20" i="1"/>
  <c r="R58" i="1"/>
  <c r="R57" i="1"/>
  <c r="R56" i="1"/>
  <c r="Q58" i="1"/>
  <c r="Q57" i="1"/>
  <c r="Q56" i="1"/>
  <c r="V15" i="1"/>
  <c r="V14" i="1"/>
  <c r="V16" i="1"/>
  <c r="R88" i="1"/>
  <c r="R87" i="1"/>
  <c r="R86" i="1"/>
  <c r="P46" i="1"/>
  <c r="D46" i="1"/>
  <c r="P45" i="1"/>
  <c r="P44" i="1"/>
  <c r="P21" i="1"/>
  <c r="P20" i="1"/>
  <c r="D22" i="1"/>
  <c r="P22" i="1"/>
  <c r="H4" i="1"/>
  <c r="T2" i="1"/>
  <c r="T4" i="1"/>
  <c r="T3" i="1"/>
  <c r="T16" i="1"/>
  <c r="T15" i="1"/>
  <c r="T14" i="1"/>
  <c r="H16" i="1"/>
  <c r="V40" i="1"/>
  <c r="V38" i="1"/>
  <c r="V39" i="1"/>
  <c r="P34" i="1"/>
  <c r="P33" i="1"/>
  <c r="P32" i="1"/>
  <c r="D34" i="1"/>
  <c r="V87" i="1"/>
  <c r="V88" i="1"/>
  <c r="V86" i="1"/>
  <c r="P82" i="1"/>
  <c r="P81" i="1"/>
  <c r="P80" i="1"/>
  <c r="D82" i="1"/>
  <c r="Q76" i="1"/>
  <c r="Q75" i="1"/>
  <c r="Q74" i="1"/>
  <c r="V94" i="1"/>
  <c r="V93" i="1"/>
  <c r="V92" i="1"/>
  <c r="V101" i="1"/>
  <c r="R52" i="1"/>
  <c r="R51" i="1"/>
  <c r="R50" i="1"/>
  <c r="P94" i="1"/>
  <c r="D94" i="1"/>
  <c r="P93" i="1"/>
  <c r="P92" i="1"/>
  <c r="P101" i="1"/>
  <c r="T76" i="1"/>
  <c r="T75" i="1"/>
  <c r="H76" i="1"/>
  <c r="T74" i="1"/>
  <c r="Q40" i="1"/>
  <c r="Q39" i="1"/>
  <c r="Q38" i="1"/>
  <c r="V28" i="1"/>
  <c r="V27" i="1"/>
  <c r="V26" i="1"/>
  <c r="R20" i="1"/>
  <c r="R22" i="1"/>
  <c r="R21" i="1"/>
  <c r="Q16" i="1"/>
  <c r="Q15" i="1"/>
  <c r="Q14" i="1"/>
  <c r="Q88" i="1"/>
  <c r="Q87" i="1"/>
  <c r="Q86" i="1"/>
  <c r="V64" i="1"/>
  <c r="V63" i="1"/>
  <c r="V62" i="1"/>
  <c r="V76" i="1"/>
  <c r="V75" i="1"/>
  <c r="V74" i="1"/>
  <c r="R76" i="1"/>
  <c r="R75" i="1"/>
  <c r="R74" i="1"/>
  <c r="R70" i="1"/>
  <c r="R69" i="1"/>
  <c r="R68" i="1"/>
  <c r="P28" i="1"/>
  <c r="D28" i="1"/>
  <c r="P27" i="1"/>
  <c r="P26" i="1"/>
  <c r="P40" i="1"/>
  <c r="P39" i="1"/>
  <c r="P38" i="1"/>
  <c r="D40" i="1"/>
  <c r="T52" i="1"/>
  <c r="T51" i="1"/>
  <c r="T50" i="1"/>
  <c r="H52" i="1"/>
  <c r="T64" i="1"/>
  <c r="H64" i="1"/>
  <c r="T63" i="1"/>
  <c r="T62" i="1"/>
  <c r="R34" i="1"/>
  <c r="R33" i="1"/>
  <c r="R32" i="1"/>
  <c r="T40" i="1"/>
  <c r="T39" i="1"/>
  <c r="T38" i="1"/>
  <c r="H40" i="1"/>
  <c r="Q50" i="1"/>
  <c r="Q51" i="1"/>
  <c r="Q52" i="1"/>
  <c r="O97" i="1"/>
  <c r="O79" i="1"/>
  <c r="O31" i="1"/>
  <c r="O61" i="1"/>
  <c r="O13" i="1"/>
  <c r="O91" i="1"/>
  <c r="O43" i="1"/>
  <c r="O73" i="1"/>
  <c r="O55" i="1"/>
  <c r="O7" i="1"/>
  <c r="O85" i="1"/>
  <c r="O49" i="1"/>
  <c r="O67" i="1"/>
  <c r="O19" i="1"/>
  <c r="O25" i="1"/>
  <c r="O37" i="1"/>
  <c r="Q64" i="1"/>
  <c r="Q63" i="1"/>
  <c r="Q62" i="1"/>
  <c r="Q101" i="1"/>
  <c r="Q94" i="1"/>
  <c r="Q93" i="1"/>
  <c r="Q92" i="1"/>
  <c r="V22" i="1"/>
  <c r="V21" i="1"/>
  <c r="V20" i="1"/>
  <c r="V46" i="1"/>
  <c r="V45" i="1"/>
  <c r="V44" i="1"/>
  <c r="R46" i="1"/>
  <c r="R45" i="1"/>
  <c r="R44" i="1"/>
  <c r="R101" i="1"/>
  <c r="R94" i="1"/>
  <c r="R93" i="1"/>
  <c r="R92" i="1"/>
  <c r="P76" i="1"/>
  <c r="D76" i="1"/>
  <c r="P75" i="1"/>
  <c r="P74" i="1"/>
  <c r="P88" i="1"/>
  <c r="P87" i="1"/>
  <c r="P86" i="1"/>
  <c r="D88" i="1"/>
  <c r="T88" i="1"/>
  <c r="T87" i="1"/>
  <c r="T86" i="1"/>
  <c r="H88" i="1"/>
  <c r="H34" i="1"/>
  <c r="T34" i="1"/>
  <c r="T33" i="1"/>
  <c r="T32" i="1"/>
  <c r="S55" i="1"/>
  <c r="S7" i="1"/>
  <c r="S85" i="1"/>
  <c r="S37" i="1"/>
  <c r="S67" i="1"/>
  <c r="S19" i="1"/>
  <c r="S49" i="1"/>
  <c r="S79" i="1"/>
  <c r="S31" i="1"/>
  <c r="S97" i="1"/>
  <c r="S73" i="1"/>
  <c r="S25" i="1"/>
  <c r="S43" i="1"/>
  <c r="S91" i="1"/>
  <c r="S13" i="1"/>
  <c r="S61" i="1"/>
  <c r="T58" i="1"/>
  <c r="T57" i="1"/>
  <c r="T56" i="1"/>
  <c r="H58" i="1"/>
  <c r="R16" i="1"/>
  <c r="R15" i="1"/>
  <c r="R14" i="1"/>
  <c r="T101" i="1"/>
  <c r="T94" i="1"/>
  <c r="H94" i="1"/>
  <c r="T93" i="1"/>
  <c r="T92" i="1"/>
  <c r="Q4" i="1"/>
  <c r="Q3" i="1"/>
  <c r="Q2" i="1"/>
  <c r="Q34" i="1"/>
  <c r="Q33" i="1"/>
  <c r="Q32" i="1"/>
  <c r="V52" i="1"/>
  <c r="V51" i="1"/>
  <c r="V50" i="1"/>
  <c r="V70" i="1"/>
  <c r="V69" i="1"/>
  <c r="V68" i="1"/>
  <c r="R10" i="1"/>
  <c r="R9" i="1"/>
  <c r="R8" i="1"/>
  <c r="R62" i="1"/>
  <c r="R63" i="1"/>
  <c r="R64" i="1"/>
  <c r="P64" i="1"/>
  <c r="P63" i="1"/>
  <c r="P62" i="1"/>
  <c r="D64" i="1"/>
  <c r="P10" i="1"/>
  <c r="P9" i="1"/>
  <c r="P8" i="1"/>
  <c r="D10" i="1"/>
  <c r="T10" i="1"/>
  <c r="T9" i="1"/>
  <c r="T8" i="1"/>
  <c r="H10" i="1"/>
  <c r="T82" i="1"/>
  <c r="T81" i="1"/>
  <c r="T80" i="1"/>
  <c r="H82" i="1"/>
  <c r="T42" i="6" l="1"/>
  <c r="H42" i="6" s="1"/>
  <c r="H39" i="1"/>
  <c r="U82" i="1"/>
  <c r="U81" i="1"/>
  <c r="U80" i="1"/>
  <c r="S58" i="1"/>
  <c r="G58" i="1" s="1"/>
  <c r="S57" i="1"/>
  <c r="S56" i="1"/>
  <c r="S76" i="1"/>
  <c r="G76" i="1" s="1"/>
  <c r="S75" i="1"/>
  <c r="S74" i="1"/>
  <c r="P90" i="6"/>
  <c r="D90" i="6" s="1"/>
  <c r="D87" i="1"/>
  <c r="O46" i="1"/>
  <c r="C46" i="1" s="1"/>
  <c r="O45" i="1"/>
  <c r="O44" i="1"/>
  <c r="O58" i="1"/>
  <c r="C58" i="1" s="1"/>
  <c r="O57" i="1"/>
  <c r="O56" i="1"/>
  <c r="T66" i="6"/>
  <c r="H66" i="6" s="1"/>
  <c r="H63" i="1"/>
  <c r="P96" i="6"/>
  <c r="D96" i="6" s="1"/>
  <c r="D93" i="1"/>
  <c r="P48" i="6"/>
  <c r="D48" i="6" s="1"/>
  <c r="D45" i="1"/>
  <c r="U70" i="1"/>
  <c r="U69" i="1"/>
  <c r="U68" i="1"/>
  <c r="U64" i="1"/>
  <c r="U63" i="1"/>
  <c r="U62" i="1"/>
  <c r="S52" i="1"/>
  <c r="G52" i="1" s="1"/>
  <c r="S51" i="1"/>
  <c r="S50" i="1"/>
  <c r="S46" i="1"/>
  <c r="G46" i="1" s="1"/>
  <c r="S45" i="1"/>
  <c r="S44" i="1"/>
  <c r="O28" i="1"/>
  <c r="C28" i="1" s="1"/>
  <c r="O27" i="1"/>
  <c r="O26" i="1"/>
  <c r="T6" i="6"/>
  <c r="H6" i="6" s="1"/>
  <c r="H3" i="1"/>
  <c r="U40" i="1"/>
  <c r="U39" i="1"/>
  <c r="U38" i="1"/>
  <c r="U101" i="1"/>
  <c r="U94" i="1"/>
  <c r="U93" i="1"/>
  <c r="U92" i="1"/>
  <c r="T84" i="6"/>
  <c r="H84" i="6" s="1"/>
  <c r="H81" i="1"/>
  <c r="P12" i="6"/>
  <c r="D12" i="6" s="1"/>
  <c r="D9" i="1"/>
  <c r="S88" i="1"/>
  <c r="G88" i="1" s="1"/>
  <c r="S87" i="1"/>
  <c r="S86" i="1"/>
  <c r="S15" i="1"/>
  <c r="S14" i="1"/>
  <c r="S16" i="1"/>
  <c r="G16" i="1" s="1"/>
  <c r="O3" i="1"/>
  <c r="O4" i="1"/>
  <c r="C4" i="1" s="1"/>
  <c r="O2" i="1"/>
  <c r="O76" i="1"/>
  <c r="C76" i="1" s="1"/>
  <c r="O75" i="1"/>
  <c r="O74" i="1"/>
  <c r="T54" i="6"/>
  <c r="H54" i="6" s="1"/>
  <c r="H51" i="1"/>
  <c r="T78" i="6"/>
  <c r="H78" i="6" s="1"/>
  <c r="H75" i="1"/>
  <c r="T18" i="6"/>
  <c r="H18" i="6" s="1"/>
  <c r="H15" i="1"/>
  <c r="P60" i="6"/>
  <c r="D60" i="6" s="1"/>
  <c r="D57" i="1"/>
  <c r="T72" i="6"/>
  <c r="H72" i="6" s="1"/>
  <c r="H69" i="1"/>
  <c r="P6" i="6"/>
  <c r="D6" i="6" s="1"/>
  <c r="D3" i="1"/>
  <c r="U52" i="1"/>
  <c r="U51" i="1"/>
  <c r="U50" i="1"/>
  <c r="U88" i="1"/>
  <c r="U87" i="1"/>
  <c r="U86" i="1"/>
  <c r="S10" i="1"/>
  <c r="G10" i="1" s="1"/>
  <c r="S9" i="1"/>
  <c r="S8" i="1"/>
  <c r="O82" i="1"/>
  <c r="C82" i="1" s="1"/>
  <c r="O81" i="1"/>
  <c r="O80" i="1"/>
  <c r="S40" i="1"/>
  <c r="G40" i="1" s="1"/>
  <c r="S39" i="1"/>
  <c r="S38" i="1"/>
  <c r="S62" i="1"/>
  <c r="S63" i="1"/>
  <c r="S64" i="1"/>
  <c r="G64" i="1" s="1"/>
  <c r="T36" i="6"/>
  <c r="H36" i="6" s="1"/>
  <c r="H33" i="1"/>
  <c r="O52" i="1"/>
  <c r="C52" i="1" s="1"/>
  <c r="O51" i="1"/>
  <c r="O50" i="1"/>
  <c r="O101" i="1"/>
  <c r="O94" i="1"/>
  <c r="C94" i="1" s="1"/>
  <c r="O93" i="1"/>
  <c r="O92" i="1"/>
  <c r="P36" i="6"/>
  <c r="D36" i="6" s="1"/>
  <c r="D33" i="1"/>
  <c r="P24" i="6"/>
  <c r="D24" i="6" s="1"/>
  <c r="D21" i="1"/>
  <c r="T24" i="6"/>
  <c r="H24" i="6" s="1"/>
  <c r="H21" i="1"/>
  <c r="U3" i="1"/>
  <c r="U4" i="1"/>
  <c r="U2" i="1"/>
  <c r="U56" i="1"/>
  <c r="U57" i="1"/>
  <c r="U58" i="1"/>
  <c r="T90" i="6"/>
  <c r="H90" i="6" s="1"/>
  <c r="H87" i="1"/>
  <c r="O34" i="1"/>
  <c r="C34" i="1" s="1"/>
  <c r="O33" i="1"/>
  <c r="O32" i="1"/>
  <c r="S28" i="1"/>
  <c r="G28" i="1" s="1"/>
  <c r="S27" i="1"/>
  <c r="S26" i="1"/>
  <c r="S22" i="1"/>
  <c r="G22" i="1" s="1"/>
  <c r="S21" i="1"/>
  <c r="S20" i="1"/>
  <c r="P84" i="6"/>
  <c r="D84" i="6" s="1"/>
  <c r="D81" i="1"/>
  <c r="T48" i="6"/>
  <c r="H48" i="6" s="1"/>
  <c r="H45" i="1"/>
  <c r="U10" i="1"/>
  <c r="U9" i="1"/>
  <c r="U8" i="1"/>
  <c r="U27" i="1"/>
  <c r="U26" i="1"/>
  <c r="U28" i="1"/>
  <c r="S70" i="1"/>
  <c r="G70" i="1" s="1"/>
  <c r="S69" i="1"/>
  <c r="S68" i="1"/>
  <c r="S82" i="1"/>
  <c r="G82" i="1" s="1"/>
  <c r="S81" i="1"/>
  <c r="S80" i="1"/>
  <c r="O22" i="1"/>
  <c r="C22" i="1" s="1"/>
  <c r="O21" i="1"/>
  <c r="O20" i="1"/>
  <c r="O39" i="1"/>
  <c r="O40" i="1"/>
  <c r="C40" i="1" s="1"/>
  <c r="O38" i="1"/>
  <c r="P18" i="6"/>
  <c r="D18" i="6" s="1"/>
  <c r="D15" i="1"/>
  <c r="U22" i="1"/>
  <c r="U21" i="1"/>
  <c r="U20" i="1"/>
  <c r="U76" i="1"/>
  <c r="U75" i="1"/>
  <c r="U74" i="1"/>
  <c r="T60" i="6"/>
  <c r="H60" i="6" s="1"/>
  <c r="H57" i="1"/>
  <c r="S34" i="1"/>
  <c r="G34" i="1" s="1"/>
  <c r="S33" i="1"/>
  <c r="S32" i="1"/>
  <c r="O68" i="1"/>
  <c r="O69" i="1"/>
  <c r="O70" i="1"/>
  <c r="C70" i="1" s="1"/>
  <c r="P30" i="6"/>
  <c r="D30" i="6" s="1"/>
  <c r="D27" i="1"/>
  <c r="T12" i="6"/>
  <c r="H12" i="6" s="1"/>
  <c r="H9" i="1"/>
  <c r="P66" i="6"/>
  <c r="D66" i="6" s="1"/>
  <c r="D63" i="1"/>
  <c r="T96" i="6"/>
  <c r="H96" i="6" s="1"/>
  <c r="H93" i="1"/>
  <c r="S101" i="1"/>
  <c r="S92" i="1"/>
  <c r="S93" i="1"/>
  <c r="S94" i="1"/>
  <c r="G94" i="1" s="1"/>
  <c r="S3" i="1"/>
  <c r="S4" i="1"/>
  <c r="G4" i="1" s="1"/>
  <c r="S2" i="1"/>
  <c r="P78" i="6"/>
  <c r="D78" i="6" s="1"/>
  <c r="D75" i="1"/>
  <c r="O16" i="1"/>
  <c r="C16" i="1" s="1"/>
  <c r="O15" i="1"/>
  <c r="O14" i="1"/>
  <c r="O88" i="1"/>
  <c r="C88" i="1" s="1"/>
  <c r="O87" i="1"/>
  <c r="O86" i="1"/>
  <c r="P42" i="6"/>
  <c r="D42" i="6" s="1"/>
  <c r="D39" i="1"/>
  <c r="P72" i="6"/>
  <c r="D72" i="6" s="1"/>
  <c r="D69" i="1"/>
  <c r="P54" i="6"/>
  <c r="D54" i="6" s="1"/>
  <c r="D51" i="1"/>
  <c r="U34" i="1"/>
  <c r="U33" i="1"/>
  <c r="U32" i="1"/>
  <c r="U46" i="1"/>
  <c r="U45" i="1"/>
  <c r="U44" i="1"/>
  <c r="O64" i="1"/>
  <c r="C64" i="1" s="1"/>
  <c r="O63" i="1"/>
  <c r="O62" i="1"/>
  <c r="O10" i="1"/>
  <c r="C10" i="1" s="1"/>
  <c r="O9" i="1"/>
  <c r="O8" i="1"/>
  <c r="T30" i="6"/>
  <c r="H30" i="6" s="1"/>
  <c r="H27" i="1"/>
  <c r="U14" i="1"/>
  <c r="U16" i="1"/>
  <c r="U15" i="1"/>
  <c r="P59" i="6" l="1"/>
  <c r="D59" i="6" s="1"/>
  <c r="D56" i="1"/>
  <c r="P58" i="6" s="1"/>
  <c r="D58" i="6" s="1"/>
  <c r="P47" i="6"/>
  <c r="D47" i="6" s="1"/>
  <c r="D44" i="1"/>
  <c r="P46" i="6" s="1"/>
  <c r="D46" i="6" s="1"/>
  <c r="O60" i="6"/>
  <c r="C60" i="6" s="1"/>
  <c r="J127" i="6" s="1"/>
  <c r="A4" i="16" s="1"/>
  <c r="C57" i="1"/>
  <c r="T29" i="6"/>
  <c r="H29" i="6" s="1"/>
  <c r="H26" i="1"/>
  <c r="T28" i="6" s="1"/>
  <c r="H28" i="6" s="1"/>
  <c r="P71" i="6"/>
  <c r="D71" i="6" s="1"/>
  <c r="D68" i="1"/>
  <c r="P70" i="6" s="1"/>
  <c r="D70" i="6" s="1"/>
  <c r="S36" i="6"/>
  <c r="G36" i="6" s="1"/>
  <c r="G33" i="1"/>
  <c r="O24" i="6"/>
  <c r="C24" i="6" s="1"/>
  <c r="Z109" i="6" s="1"/>
  <c r="A4" i="10" s="1"/>
  <c r="C21" i="1"/>
  <c r="S54" i="6"/>
  <c r="G54" i="6" s="1"/>
  <c r="G51" i="1"/>
  <c r="P83" i="6"/>
  <c r="D83" i="6" s="1"/>
  <c r="D80" i="1"/>
  <c r="P82" i="6" s="1"/>
  <c r="D82" i="6" s="1"/>
  <c r="O36" i="6"/>
  <c r="C36" i="6" s="1"/>
  <c r="J118" i="6" s="1"/>
  <c r="A4" i="12" s="1"/>
  <c r="C33" i="1"/>
  <c r="S66" i="6"/>
  <c r="G66" i="6" s="1"/>
  <c r="G63" i="1"/>
  <c r="O78" i="6"/>
  <c r="C78" i="6" s="1"/>
  <c r="C75" i="1"/>
  <c r="P41" i="6"/>
  <c r="D41" i="6" s="1"/>
  <c r="D38" i="1"/>
  <c r="P40" i="6" s="1"/>
  <c r="D40" i="6" s="1"/>
  <c r="P77" i="6"/>
  <c r="D77" i="6" s="1"/>
  <c r="D74" i="1"/>
  <c r="P76" i="6" s="1"/>
  <c r="D76" i="6" s="1"/>
  <c r="T89" i="6"/>
  <c r="H89" i="6" s="1"/>
  <c r="H86" i="1"/>
  <c r="T88" i="6" s="1"/>
  <c r="H88" i="6" s="1"/>
  <c r="T23" i="6"/>
  <c r="H23" i="6" s="1"/>
  <c r="H20" i="1"/>
  <c r="T22" i="6" s="1"/>
  <c r="H22" i="6" s="1"/>
  <c r="O96" i="6"/>
  <c r="C96" i="6" s="1"/>
  <c r="Z136" i="6" s="1"/>
  <c r="A4" i="22" s="1"/>
  <c r="C93" i="1"/>
  <c r="S90" i="6"/>
  <c r="G90" i="6" s="1"/>
  <c r="G87" i="1"/>
  <c r="O30" i="6"/>
  <c r="C30" i="6" s="1"/>
  <c r="C27" i="1"/>
  <c r="O48" i="6"/>
  <c r="C48" i="6" s="1"/>
  <c r="Z118" i="6" s="1"/>
  <c r="A4" i="14" s="1"/>
  <c r="C45" i="1"/>
  <c r="S60" i="6"/>
  <c r="G60" i="6" s="1"/>
  <c r="G57" i="1"/>
  <c r="O66" i="6"/>
  <c r="C66" i="6" s="1"/>
  <c r="C63" i="1"/>
  <c r="T59" i="6"/>
  <c r="H59" i="6" s="1"/>
  <c r="H56" i="1"/>
  <c r="T58" i="6" s="1"/>
  <c r="H58" i="6" s="1"/>
  <c r="O84" i="6"/>
  <c r="C84" i="6" s="1"/>
  <c r="J136" i="6" s="1"/>
  <c r="A4" i="20" s="1"/>
  <c r="C81" i="1"/>
  <c r="T17" i="6"/>
  <c r="H17" i="6" s="1"/>
  <c r="H14" i="1"/>
  <c r="T16" i="6" s="1"/>
  <c r="H16" i="6" s="1"/>
  <c r="P95" i="6"/>
  <c r="D95" i="6" s="1"/>
  <c r="D92" i="1"/>
  <c r="P94" i="6" s="1"/>
  <c r="D94" i="6" s="1"/>
  <c r="T95" i="6"/>
  <c r="H95" i="6" s="1"/>
  <c r="H92" i="1"/>
  <c r="T94" i="6" s="1"/>
  <c r="H94" i="6" s="1"/>
  <c r="O72" i="6"/>
  <c r="C72" i="6" s="1"/>
  <c r="Z127" i="6" s="1"/>
  <c r="A4" i="18" s="1"/>
  <c r="C69" i="1"/>
  <c r="S84" i="6"/>
  <c r="G84" i="6" s="1"/>
  <c r="G81" i="1"/>
  <c r="S24" i="6"/>
  <c r="G24" i="6" s="1"/>
  <c r="G21" i="1"/>
  <c r="P5" i="6"/>
  <c r="D5" i="6" s="1"/>
  <c r="D2" i="1"/>
  <c r="P4" i="6" s="1"/>
  <c r="D4" i="6" s="1"/>
  <c r="T77" i="6"/>
  <c r="H77" i="6" s="1"/>
  <c r="H74" i="1"/>
  <c r="T76" i="6" s="1"/>
  <c r="H76" i="6" s="1"/>
  <c r="O6" i="6"/>
  <c r="C6" i="6" s="1"/>
  <c r="C3" i="1"/>
  <c r="P11" i="6"/>
  <c r="D11" i="6" s="1"/>
  <c r="D8" i="1"/>
  <c r="P10" i="6" s="1"/>
  <c r="D10" i="6" s="1"/>
  <c r="T65" i="6"/>
  <c r="H65" i="6" s="1"/>
  <c r="H62" i="1"/>
  <c r="T64" i="6" s="1"/>
  <c r="H64" i="6" s="1"/>
  <c r="P89" i="6"/>
  <c r="D89" i="6" s="1"/>
  <c r="D86" i="1"/>
  <c r="P88" i="6" s="1"/>
  <c r="D88" i="6" s="1"/>
  <c r="P29" i="6"/>
  <c r="D29" i="6" s="1"/>
  <c r="D26" i="1"/>
  <c r="P28" i="6" s="1"/>
  <c r="D28" i="6" s="1"/>
  <c r="T11" i="6"/>
  <c r="H11" i="6" s="1"/>
  <c r="H8" i="1"/>
  <c r="T10" i="6" s="1"/>
  <c r="H10" i="6" s="1"/>
  <c r="O18" i="6"/>
  <c r="C18" i="6" s="1"/>
  <c r="R109" i="6" s="1"/>
  <c r="A4" i="9" s="1"/>
  <c r="C15" i="1"/>
  <c r="P17" i="6"/>
  <c r="D17" i="6" s="1"/>
  <c r="D14" i="1"/>
  <c r="P16" i="6" s="1"/>
  <c r="D16" i="6" s="1"/>
  <c r="O12" i="6"/>
  <c r="C12" i="6" s="1"/>
  <c r="C9" i="1"/>
  <c r="O42" i="6"/>
  <c r="C42" i="6" s="1"/>
  <c r="C39" i="1"/>
  <c r="P23" i="6"/>
  <c r="D23" i="6" s="1"/>
  <c r="D20" i="1"/>
  <c r="P22" i="6" s="1"/>
  <c r="D22" i="6" s="1"/>
  <c r="S6" i="6"/>
  <c r="G6" i="6" s="1"/>
  <c r="G3" i="1"/>
  <c r="P65" i="6"/>
  <c r="D65" i="6" s="1"/>
  <c r="D62" i="1"/>
  <c r="P64" i="6" s="1"/>
  <c r="D64" i="6" s="1"/>
  <c r="T47" i="6"/>
  <c r="H47" i="6" s="1"/>
  <c r="H44" i="1"/>
  <c r="T46" i="6" s="1"/>
  <c r="H46" i="6" s="1"/>
  <c r="T71" i="6"/>
  <c r="H71" i="6" s="1"/>
  <c r="H68" i="1"/>
  <c r="T70" i="6" s="1"/>
  <c r="H70" i="6" s="1"/>
  <c r="T53" i="6"/>
  <c r="H53" i="6" s="1"/>
  <c r="H50" i="1"/>
  <c r="T52" i="6" s="1"/>
  <c r="H52" i="6" s="1"/>
  <c r="S18" i="6"/>
  <c r="G18" i="6" s="1"/>
  <c r="G15" i="1"/>
  <c r="T83" i="6"/>
  <c r="H83" i="6" s="1"/>
  <c r="H80" i="1"/>
  <c r="T82" i="6" s="1"/>
  <c r="H82" i="6" s="1"/>
  <c r="S48" i="6"/>
  <c r="G48" i="6" s="1"/>
  <c r="G45" i="1"/>
  <c r="S12" i="6"/>
  <c r="G12" i="6" s="1"/>
  <c r="G9" i="1"/>
  <c r="P53" i="6"/>
  <c r="D53" i="6" s="1"/>
  <c r="D50" i="1"/>
  <c r="P52" i="6" s="1"/>
  <c r="D52" i="6" s="1"/>
  <c r="O90" i="6"/>
  <c r="C90" i="6" s="1"/>
  <c r="R136" i="6" s="1"/>
  <c r="A4" i="21" s="1"/>
  <c r="C87" i="1"/>
  <c r="S72" i="6"/>
  <c r="G72" i="6" s="1"/>
  <c r="G69" i="1"/>
  <c r="S30" i="6"/>
  <c r="G30" i="6" s="1"/>
  <c r="G27" i="1"/>
  <c r="P35" i="6"/>
  <c r="D35" i="6" s="1"/>
  <c r="D32" i="1"/>
  <c r="P34" i="6" s="1"/>
  <c r="D34" i="6" s="1"/>
  <c r="O54" i="6"/>
  <c r="C54" i="6" s="1"/>
  <c r="C51" i="1"/>
  <c r="S42" i="6"/>
  <c r="G42" i="6" s="1"/>
  <c r="G39" i="1"/>
  <c r="T5" i="6"/>
  <c r="H5" i="6" s="1"/>
  <c r="H2" i="1"/>
  <c r="T4" i="6" s="1"/>
  <c r="H4" i="6" s="1"/>
  <c r="T41" i="6"/>
  <c r="H41" i="6" s="1"/>
  <c r="H38" i="1"/>
  <c r="T40" i="6" s="1"/>
  <c r="H40" i="6" s="1"/>
  <c r="S96" i="6"/>
  <c r="G96" i="6" s="1"/>
  <c r="G93" i="1"/>
  <c r="T35" i="6"/>
  <c r="H35" i="6" s="1"/>
  <c r="H32" i="1"/>
  <c r="T34" i="6" s="1"/>
  <c r="H34" i="6" s="1"/>
  <c r="S78" i="6"/>
  <c r="G78" i="6" s="1"/>
  <c r="G75" i="1"/>
  <c r="S71" i="6" l="1"/>
  <c r="G71" i="6" s="1"/>
  <c r="G68" i="1"/>
  <c r="S70" i="6" s="1"/>
  <c r="G70" i="6" s="1"/>
  <c r="S47" i="6"/>
  <c r="G47" i="6" s="1"/>
  <c r="G44" i="1"/>
  <c r="S46" i="6" s="1"/>
  <c r="G46" i="6" s="1"/>
  <c r="O17" i="6"/>
  <c r="C17" i="6" s="1"/>
  <c r="C14" i="1"/>
  <c r="O16" i="6" s="1"/>
  <c r="C16" i="6" s="1"/>
  <c r="O59" i="6"/>
  <c r="C59" i="6" s="1"/>
  <c r="J126" i="6" s="1"/>
  <c r="A3" i="16" s="1"/>
  <c r="C56" i="1"/>
  <c r="O58" i="6" s="1"/>
  <c r="C58" i="6" s="1"/>
  <c r="S77" i="6"/>
  <c r="G77" i="6" s="1"/>
  <c r="G74" i="1"/>
  <c r="S76" i="6" s="1"/>
  <c r="G76" i="6" s="1"/>
  <c r="S29" i="6"/>
  <c r="G29" i="6" s="1"/>
  <c r="G26" i="1"/>
  <c r="S28" i="6" s="1"/>
  <c r="G28" i="6" s="1"/>
  <c r="S11" i="6"/>
  <c r="G11" i="6" s="1"/>
  <c r="G8" i="1"/>
  <c r="S10" i="6" s="1"/>
  <c r="G10" i="6" s="1"/>
  <c r="S5" i="6"/>
  <c r="G5" i="6" s="1"/>
  <c r="G2" i="1"/>
  <c r="S4" i="6" s="1"/>
  <c r="G4" i="6" s="1"/>
  <c r="O71" i="6"/>
  <c r="C71" i="6" s="1"/>
  <c r="Z126" i="6" s="1"/>
  <c r="A3" i="18" s="1"/>
  <c r="C68" i="1"/>
  <c r="O70" i="6" s="1"/>
  <c r="C70" i="6" s="1"/>
  <c r="Z125" i="6" s="1"/>
  <c r="A2" i="18" s="1"/>
  <c r="O83" i="6"/>
  <c r="C83" i="6" s="1"/>
  <c r="J135" i="6" s="1"/>
  <c r="A3" i="20" s="1"/>
  <c r="C80" i="1"/>
  <c r="O82" i="6" s="1"/>
  <c r="C82" i="6" s="1"/>
  <c r="O47" i="6"/>
  <c r="C47" i="6" s="1"/>
  <c r="C44" i="1"/>
  <c r="O46" i="6" s="1"/>
  <c r="C46" i="6" s="1"/>
  <c r="Z116" i="6" s="1"/>
  <c r="A2" i="14" s="1"/>
  <c r="O77" i="6"/>
  <c r="C77" i="6" s="1"/>
  <c r="B135" i="6" s="1"/>
  <c r="A3" i="19" s="1"/>
  <c r="C74" i="1"/>
  <c r="O76" i="6" s="1"/>
  <c r="C76" i="6" s="1"/>
  <c r="B134" i="6" s="1"/>
  <c r="A2" i="19" s="1"/>
  <c r="S53" i="6"/>
  <c r="G53" i="6" s="1"/>
  <c r="G50" i="1"/>
  <c r="S52" i="6" s="1"/>
  <c r="G52" i="6" s="1"/>
  <c r="B136" i="6"/>
  <c r="A4" i="19" s="1"/>
  <c r="S41" i="6"/>
  <c r="G41" i="6" s="1"/>
  <c r="G38" i="1"/>
  <c r="S40" i="6" s="1"/>
  <c r="G40" i="6" s="1"/>
  <c r="O23" i="6"/>
  <c r="C23" i="6" s="1"/>
  <c r="Z108" i="6" s="1"/>
  <c r="A3" i="10" s="1"/>
  <c r="C20" i="1"/>
  <c r="O22" i="6" s="1"/>
  <c r="C22" i="6" s="1"/>
  <c r="Z107" i="6" s="1"/>
  <c r="A2" i="10" s="1"/>
  <c r="O53" i="6"/>
  <c r="C53" i="6" s="1"/>
  <c r="C50" i="1"/>
  <c r="O52" i="6" s="1"/>
  <c r="C52" i="6" s="1"/>
  <c r="B125" i="6" s="1"/>
  <c r="A2" i="15" s="1"/>
  <c r="O41" i="6"/>
  <c r="C41" i="6" s="1"/>
  <c r="R117" i="6" s="1"/>
  <c r="A3" i="13" s="1"/>
  <c r="C38" i="1"/>
  <c r="O40" i="6" s="1"/>
  <c r="C40" i="6" s="1"/>
  <c r="R116" i="6" s="1"/>
  <c r="A2" i="13" s="1"/>
  <c r="S23" i="6"/>
  <c r="G23" i="6" s="1"/>
  <c r="G20" i="1"/>
  <c r="S22" i="6" s="1"/>
  <c r="G22" i="6" s="1"/>
  <c r="O65" i="6"/>
  <c r="C65" i="6" s="1"/>
  <c r="R126" i="6" s="1"/>
  <c r="A3" i="17" s="1"/>
  <c r="C62" i="1"/>
  <c r="O64" i="6" s="1"/>
  <c r="C64" i="6" s="1"/>
  <c r="R125" i="6" s="1"/>
  <c r="A2" i="17" s="1"/>
  <c r="O35" i="6"/>
  <c r="C35" i="6" s="1"/>
  <c r="C32" i="1"/>
  <c r="O34" i="6" s="1"/>
  <c r="C34" i="6" s="1"/>
  <c r="S35" i="6"/>
  <c r="G35" i="6" s="1"/>
  <c r="G32" i="1"/>
  <c r="S34" i="6" s="1"/>
  <c r="G34" i="6" s="1"/>
  <c r="B118" i="6"/>
  <c r="A4" i="11" s="1"/>
  <c r="S95" i="6"/>
  <c r="G95" i="6" s="1"/>
  <c r="G92" i="1"/>
  <c r="S94" i="6" s="1"/>
  <c r="G94" i="6" s="1"/>
  <c r="O89" i="6"/>
  <c r="C89" i="6" s="1"/>
  <c r="C86" i="1"/>
  <c r="O88" i="6" s="1"/>
  <c r="C88" i="6" s="1"/>
  <c r="S89" i="6"/>
  <c r="G89" i="6" s="1"/>
  <c r="G86" i="1"/>
  <c r="S88" i="6" s="1"/>
  <c r="G88" i="6" s="1"/>
  <c r="B127" i="6"/>
  <c r="A4" i="15" s="1"/>
  <c r="R127" i="6"/>
  <c r="A4" i="17" s="1"/>
  <c r="R118" i="6"/>
  <c r="A4" i="13" s="1"/>
  <c r="S17" i="6"/>
  <c r="G17" i="6" s="1"/>
  <c r="G14" i="1"/>
  <c r="S16" i="6" s="1"/>
  <c r="G16" i="6" s="1"/>
  <c r="O11" i="6"/>
  <c r="C11" i="6" s="1"/>
  <c r="J108" i="6" s="1"/>
  <c r="A3" i="8" s="1"/>
  <c r="C8" i="1"/>
  <c r="O10" i="6" s="1"/>
  <c r="C10" i="6" s="1"/>
  <c r="J107" i="6" s="1"/>
  <c r="A2" i="8" s="1"/>
  <c r="O5" i="6"/>
  <c r="C5" i="6" s="1"/>
  <c r="B108" i="6" s="1"/>
  <c r="A3" i="7" s="1"/>
  <c r="C2" i="1"/>
  <c r="O4" i="6" s="1"/>
  <c r="C4" i="6" s="1"/>
  <c r="B107" i="6" s="1"/>
  <c r="A2" i="7" s="1"/>
  <c r="S83" i="6"/>
  <c r="G83" i="6" s="1"/>
  <c r="G80" i="1"/>
  <c r="S82" i="6" s="1"/>
  <c r="G82" i="6" s="1"/>
  <c r="S59" i="6"/>
  <c r="G59" i="6" s="1"/>
  <c r="G56" i="1"/>
  <c r="S58" i="6" s="1"/>
  <c r="G58" i="6" s="1"/>
  <c r="O95" i="6"/>
  <c r="C95" i="6" s="1"/>
  <c r="Z135" i="6" s="1"/>
  <c r="A3" i="22" s="1"/>
  <c r="C92" i="1"/>
  <c r="O94" i="6" s="1"/>
  <c r="C94" i="6" s="1"/>
  <c r="Z134" i="6" s="1"/>
  <c r="A2" i="22" s="1"/>
  <c r="O29" i="6"/>
  <c r="C29" i="6" s="1"/>
  <c r="B117" i="6" s="1"/>
  <c r="A3" i="11" s="1"/>
  <c r="C26" i="1"/>
  <c r="O28" i="6" s="1"/>
  <c r="C28" i="6" s="1"/>
  <c r="B116" i="6" s="1"/>
  <c r="A2" i="11" s="1"/>
  <c r="S65" i="6"/>
  <c r="G65" i="6" s="1"/>
  <c r="G62" i="1"/>
  <c r="S64" i="6" s="1"/>
  <c r="G64" i="6" s="1"/>
  <c r="J109" i="6"/>
  <c r="A4" i="8" s="1"/>
  <c r="B109" i="6"/>
  <c r="A4" i="7" s="1"/>
  <c r="J116" i="6" l="1"/>
  <c r="A2" i="12" s="1"/>
  <c r="R134" i="6"/>
  <c r="A2" i="21" s="1"/>
  <c r="J117" i="6"/>
  <c r="A3" i="12" s="1"/>
  <c r="B126" i="6"/>
  <c r="A3" i="15" s="1"/>
  <c r="J125" i="6"/>
  <c r="A2" i="16" s="1"/>
  <c r="R135" i="6"/>
  <c r="A3" i="21" s="1"/>
  <c r="R107" i="6"/>
  <c r="A2" i="9" s="1"/>
  <c r="Z117" i="6"/>
  <c r="A3" i="14" s="1"/>
  <c r="R108" i="6"/>
  <c r="A3" i="9" s="1"/>
  <c r="J134" i="6"/>
  <c r="A2" i="20" s="1"/>
</calcChain>
</file>

<file path=xl/sharedStrings.xml><?xml version="1.0" encoding="utf-8"?>
<sst xmlns="http://schemas.openxmlformats.org/spreadsheetml/2006/main" count="2425" uniqueCount="456">
  <si>
    <t>Site</t>
  </si>
  <si>
    <t>Freq</t>
  </si>
  <si>
    <t xml:space="preserve"> a0dl</t>
  </si>
  <si>
    <t xml:space="preserve"> a0ul</t>
  </si>
  <si>
    <t xml:space="preserve"> a1dl</t>
  </si>
  <si>
    <t xml:space="preserve"> a1ul</t>
  </si>
  <si>
    <t xml:space="preserve"> a2dl</t>
  </si>
  <si>
    <t xml:space="preserve"> a2ul</t>
  </si>
  <si>
    <t xml:space="preserve"> a3dl</t>
  </si>
  <si>
    <t xml:space="preserve"> a3ul</t>
  </si>
  <si>
    <t>고정</t>
  </si>
  <si>
    <t>S1</t>
  </si>
  <si>
    <t>사용법 참조</t>
  </si>
  <si>
    <t>사용법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</si>
  <si>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</si>
  <si>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</si>
  <si>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</si>
  <si>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</si>
  <si>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</si>
  <si>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</si>
  <si>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</si>
  <si>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</si>
  <si>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</si>
  <si>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</si>
  <si>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</si>
  <si>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</si>
  <si>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</si>
  <si>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</si>
  <si>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</si>
  <si>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평균</t>
  </si>
  <si>
    <t>1) Pathloss 값 기입</t>
  </si>
  <si>
    <t>2) 나온 평균 값을 파란색 값에 넣음</t>
  </si>
  <si>
    <t>3) 값으로 붙여넣은 후 세부값 조정</t>
  </si>
  <si>
    <t>복사</t>
  </si>
  <si>
    <t>PATHLOSS_CAL_RESULTS</t>
  </si>
  <si>
    <t xml:space="preserve"> </t>
  </si>
  <si>
    <t>MHz</t>
  </si>
  <si>
    <t>5800</t>
  </si>
  <si>
    <t xml:space="preserve"> 0.00</t>
  </si>
  <si>
    <t xml:space="preserve"> 34.25</t>
  </si>
  <si>
    <t xml:space="preserve"> 20.25</t>
  </si>
  <si>
    <t xml:space="preserve"> 33.83</t>
  </si>
  <si>
    <t xml:space="preserve"> 20.17</t>
  </si>
  <si>
    <t>6489.6</t>
  </si>
  <si>
    <t xml:space="preserve"> 20.91</t>
  </si>
  <si>
    <t xml:space="preserve"> 34.75</t>
  </si>
  <si>
    <t xml:space="preserve"> 20.87</t>
  </si>
  <si>
    <t>6988.8</t>
  </si>
  <si>
    <t xml:space="preserve"> 35.75</t>
  </si>
  <si>
    <t xml:space="preserve"> 21.47</t>
  </si>
  <si>
    <t xml:space="preserve"> 21.09</t>
  </si>
  <si>
    <t>7488</t>
  </si>
  <si>
    <t xml:space="preserve"> 35.79</t>
  </si>
  <si>
    <t xml:space="preserve"> 22.53</t>
  </si>
  <si>
    <t xml:space="preserve"> 21.91</t>
  </si>
  <si>
    <t xml:space="preserve"> 35.71</t>
  </si>
  <si>
    <t xml:space="preserve"> 21.67</t>
  </si>
  <si>
    <t xml:space="preserve"> 35.66</t>
  </si>
  <si>
    <t xml:space="preserve"> 21.60</t>
  </si>
  <si>
    <t>7987.2</t>
  </si>
  <si>
    <t xml:space="preserve"> 36.59</t>
  </si>
  <si>
    <t xml:space="preserve"> 23.11</t>
  </si>
  <si>
    <t xml:space="preserve"> 36.25</t>
  </si>
  <si>
    <t xml:space="preserve"> 22.55</t>
  </si>
  <si>
    <t xml:space="preserve"> 36.31</t>
  </si>
  <si>
    <t xml:space="preserve"> 22.28</t>
  </si>
  <si>
    <t xml:space="preserve"> 36.44</t>
  </si>
  <si>
    <t xml:space="preserve"> 22.24</t>
  </si>
  <si>
    <t>8486.4</t>
  </si>
  <si>
    <t xml:space="preserve"> 37.61</t>
  </si>
  <si>
    <t xml:space="preserve"> 23.51</t>
  </si>
  <si>
    <t xml:space="preserve"> 37.00</t>
  </si>
  <si>
    <t xml:space="preserve"> 22.97</t>
  </si>
  <si>
    <t xml:space="preserve"> 37.49</t>
  </si>
  <si>
    <t xml:space="preserve"> 22.72</t>
  </si>
  <si>
    <t xml:space="preserve"> 37.50</t>
  </si>
  <si>
    <t xml:space="preserve"> 22.74</t>
  </si>
  <si>
    <t xml:space="preserve"> 34.38</t>
  </si>
  <si>
    <t xml:space="preserve"> 20.42</t>
  </si>
  <si>
    <t xml:space="preserve"> 34.11</t>
  </si>
  <si>
    <t xml:space="preserve"> 20.24</t>
  </si>
  <si>
    <t xml:space="preserve"> 34.70</t>
  </si>
  <si>
    <t xml:space="preserve"> 21.24</t>
  </si>
  <si>
    <t xml:space="preserve"> 35.00</t>
  </si>
  <si>
    <t xml:space="preserve"> 20.99</t>
  </si>
  <si>
    <t xml:space="preserve"> 35.25</t>
  </si>
  <si>
    <t xml:space="preserve"> 22.02</t>
  </si>
  <si>
    <t xml:space="preserve"> 35.49</t>
  </si>
  <si>
    <t xml:space="preserve"> 21.31</t>
  </si>
  <si>
    <t xml:space="preserve"> 35.99</t>
  </si>
  <si>
    <t xml:space="preserve"> 36.00</t>
  </si>
  <si>
    <t xml:space="preserve"> 22.07</t>
  </si>
  <si>
    <t xml:space="preserve"> 22.00</t>
  </si>
  <si>
    <t xml:space="preserve"> 35.80</t>
  </si>
  <si>
    <t xml:space="preserve"> 21.80</t>
  </si>
  <si>
    <t xml:space="preserve"> 36.60</t>
  </si>
  <si>
    <t xml:space="preserve"> 23.28</t>
  </si>
  <si>
    <t xml:space="preserve"> 36.70</t>
  </si>
  <si>
    <t xml:space="preserve"> 36.45</t>
  </si>
  <si>
    <t xml:space="preserve"> 22.57</t>
  </si>
  <si>
    <t xml:space="preserve"> 22.40</t>
  </si>
  <si>
    <t xml:space="preserve"> 37.38</t>
  </si>
  <si>
    <t xml:space="preserve"> 23.86</t>
  </si>
  <si>
    <t xml:space="preserve"> 37.02</t>
  </si>
  <si>
    <t xml:space="preserve"> 37.45</t>
  </si>
  <si>
    <t xml:space="preserve"> 22.83</t>
  </si>
  <si>
    <t xml:space="preserve"> 37.48</t>
  </si>
  <si>
    <t xml:space="preserve"> 23.03</t>
  </si>
  <si>
    <t xml:space="preserve"> 34.31</t>
  </si>
  <si>
    <t xml:space="preserve"> 20.79</t>
  </si>
  <si>
    <t xml:space="preserve"> 33.44</t>
  </si>
  <si>
    <t xml:space="preserve"> 20.49</t>
  </si>
  <si>
    <t xml:space="preserve"> 34.50</t>
  </si>
  <si>
    <t xml:space="preserve"> 21.50</t>
  </si>
  <si>
    <t xml:space="preserve"> 35.34</t>
  </si>
  <si>
    <t xml:space="preserve"> 21.17</t>
  </si>
  <si>
    <t xml:space="preserve"> 36.01</t>
  </si>
  <si>
    <t xml:space="preserve"> 21.93</t>
  </si>
  <si>
    <t xml:space="preserve"> 35.73</t>
  </si>
  <si>
    <t xml:space="preserve"> 21.36</t>
  </si>
  <si>
    <t xml:space="preserve"> 35.96</t>
  </si>
  <si>
    <t xml:space="preserve"> 22.73</t>
  </si>
  <si>
    <t xml:space="preserve"> 22.61</t>
  </si>
  <si>
    <t xml:space="preserve"> 35.98</t>
  </si>
  <si>
    <t xml:space="preserve"> 21.94</t>
  </si>
  <si>
    <t xml:space="preserve"> 36.67</t>
  </si>
  <si>
    <t xml:space="preserve"> 23.26</t>
  </si>
  <si>
    <t xml:space="preserve"> 37.05</t>
  </si>
  <si>
    <t xml:space="preserve"> 22.95</t>
  </si>
  <si>
    <t xml:space="preserve"> 36.35</t>
  </si>
  <si>
    <t xml:space="preserve"> 22.56</t>
  </si>
  <si>
    <t xml:space="preserve"> 22.47</t>
  </si>
  <si>
    <t xml:space="preserve"> 23.85</t>
  </si>
  <si>
    <t xml:space="preserve"> 37.25</t>
  </si>
  <si>
    <t xml:space="preserve"> 23.53</t>
  </si>
  <si>
    <t xml:space="preserve"> 23.24</t>
  </si>
  <si>
    <t xml:space="preserve"> 23.01</t>
  </si>
  <si>
    <t xml:space="preserve"> 20.59</t>
  </si>
  <si>
    <t xml:space="preserve"> 33.39</t>
  </si>
  <si>
    <t xml:space="preserve"> 20.52</t>
  </si>
  <si>
    <t xml:space="preserve"> 21.39</t>
  </si>
  <si>
    <t xml:space="preserve"> 35.48</t>
  </si>
  <si>
    <t xml:space="preserve"> 21.18</t>
  </si>
  <si>
    <t xml:space="preserve"> 22.11</t>
  </si>
  <si>
    <t xml:space="preserve"> 21.52</t>
  </si>
  <si>
    <t xml:space="preserve"> 22.84</t>
  </si>
  <si>
    <t xml:space="preserve"> 36.19</t>
  </si>
  <si>
    <t xml:space="preserve"> 22.41</t>
  </si>
  <si>
    <t xml:space="preserve"> 22.44</t>
  </si>
  <si>
    <t xml:space="preserve"> 35.85</t>
  </si>
  <si>
    <t xml:space="preserve"> 36.55</t>
  </si>
  <si>
    <t xml:space="preserve"> 23.32</t>
  </si>
  <si>
    <t xml:space="preserve"> 36.90</t>
  </si>
  <si>
    <t xml:space="preserve"> 23.14</t>
  </si>
  <si>
    <t xml:space="preserve"> 22.76</t>
  </si>
  <si>
    <t xml:space="preserve"> 22.60</t>
  </si>
  <si>
    <t xml:space="preserve"> 37.54</t>
  </si>
  <si>
    <t xml:space="preserve"> 23.99</t>
  </si>
  <si>
    <t xml:space="preserve"> 37.30</t>
  </si>
  <si>
    <t xml:space="preserve"> 37.75</t>
  </si>
  <si>
    <t xml:space="preserve"> 23.18</t>
  </si>
  <si>
    <t xml:space="preserve"> 37.76</t>
  </si>
  <si>
    <t xml:space="preserve"> 23.38</t>
  </si>
  <si>
    <t xml:space="preserve"> 34.66</t>
  </si>
  <si>
    <t xml:space="preserve"> 20.86</t>
  </si>
  <si>
    <t xml:space="preserve"> 34.23</t>
  </si>
  <si>
    <t xml:space="preserve"> 20.50</t>
  </si>
  <si>
    <t xml:space="preserve"> 34.77</t>
  </si>
  <si>
    <t xml:space="preserve"> 21.65</t>
  </si>
  <si>
    <t xml:space="preserve"> 35.06</t>
  </si>
  <si>
    <t xml:space="preserve"> 21.32</t>
  </si>
  <si>
    <t xml:space="preserve"> 36.50</t>
  </si>
  <si>
    <t xml:space="preserve"> 22.13</t>
  </si>
  <si>
    <t xml:space="preserve"> 21.56</t>
  </si>
  <si>
    <t xml:space="preserve"> 36.23</t>
  </si>
  <si>
    <t xml:space="preserve"> 22.94</t>
  </si>
  <si>
    <t xml:space="preserve"> 36.41</t>
  </si>
  <si>
    <t xml:space="preserve"> 35.87</t>
  </si>
  <si>
    <t xml:space="preserve"> 37.04</t>
  </si>
  <si>
    <t xml:space="preserve"> 23.52</t>
  </si>
  <si>
    <t xml:space="preserve"> 37.14</t>
  </si>
  <si>
    <t xml:space="preserve"> 23.25</t>
  </si>
  <si>
    <t xml:space="preserve"> 37.19</t>
  </si>
  <si>
    <t xml:space="preserve"> 23.06</t>
  </si>
  <si>
    <t xml:space="preserve"> 36.98</t>
  </si>
  <si>
    <t xml:space="preserve"> 22.81</t>
  </si>
  <si>
    <t xml:space="preserve"> 38.00</t>
  </si>
  <si>
    <t xml:space="preserve"> 24.20</t>
  </si>
  <si>
    <t xml:space="preserve"> 24.00</t>
  </si>
  <si>
    <t xml:space="preserve"> 38.21</t>
  </si>
  <si>
    <t xml:space="preserve"> 23.61</t>
  </si>
  <si>
    <t xml:space="preserve"> 23.33</t>
  </si>
  <si>
    <t xml:space="preserve"> 21.04</t>
  </si>
  <si>
    <t xml:space="preserve"> 34.00</t>
  </si>
  <si>
    <t xml:space="preserve"> 20.72</t>
  </si>
  <si>
    <t xml:space="preserve"> 34.84</t>
  </si>
  <si>
    <t xml:space="preserve"> 21.76</t>
  </si>
  <si>
    <t xml:space="preserve"> 35.69</t>
  </si>
  <si>
    <t xml:space="preserve"> 21.37</t>
  </si>
  <si>
    <t xml:space="preserve"> 22.37</t>
  </si>
  <si>
    <t xml:space="preserve"> 21.70</t>
  </si>
  <si>
    <t xml:space="preserve"> 35.86</t>
  </si>
  <si>
    <t xml:space="preserve"> 22.42</t>
  </si>
  <si>
    <t xml:space="preserve"> 23.83</t>
  </si>
  <si>
    <t xml:space="preserve"> 37.67</t>
  </si>
  <si>
    <t xml:space="preserve"> 23.63</t>
  </si>
  <si>
    <t xml:space="preserve"> 36.85</t>
  </si>
  <si>
    <t xml:space="preserve"> 22.99</t>
  </si>
  <si>
    <t xml:space="preserve"> 38.06</t>
  </si>
  <si>
    <t xml:space="preserve"> 24.48</t>
  </si>
  <si>
    <t xml:space="preserve"> 37.60</t>
  </si>
  <si>
    <t xml:space="preserve"> 24.06</t>
  </si>
  <si>
    <t xml:space="preserve"> 37.86</t>
  </si>
  <si>
    <t xml:space="preserve"> 37.85</t>
  </si>
  <si>
    <t xml:space="preserve"> 23.48</t>
  </si>
  <si>
    <t xml:space="preserve"> 34.89</t>
  </si>
  <si>
    <t xml:space="preserve"> 21.14</t>
  </si>
  <si>
    <t xml:space="preserve"> 33.88</t>
  </si>
  <si>
    <t xml:space="preserve"> 20.75</t>
  </si>
  <si>
    <t xml:space="preserve"> 35.20</t>
  </si>
  <si>
    <t xml:space="preserve"> 21.89</t>
  </si>
  <si>
    <t xml:space="preserve"> 21.49</t>
  </si>
  <si>
    <t xml:space="preserve"> 36.71</t>
  </si>
  <si>
    <t xml:space="preserve"> 36.26</t>
  </si>
  <si>
    <t xml:space="preserve"> 21.85</t>
  </si>
  <si>
    <t xml:space="preserve"> 36.75</t>
  </si>
  <si>
    <t xml:space="preserve"> 23.09</t>
  </si>
  <si>
    <t xml:space="preserve"> 36.66</t>
  </si>
  <si>
    <t xml:space="preserve"> 22.70</t>
  </si>
  <si>
    <t xml:space="preserve"> 36.30</t>
  </si>
  <si>
    <t xml:space="preserve"> 22.33</t>
  </si>
  <si>
    <t xml:space="preserve"> 37.52</t>
  </si>
  <si>
    <t xml:space="preserve"> 24.11</t>
  </si>
  <si>
    <t xml:space="preserve"> 23.68</t>
  </si>
  <si>
    <t xml:space="preserve"> 37.16</t>
  </si>
  <si>
    <t xml:space="preserve"> 23.16</t>
  </si>
  <si>
    <t xml:space="preserve"> 38.49</t>
  </si>
  <si>
    <t xml:space="preserve"> 24.58</t>
  </si>
  <si>
    <t xml:space="preserve"> 24.26</t>
  </si>
  <si>
    <t xml:space="preserve"> 38.25</t>
  </si>
  <si>
    <t xml:space="preserve"> 23.65</t>
  </si>
  <si>
    <t xml:space="preserve"> 34.62</t>
  </si>
  <si>
    <t xml:space="preserve"> 21.30</t>
  </si>
  <si>
    <t xml:space="preserve"> 35.67</t>
  </si>
  <si>
    <t xml:space="preserve"> 22.36</t>
  </si>
  <si>
    <t xml:space="preserve"> 23.79</t>
  </si>
  <si>
    <t xml:space="preserve"> 23.27</t>
  </si>
  <si>
    <t xml:space="preserve"> 36.48</t>
  </si>
  <si>
    <t xml:space="preserve"> 23.13</t>
  </si>
  <si>
    <t xml:space="preserve"> 36.09</t>
  </si>
  <si>
    <t xml:space="preserve"> 37.58</t>
  </si>
  <si>
    <t xml:space="preserve"> 24.30</t>
  </si>
  <si>
    <t xml:space="preserve"> 37.62</t>
  </si>
  <si>
    <t xml:space="preserve"> 23.94</t>
  </si>
  <si>
    <t xml:space="preserve"> 37.35</t>
  </si>
  <si>
    <t xml:space="preserve"> 23.57</t>
  </si>
  <si>
    <t xml:space="preserve"> 37.99</t>
  </si>
  <si>
    <t xml:space="preserve"> 24.72</t>
  </si>
  <si>
    <t xml:space="preserve"> 37.69</t>
  </si>
  <si>
    <t xml:space="preserve"> 38.01</t>
  </si>
  <si>
    <t xml:space="preserve"> 23.84</t>
  </si>
  <si>
    <t xml:space="preserve"> 38.02</t>
  </si>
  <si>
    <t xml:space="preserve"> 23.95</t>
  </si>
  <si>
    <t xml:space="preserve"> 20.37</t>
  </si>
  <si>
    <t xml:space="preserve"> 33.29</t>
  </si>
  <si>
    <t xml:space="preserve"> 20.22</t>
  </si>
  <si>
    <t xml:space="preserve"> 34.51</t>
  </si>
  <si>
    <t xml:space="preserve"> 21.19</t>
  </si>
  <si>
    <t xml:space="preserve"> 21.92</t>
  </si>
  <si>
    <t xml:space="preserve"> 35.50</t>
  </si>
  <si>
    <t xml:space="preserve"> 21.22</t>
  </si>
  <si>
    <t xml:space="preserve"> 22.75</t>
  </si>
  <si>
    <t xml:space="preserve"> 22.08</t>
  </si>
  <si>
    <t xml:space="preserve"> 21.82</t>
  </si>
  <si>
    <t xml:space="preserve"> 35.55</t>
  </si>
  <si>
    <t xml:space="preserve"> 21.81</t>
  </si>
  <si>
    <t xml:space="preserve"> 23.35</t>
  </si>
  <si>
    <t xml:space="preserve"> 22.82</t>
  </si>
  <si>
    <t xml:space="preserve"> 22.31</t>
  </si>
  <si>
    <t xml:space="preserve"> 22.43</t>
  </si>
  <si>
    <t xml:space="preserve"> 37.24</t>
  </si>
  <si>
    <t xml:space="preserve"> 37.46</t>
  </si>
  <si>
    <t xml:space="preserve"> 22.69</t>
  </si>
  <si>
    <t xml:space="preserve"> 23.04</t>
  </si>
  <si>
    <t xml:space="preserve"> 34.65</t>
  </si>
  <si>
    <t xml:space="preserve"> 20.78</t>
  </si>
  <si>
    <t xml:space="preserve"> 33.41</t>
  </si>
  <si>
    <t xml:space="preserve"> 20.23</t>
  </si>
  <si>
    <t xml:space="preserve"> 34.79</t>
  </si>
  <si>
    <t xml:space="preserve"> 21.53</t>
  </si>
  <si>
    <t xml:space="preserve"> 35.45</t>
  </si>
  <si>
    <t xml:space="preserve"> 21.05</t>
  </si>
  <si>
    <t xml:space="preserve"> 21.26</t>
  </si>
  <si>
    <t xml:space="preserve"> 36.02</t>
  </si>
  <si>
    <t xml:space="preserve"> 36.24</t>
  </si>
  <si>
    <t xml:space="preserve"> 36.04</t>
  </si>
  <si>
    <t xml:space="preserve"> 35.65</t>
  </si>
  <si>
    <t xml:space="preserve"> 23.37</t>
  </si>
  <si>
    <t xml:space="preserve"> 36.74</t>
  </si>
  <si>
    <t xml:space="preserve"> 22.64</t>
  </si>
  <si>
    <t xml:space="preserve"> 36.88</t>
  </si>
  <si>
    <t xml:space="preserve"> 37.74</t>
  </si>
  <si>
    <t xml:space="preserve"> 23.97</t>
  </si>
  <si>
    <t xml:space="preserve"> 37.66</t>
  </si>
  <si>
    <t xml:space="preserve"> 23.19</t>
  </si>
  <si>
    <t xml:space="preserve"> 37.29</t>
  </si>
  <si>
    <t xml:space="preserve"> 22.96</t>
  </si>
  <si>
    <t xml:space="preserve"> 33.25</t>
  </si>
  <si>
    <t xml:space="preserve"> 20.15</t>
  </si>
  <si>
    <t xml:space="preserve"> 34.42</t>
  </si>
  <si>
    <t xml:space="preserve"> 21.21</t>
  </si>
  <si>
    <t xml:space="preserve"> 34.56</t>
  </si>
  <si>
    <t xml:space="preserve"> 20.81</t>
  </si>
  <si>
    <t xml:space="preserve"> 21.66</t>
  </si>
  <si>
    <t xml:space="preserve"> 22.62</t>
  </si>
  <si>
    <t xml:space="preserve"> 22.30</t>
  </si>
  <si>
    <t xml:space="preserve"> 21.69</t>
  </si>
  <si>
    <t xml:space="preserve"> 35.32</t>
  </si>
  <si>
    <t xml:space="preserve"> 21.64</t>
  </si>
  <si>
    <t xml:space="preserve"> 36.49</t>
  </si>
  <si>
    <t xml:space="preserve"> 36.96</t>
  </si>
  <si>
    <t xml:space="preserve"> 22.86</t>
  </si>
  <si>
    <t xml:space="preserve"> 36.10</t>
  </si>
  <si>
    <t xml:space="preserve"> 22.39</t>
  </si>
  <si>
    <t xml:space="preserve"> 36.16</t>
  </si>
  <si>
    <t xml:space="preserve"> 23.80</t>
  </si>
  <si>
    <t xml:space="preserve"> 37.21</t>
  </si>
  <si>
    <t xml:space="preserve"> 22.79</t>
  </si>
  <si>
    <t xml:space="preserve"> 20.62</t>
  </si>
  <si>
    <t xml:space="preserve"> 20.33</t>
  </si>
  <si>
    <t xml:space="preserve"> 35.26</t>
  </si>
  <si>
    <t xml:space="preserve"> 21.74</t>
  </si>
  <si>
    <t xml:space="preserve"> 35.51</t>
  </si>
  <si>
    <t xml:space="preserve"> 22.48</t>
  </si>
  <si>
    <t xml:space="preserve"> 22.25</t>
  </si>
  <si>
    <t xml:space="preserve"> 35.61</t>
  </si>
  <si>
    <t xml:space="preserve"> 21.73</t>
  </si>
  <si>
    <t xml:space="preserve"> 35.62</t>
  </si>
  <si>
    <t xml:space="preserve"> 36.33</t>
  </si>
  <si>
    <t xml:space="preserve"> 22.77</t>
  </si>
  <si>
    <t xml:space="preserve"> 36.27</t>
  </si>
  <si>
    <t xml:space="preserve"> 22.45</t>
  </si>
  <si>
    <t xml:space="preserve"> 37.51</t>
  </si>
  <si>
    <t xml:space="preserve"> 23.74</t>
  </si>
  <si>
    <t xml:space="preserve"> 23.41</t>
  </si>
  <si>
    <t xml:space="preserve"> 22.88</t>
  </si>
  <si>
    <t xml:space="preserve"> 35.04</t>
  </si>
  <si>
    <t xml:space="preserve"> 20.97</t>
  </si>
  <si>
    <t xml:space="preserve"> 33.56</t>
  </si>
  <si>
    <t xml:space="preserve"> 21.75</t>
  </si>
  <si>
    <t xml:space="preserve"> 35.09</t>
  </si>
  <si>
    <t xml:space="preserve"> 21.51</t>
  </si>
  <si>
    <t xml:space="preserve"> 36.20</t>
  </si>
  <si>
    <t xml:space="preserve"> 23.12</t>
  </si>
  <si>
    <t xml:space="preserve"> 40.09</t>
  </si>
  <si>
    <t xml:space="preserve"> 26.03</t>
  </si>
  <si>
    <t xml:space="preserve"> 22.09</t>
  </si>
  <si>
    <t xml:space="preserve"> 36.86</t>
  </si>
  <si>
    <t xml:space="preserve"> 23.54</t>
  </si>
  <si>
    <t xml:space="preserve"> 23.30</t>
  </si>
  <si>
    <t xml:space="preserve"> 41.75</t>
  </si>
  <si>
    <t xml:space="preserve"> 28.03</t>
  </si>
  <si>
    <t xml:space="preserve"> 36.61</t>
  </si>
  <si>
    <t xml:space="preserve"> 38.15</t>
  </si>
  <si>
    <t xml:space="preserve"> 37.90</t>
  </si>
  <si>
    <t xml:space="preserve"> 24.01</t>
  </si>
  <si>
    <t xml:space="preserve"> 43.90</t>
  </si>
  <si>
    <t xml:space="preserve"> 30.24</t>
  </si>
  <si>
    <t xml:space="preserve"> 23.17</t>
  </si>
  <si>
    <t xml:space="preserve"> 34.92</t>
  </si>
  <si>
    <t xml:space="preserve"> 20.63</t>
  </si>
  <si>
    <t xml:space="preserve"> 35.29</t>
  </si>
  <si>
    <t xml:space="preserve"> 21.29</t>
  </si>
  <si>
    <t xml:space="preserve"> 21.54</t>
  </si>
  <si>
    <t xml:space="preserve"> 36.42</t>
  </si>
  <si>
    <t xml:space="preserve"> 22.87</t>
  </si>
  <si>
    <t xml:space="preserve"> 22.27</t>
  </si>
  <si>
    <t xml:space="preserve"> 36.32</t>
  </si>
  <si>
    <t xml:space="preserve"> 23.73</t>
  </si>
  <si>
    <t xml:space="preserve"> 36.77</t>
  </si>
  <si>
    <t xml:space="preserve"> 24.18</t>
  </si>
  <si>
    <t xml:space="preserve"> 24.02</t>
  </si>
  <si>
    <t xml:space="preserve"> 37.70</t>
  </si>
  <si>
    <t xml:space="preserve"> 23.22</t>
  </si>
  <si>
    <t xml:space="preserve"> 34.36</t>
  </si>
  <si>
    <t xml:space="preserve"> 21.13</t>
  </si>
  <si>
    <t xml:space="preserve"> 34.14</t>
  </si>
  <si>
    <t xml:space="preserve"> 20.98</t>
  </si>
  <si>
    <t xml:space="preserve"> 21.72</t>
  </si>
  <si>
    <t xml:space="preserve"> 34.76</t>
  </si>
  <si>
    <t xml:space="preserve"> 21.42</t>
  </si>
  <si>
    <t xml:space="preserve"> 35.64</t>
  </si>
  <si>
    <t xml:space="preserve"> 35.70</t>
  </si>
  <si>
    <t xml:space="preserve"> 22.18</t>
  </si>
  <si>
    <t xml:space="preserve"> 23.66</t>
  </si>
  <si>
    <t xml:space="preserve"> 23.34</t>
  </si>
  <si>
    <t xml:space="preserve"> 22.80</t>
  </si>
  <si>
    <t xml:space="preserve"> 37.26</t>
  </si>
  <si>
    <t xml:space="preserve"> 24.21</t>
  </si>
  <si>
    <t xml:space="preserve"> 37.39</t>
  </si>
  <si>
    <t xml:space="preserve"> 23.50</t>
  </si>
  <si>
    <t xml:space="preserve"> 23.40</t>
  </si>
  <si>
    <t xml:space="preserve"> 34.41</t>
  </si>
  <si>
    <t xml:space="preserve"> 20.77</t>
  </si>
  <si>
    <t xml:space="preserve"> 20.32</t>
  </si>
  <si>
    <t xml:space="preserve"> 34.58</t>
  </si>
  <si>
    <t xml:space="preserve"> 21.00</t>
  </si>
  <si>
    <t xml:space="preserve"> 21.28</t>
  </si>
  <si>
    <t xml:space="preserve"> 35.91</t>
  </si>
  <si>
    <t xml:space="preserve"> 22.05</t>
  </si>
  <si>
    <t xml:space="preserve"> 36.81</t>
  </si>
  <si>
    <t xml:space="preserve"> 23.45</t>
  </si>
  <si>
    <t xml:space="preserve"> 23.15</t>
  </si>
  <si>
    <t xml:space="preserve"> 36.46</t>
  </si>
  <si>
    <t xml:space="preserve"> 37.10</t>
  </si>
  <si>
    <t xml:space="preserve"> 22.59</t>
  </si>
  <si>
    <t xml:space="preserve"> 24.25</t>
  </si>
  <si>
    <t xml:space="preserve"> 24.10</t>
  </si>
  <si>
    <t>Step1) Pathloss 결과 값</t>
  </si>
  <si>
    <t>mhz,</t>
  </si>
  <si>
    <t>a0ul,</t>
  </si>
  <si>
    <t>a0dl,</t>
  </si>
  <si>
    <t>a1ul,</t>
  </si>
  <si>
    <t>a1dl,</t>
  </si>
  <si>
    <t>a2ul,</t>
  </si>
  <si>
    <t>a2dl,</t>
  </si>
  <si>
    <t>a3ul,</t>
  </si>
  <si>
    <t>a3dl,</t>
  </si>
  <si>
    <t>a4ul,</t>
  </si>
  <si>
    <t>a4dl</t>
  </si>
  <si>
    <t>5800.0,</t>
  </si>
  <si>
    <t>6489.6,</t>
  </si>
  <si>
    <t>6988.8,</t>
  </si>
  <si>
    <t>7488.0,</t>
  </si>
  <si>
    <t>7987.2,</t>
  </si>
  <si>
    <t>8486.4,</t>
  </si>
  <si>
    <t>Step3) Pathloss File에 붙여넣기</t>
  </si>
  <si>
    <t>소수점 둘째자리 까지 fix 해주는 서식</t>
  </si>
  <si>
    <t>실제 value 기입하는 곳</t>
  </si>
  <si>
    <t>Site1</t>
  </si>
  <si>
    <t>Site2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</si>
  <si>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</si>
  <si>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</si>
  <si>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</si>
  <si>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</si>
  <si>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</si>
  <si>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</si>
  <si>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</si>
  <si>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</si>
  <si>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Site11</t>
  </si>
  <si>
    <t>Site12</t>
  </si>
  <si>
    <t>Site13</t>
  </si>
  <si>
    <t>Site14</t>
  </si>
  <si>
    <t>Site15</t>
  </si>
  <si>
    <t>Site16</t>
  </si>
  <si>
    <t>Pathloss 메모장에 붙여 넣는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</si>
</sst>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20"/>
      <color theme="4" tint="-0.49998474074526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7" fillId="0" borderId="0" xfId="1" applyAlignment="1">
      <alignment vertical="center"/>
    </xf>
    <xf numFmtId="0" fontId="0" fillId="8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176" fontId="1" fillId="0" borderId="0" xfId="0" applyNumberFormat="1" applyFont="1" applyAlignment="1"/>
    <xf numFmtId="176" fontId="3" fillId="2" borderId="0" xfId="0" applyNumberFormat="1" applyFont="1" applyFill="1" applyAlignment="1"/>
    <xf numFmtId="176" fontId="4" fillId="0" borderId="0" xfId="0" applyNumberFormat="1" applyFont="1" applyAlignment="1"/>
    <xf numFmtId="176" fontId="0" fillId="5" borderId="0" xfId="0" applyNumberFormat="1" applyFill="1" applyAlignment="1"/>
    <xf numFmtId="176" fontId="3" fillId="4" borderId="0" xfId="0" applyNumberFormat="1" applyFont="1" applyFill="1" applyAlignment="1"/>
    <xf numFmtId="176" fontId="5" fillId="0" borderId="0" xfId="0" applyNumberFormat="1" applyFont="1" applyAlignment="1"/>
    <xf numFmtId="176" fontId="6" fillId="6" borderId="0" xfId="0" applyNumberFormat="1" applyFont="1" applyFill="1" applyAlignment="1"/>
    <xf numFmtId="176" fontId="6" fillId="6" borderId="0" xfId="0" applyNumberFormat="1" applyFont="1" applyFill="1" applyAlignment="1">
      <alignment vertical="center"/>
    </xf>
    <xf numFmtId="176" fontId="0" fillId="0" borderId="3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opLeftCell="A82" workbookViewId="0">
      <selection activeCell="B2" sqref="B2:J97"/>
    </sheetView>
  </sheetViews>
  <sheetFormatPr defaultRowHeight="16.5" x14ac:dyDescent="0.3"/>
  <cols>
    <col min="1" max="14" width="9" style="2" customWidth="1"/>
    <col min="15" max="15" width="8.875" style="2" customWidth="1"/>
    <col min="16" max="21" width="9" style="2" customWidth="1"/>
    <col min="22" max="16384" width="9" style="2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</row>
    <row r="2" spans="1:22" x14ac:dyDescent="0.3">
      <c r="A2" s="2" t="s">
        <v>11</v>
      </c>
      <c r="B2" s="2">
        <v>5800</v>
      </c>
      <c r="C2" s="3">
        <f>C3-O2</f>
        <v>33.254062500000003</v>
      </c>
      <c r="D2" s="3">
        <f>D3-P5</f>
        <v>20.9840625</v>
      </c>
      <c r="E2" s="2" t="str">
        <f t="shared" ref="E2:F21" si="0">E112</f>
        <v xml:space="preserve"> 34.25</v>
      </c>
      <c r="F2" s="2" t="str">
        <f t="shared" si="0"/>
        <v xml:space="preserve"> 20.25</v>
      </c>
      <c r="G2" s="3">
        <f>G3-S2</f>
        <v>32.901249999999997</v>
      </c>
      <c r="H2" s="3">
        <f>H3-T5</f>
        <v>20.013750000000005</v>
      </c>
      <c r="I2" s="2" t="str">
        <f t="shared" ref="I2:J21" si="1">I112</f>
        <v xml:space="preserve"> 33.83</v>
      </c>
      <c r="J2" s="2" t="str">
        <f t="shared" si="1"/>
        <v xml:space="preserve"> 20.17</v>
      </c>
      <c r="L2" s="2" t="s">
        <v>12</v>
      </c>
      <c r="O2" s="2">
        <f t="shared" ref="O2:V2" si="2">O7</f>
        <v>0.84531249999999969</v>
      </c>
      <c r="P2" s="2">
        <f t="shared" si="2"/>
        <v>0.56593749999999976</v>
      </c>
      <c r="Q2" s="2">
        <f t="shared" si="2"/>
        <v>0.63093750000000015</v>
      </c>
      <c r="R2" s="2">
        <f t="shared" si="2"/>
        <v>0.61875000000000024</v>
      </c>
      <c r="S2" s="2">
        <f t="shared" si="2"/>
        <v>0.93625000000000069</v>
      </c>
      <c r="T2" s="2">
        <f t="shared" si="2"/>
        <v>0.60624999999999951</v>
      </c>
      <c r="U2" s="2">
        <f t="shared" si="2"/>
        <v>0.94000000000000017</v>
      </c>
      <c r="V2" s="2">
        <f t="shared" si="2"/>
        <v>0.60593749999999991</v>
      </c>
    </row>
    <row r="3" spans="1:22" x14ac:dyDescent="0.3">
      <c r="A3" s="2" t="s">
        <v>11</v>
      </c>
      <c r="B3" s="2">
        <v>6489.6</v>
      </c>
      <c r="C3" s="3">
        <f>C4-O3</f>
        <v>34.099375000000002</v>
      </c>
      <c r="D3" s="3">
        <f>D4-P6</f>
        <v>21.564062499999999</v>
      </c>
      <c r="E3" s="2" t="str">
        <f t="shared" si="0"/>
        <v xml:space="preserve"> 34.25</v>
      </c>
      <c r="F3" s="2" t="str">
        <f t="shared" si="0"/>
        <v xml:space="preserve"> 20.91</v>
      </c>
      <c r="G3" s="3">
        <f>G4-S3</f>
        <v>33.837499999999999</v>
      </c>
      <c r="H3" s="3">
        <f>H4-T6</f>
        <v>20.623750000000005</v>
      </c>
      <c r="I3" s="2" t="str">
        <f t="shared" si="1"/>
        <v xml:space="preserve"> 34.75</v>
      </c>
      <c r="J3" s="2" t="str">
        <f t="shared" si="1"/>
        <v xml:space="preserve"> 20.87</v>
      </c>
      <c r="L3" s="4" t="s">
        <v>13</v>
      </c>
      <c r="O3" s="2">
        <f t="shared" ref="O3:V3" si="3">O7</f>
        <v>0.84531249999999969</v>
      </c>
      <c r="P3" s="2">
        <f t="shared" si="3"/>
        <v>0.56593749999999976</v>
      </c>
      <c r="Q3" s="2">
        <f t="shared" si="3"/>
        <v>0.63093750000000015</v>
      </c>
      <c r="R3" s="2">
        <f t="shared" si="3"/>
        <v>0.61875000000000024</v>
      </c>
      <c r="S3" s="2">
        <f t="shared" si="3"/>
        <v>0.93625000000000069</v>
      </c>
      <c r="T3" s="2">
        <f t="shared" si="3"/>
        <v>0.60624999999999951</v>
      </c>
      <c r="U3" s="2">
        <f t="shared" si="3"/>
        <v>0.94000000000000017</v>
      </c>
      <c r="V3" s="2">
        <f t="shared" si="3"/>
        <v>0.60593749999999991</v>
      </c>
    </row>
    <row r="4" spans="1:22" x14ac:dyDescent="0.3">
      <c r="A4" s="2" t="s">
        <v>11</v>
      </c>
      <c r="B4" s="2">
        <v>6988.8</v>
      </c>
      <c r="C4" s="3">
        <f>C5-O4</f>
        <v>34.944687500000001</v>
      </c>
      <c r="D4" s="3">
        <f>D5-P7</f>
        <v>21.964062500000001</v>
      </c>
      <c r="E4" s="2" t="str">
        <f t="shared" si="0"/>
        <v xml:space="preserve"> 35.75</v>
      </c>
      <c r="F4" s="2" t="str">
        <f t="shared" si="0"/>
        <v xml:space="preserve"> 21.47</v>
      </c>
      <c r="G4" s="3">
        <f>G5-S4</f>
        <v>34.77375</v>
      </c>
      <c r="H4" s="3">
        <f>H5-T7</f>
        <v>21.063750000000002</v>
      </c>
      <c r="I4" s="2" t="str">
        <f t="shared" si="1"/>
        <v xml:space="preserve"> 35.75</v>
      </c>
      <c r="J4" s="2" t="str">
        <f t="shared" si="1"/>
        <v xml:space="preserve"> 21.09</v>
      </c>
      <c r="O4" s="2">
        <f t="shared" ref="O4:V4" si="4">O7</f>
        <v>0.84531249999999969</v>
      </c>
      <c r="P4" s="2">
        <f t="shared" si="4"/>
        <v>0.56593749999999976</v>
      </c>
      <c r="Q4" s="2">
        <f t="shared" si="4"/>
        <v>0.63093750000000015</v>
      </c>
      <c r="R4" s="2">
        <f t="shared" si="4"/>
        <v>0.61875000000000024</v>
      </c>
      <c r="S4" s="2">
        <f t="shared" si="4"/>
        <v>0.93625000000000069</v>
      </c>
      <c r="T4" s="2">
        <f t="shared" si="4"/>
        <v>0.60624999999999951</v>
      </c>
      <c r="U4" s="2">
        <f t="shared" si="4"/>
        <v>0.94000000000000017</v>
      </c>
      <c r="V4" s="2">
        <f t="shared" si="4"/>
        <v>0.60593749999999991</v>
      </c>
    </row>
    <row r="5" spans="1:22" x14ac:dyDescent="0.3">
      <c r="A5" s="2" t="s">
        <v>11</v>
      </c>
      <c r="B5" s="2">
        <v>7488</v>
      </c>
      <c r="C5" s="2" t="str">
        <f t="shared" ref="C5:D7" si="5">C115</f>
        <v xml:space="preserve"> 35.79</v>
      </c>
      <c r="D5" s="2" t="str">
        <f t="shared" si="5"/>
        <v xml:space="preserve"> 22.53</v>
      </c>
      <c r="E5" s="2" t="str">
        <f t="shared" si="0"/>
        <v xml:space="preserve"> 35.75</v>
      </c>
      <c r="F5" s="2" t="str">
        <f t="shared" si="0"/>
        <v xml:space="preserve"> 21.91</v>
      </c>
      <c r="G5" s="2" t="str">
        <f t="shared" ref="G5:H7" si="6">G115</f>
        <v xml:space="preserve"> 35.71</v>
      </c>
      <c r="H5" s="2" t="str">
        <f t="shared" si="6"/>
        <v xml:space="preserve"> 21.67</v>
      </c>
      <c r="I5" s="2" t="str">
        <f t="shared" si="1"/>
        <v xml:space="preserve"> 35.66</v>
      </c>
      <c r="J5" s="2" t="str">
        <f t="shared" si="1"/>
        <v xml:space="preserve"> 21.60</v>
      </c>
      <c r="K5" s="2">
        <f t="shared" ref="K5:L7" si="7">K115</f>
        <v>0</v>
      </c>
      <c r="L5" s="2">
        <f t="shared" si="7"/>
        <v>0</v>
      </c>
      <c r="O5" s="2">
        <f t="shared" ref="O5:V6" si="8">C6-C5</f>
        <v>0.80000000000000426</v>
      </c>
      <c r="P5" s="2">
        <f t="shared" si="8"/>
        <v>0.57999999999999829</v>
      </c>
      <c r="Q5" s="2">
        <f t="shared" si="8"/>
        <v>0.5</v>
      </c>
      <c r="R5" s="2">
        <f t="shared" si="8"/>
        <v>0.64000000000000057</v>
      </c>
      <c r="S5" s="2">
        <f t="shared" si="8"/>
        <v>0.60000000000000142</v>
      </c>
      <c r="T5" s="2">
        <f t="shared" si="8"/>
        <v>0.60999999999999943</v>
      </c>
      <c r="U5" s="2">
        <f t="shared" si="8"/>
        <v>0.78000000000000114</v>
      </c>
      <c r="V5" s="2">
        <f t="shared" si="8"/>
        <v>0.63999999999999702</v>
      </c>
    </row>
    <row r="6" spans="1:22" x14ac:dyDescent="0.3">
      <c r="A6" s="2" t="s">
        <v>11</v>
      </c>
      <c r="B6" s="2">
        <v>7987.2</v>
      </c>
      <c r="C6" s="2" t="str">
        <f t="shared" si="5"/>
        <v xml:space="preserve"> 36.59</v>
      </c>
      <c r="D6" s="2" t="str">
        <f t="shared" si="5"/>
        <v xml:space="preserve"> 23.11</v>
      </c>
      <c r="E6" s="2" t="str">
        <f t="shared" si="0"/>
        <v xml:space="preserve"> 36.25</v>
      </c>
      <c r="F6" s="2" t="str">
        <f t="shared" si="0"/>
        <v xml:space="preserve"> 22.55</v>
      </c>
      <c r="G6" s="2" t="str">
        <f t="shared" si="6"/>
        <v xml:space="preserve"> 36.31</v>
      </c>
      <c r="H6" s="2" t="str">
        <f t="shared" si="6"/>
        <v xml:space="preserve"> 22.28</v>
      </c>
      <c r="I6" s="2" t="str">
        <f t="shared" si="1"/>
        <v xml:space="preserve"> 36.44</v>
      </c>
      <c r="J6" s="2" t="str">
        <f t="shared" si="1"/>
        <v xml:space="preserve"> 22.24</v>
      </c>
      <c r="K6" s="2">
        <f t="shared" si="7"/>
        <v>0</v>
      </c>
      <c r="L6" s="2">
        <f t="shared" si="7"/>
        <v>0</v>
      </c>
      <c r="O6" s="2">
        <f t="shared" si="8"/>
        <v>1.019999999999996</v>
      </c>
      <c r="P6" s="2">
        <f t="shared" si="8"/>
        <v>0.40000000000000213</v>
      </c>
      <c r="Q6" s="2">
        <f t="shared" si="8"/>
        <v>0.75</v>
      </c>
      <c r="R6" s="2">
        <f t="shared" si="8"/>
        <v>0.41999999999999815</v>
      </c>
      <c r="S6" s="2">
        <f t="shared" si="8"/>
        <v>1.1799999999999997</v>
      </c>
      <c r="T6" s="2">
        <f t="shared" si="8"/>
        <v>0.43999999999999773</v>
      </c>
      <c r="U6" s="2">
        <f t="shared" si="8"/>
        <v>1.0600000000000023</v>
      </c>
      <c r="V6" s="2">
        <f t="shared" si="8"/>
        <v>0.5</v>
      </c>
    </row>
    <row r="7" spans="1:22" s="3" customFormat="1" x14ac:dyDescent="0.3">
      <c r="A7" s="3" t="s">
        <v>11</v>
      </c>
      <c r="B7" s="3">
        <v>8486.4</v>
      </c>
      <c r="C7" s="3" t="str">
        <f t="shared" si="5"/>
        <v xml:space="preserve"> 37.61</v>
      </c>
      <c r="D7" s="3" t="str">
        <f t="shared" si="5"/>
        <v xml:space="preserve"> 23.51</v>
      </c>
      <c r="E7" s="3" t="str">
        <f t="shared" si="0"/>
        <v xml:space="preserve"> 37.00</v>
      </c>
      <c r="F7" s="3" t="str">
        <f t="shared" si="0"/>
        <v xml:space="preserve"> 22.97</v>
      </c>
      <c r="G7" s="3" t="str">
        <f t="shared" si="6"/>
        <v xml:space="preserve"> 37.49</v>
      </c>
      <c r="H7" s="3" t="str">
        <f t="shared" si="6"/>
        <v xml:space="preserve"> 22.72</v>
      </c>
      <c r="I7" s="3" t="str">
        <f t="shared" si="1"/>
        <v xml:space="preserve"> 37.50</v>
      </c>
      <c r="J7" s="3" t="str">
        <f t="shared" si="1"/>
        <v xml:space="preserve"> 22.74</v>
      </c>
      <c r="K7" s="3">
        <f t="shared" si="7"/>
        <v>0</v>
      </c>
      <c r="L7" s="3">
        <f t="shared" si="7"/>
        <v>0</v>
      </c>
      <c r="N7" s="5"/>
      <c r="O7" s="3">
        <f>보상1!O101</f>
        <v>0.84531249999999969</v>
      </c>
      <c r="P7" s="3">
        <f>보상1!P101</f>
        <v>0.56593749999999976</v>
      </c>
      <c r="Q7" s="3">
        <f>보상1!Q101</f>
        <v>0.63093750000000015</v>
      </c>
      <c r="R7" s="3">
        <f>보상1!R101</f>
        <v>0.61875000000000024</v>
      </c>
      <c r="S7" s="3">
        <f>보상1!S101</f>
        <v>0.93625000000000069</v>
      </c>
      <c r="T7" s="3">
        <f>보상1!T101</f>
        <v>0.60624999999999951</v>
      </c>
      <c r="U7" s="3">
        <f>보상1!U101</f>
        <v>0.94000000000000017</v>
      </c>
      <c r="V7" s="3">
        <f>보상1!V101</f>
        <v>0.60593749999999991</v>
      </c>
    </row>
    <row r="8" spans="1:22" x14ac:dyDescent="0.3">
      <c r="A8" s="2" t="s">
        <v>14</v>
      </c>
      <c r="B8" s="2">
        <v>5800</v>
      </c>
      <c r="C8" s="3">
        <f>C9-O8</f>
        <v>33.454062500000006</v>
      </c>
      <c r="D8" s="3">
        <f>D9-P11</f>
        <v>21.014062499999998</v>
      </c>
      <c r="E8" s="2" t="str">
        <f t="shared" si="0"/>
        <v xml:space="preserve"> 34.38</v>
      </c>
      <c r="F8" s="2" t="str">
        <f t="shared" si="0"/>
        <v xml:space="preserve"> 20.42</v>
      </c>
      <c r="G8" s="3">
        <f>G9-S8</f>
        <v>32.941249999999997</v>
      </c>
      <c r="H8" s="3">
        <f>H9-T11</f>
        <v>20.563750000000002</v>
      </c>
      <c r="I8" s="2" t="str">
        <f t="shared" si="1"/>
        <v xml:space="preserve"> 34.11</v>
      </c>
      <c r="J8" s="2" t="str">
        <f t="shared" si="1"/>
        <v xml:space="preserve"> 20.24</v>
      </c>
      <c r="O8" s="2">
        <f t="shared" ref="O8:V8" si="9">O13</f>
        <v>0.84531249999999969</v>
      </c>
      <c r="P8" s="2">
        <f t="shared" si="9"/>
        <v>0.56593749999999976</v>
      </c>
      <c r="Q8" s="2">
        <f t="shared" si="9"/>
        <v>0.63093750000000015</v>
      </c>
      <c r="R8" s="2">
        <f t="shared" si="9"/>
        <v>0.61875000000000024</v>
      </c>
      <c r="S8" s="2">
        <f t="shared" si="9"/>
        <v>0.93625000000000069</v>
      </c>
      <c r="T8" s="2">
        <f t="shared" si="9"/>
        <v>0.60624999999999951</v>
      </c>
      <c r="U8" s="2">
        <f t="shared" si="9"/>
        <v>0.94000000000000017</v>
      </c>
      <c r="V8" s="2">
        <f t="shared" si="9"/>
        <v>0.60593749999999991</v>
      </c>
    </row>
    <row r="9" spans="1:22" x14ac:dyDescent="0.3">
      <c r="A9" s="2" t="s">
        <v>14</v>
      </c>
      <c r="B9" s="2">
        <v>6489.6</v>
      </c>
      <c r="C9" s="3">
        <f>C10-O9</f>
        <v>34.299375000000005</v>
      </c>
      <c r="D9" s="3">
        <f>D10-P12</f>
        <v>21.5740625</v>
      </c>
      <c r="E9" s="2" t="str">
        <f t="shared" si="0"/>
        <v xml:space="preserve"> 34.70</v>
      </c>
      <c r="F9" s="2" t="str">
        <f t="shared" si="0"/>
        <v xml:space="preserve"> 21.24</v>
      </c>
      <c r="G9" s="3">
        <f>G10-S9</f>
        <v>33.877499999999998</v>
      </c>
      <c r="H9" s="3">
        <f>H10-T12</f>
        <v>21.133750000000003</v>
      </c>
      <c r="I9" s="2" t="str">
        <f t="shared" si="1"/>
        <v xml:space="preserve"> 35.00</v>
      </c>
      <c r="J9" s="2" t="str">
        <f t="shared" si="1"/>
        <v xml:space="preserve"> 20.99</v>
      </c>
      <c r="O9" s="2">
        <f t="shared" ref="O9:V9" si="10">O13</f>
        <v>0.84531249999999969</v>
      </c>
      <c r="P9" s="2">
        <f t="shared" si="10"/>
        <v>0.56593749999999976</v>
      </c>
      <c r="Q9" s="2">
        <f t="shared" si="10"/>
        <v>0.63093750000000015</v>
      </c>
      <c r="R9" s="2">
        <f t="shared" si="10"/>
        <v>0.61875000000000024</v>
      </c>
      <c r="S9" s="2">
        <f t="shared" si="10"/>
        <v>0.93625000000000069</v>
      </c>
      <c r="T9" s="2">
        <f t="shared" si="10"/>
        <v>0.60624999999999951</v>
      </c>
      <c r="U9" s="2">
        <f t="shared" si="10"/>
        <v>0.94000000000000017</v>
      </c>
      <c r="V9" s="2">
        <f t="shared" si="10"/>
        <v>0.60593749999999991</v>
      </c>
    </row>
    <row r="10" spans="1:22" x14ac:dyDescent="0.3">
      <c r="A10" s="2" t="s">
        <v>14</v>
      </c>
      <c r="B10" s="2">
        <v>6988.8</v>
      </c>
      <c r="C10" s="3">
        <f>C11-O10</f>
        <v>35.144687500000003</v>
      </c>
      <c r="D10" s="3">
        <f>D11-P13</f>
        <v>22.154062499999998</v>
      </c>
      <c r="E10" s="2" t="str">
        <f t="shared" si="0"/>
        <v xml:space="preserve"> 35.25</v>
      </c>
      <c r="F10" s="2" t="str">
        <f t="shared" si="0"/>
        <v xml:space="preserve"> 22.02</v>
      </c>
      <c r="G10" s="3">
        <f>G11-S10</f>
        <v>34.813749999999999</v>
      </c>
      <c r="H10" s="3">
        <f>H11-T13</f>
        <v>21.393750000000001</v>
      </c>
      <c r="I10" s="2" t="str">
        <f t="shared" si="1"/>
        <v xml:space="preserve"> 35.49</v>
      </c>
      <c r="J10" s="2" t="str">
        <f t="shared" si="1"/>
        <v xml:space="preserve"> 21.31</v>
      </c>
      <c r="O10" s="2">
        <f t="shared" ref="O10:V10" si="11">O13</f>
        <v>0.84531249999999969</v>
      </c>
      <c r="P10" s="2">
        <f t="shared" si="11"/>
        <v>0.56593749999999976</v>
      </c>
      <c r="Q10" s="2">
        <f t="shared" si="11"/>
        <v>0.63093750000000015</v>
      </c>
      <c r="R10" s="2">
        <f t="shared" si="11"/>
        <v>0.61875000000000024</v>
      </c>
      <c r="S10" s="2">
        <f t="shared" si="11"/>
        <v>0.93625000000000069</v>
      </c>
      <c r="T10" s="2">
        <f t="shared" si="11"/>
        <v>0.60624999999999951</v>
      </c>
      <c r="U10" s="2">
        <f t="shared" si="11"/>
        <v>0.94000000000000017</v>
      </c>
      <c r="V10" s="2">
        <f t="shared" si="11"/>
        <v>0.60593749999999991</v>
      </c>
    </row>
    <row r="11" spans="1:22" x14ac:dyDescent="0.3">
      <c r="A11" s="2" t="s">
        <v>14</v>
      </c>
      <c r="B11" s="2" t="str">
        <f t="shared" ref="B11:D13" si="12">B121</f>
        <v>7488</v>
      </c>
      <c r="C11" s="2" t="str">
        <f t="shared" si="12"/>
        <v xml:space="preserve"> 35.99</v>
      </c>
      <c r="D11" s="2" t="str">
        <f t="shared" si="12"/>
        <v xml:space="preserve"> 22.72</v>
      </c>
      <c r="E11" s="2" t="str">
        <f t="shared" si="0"/>
        <v xml:space="preserve"> 36.00</v>
      </c>
      <c r="F11" s="2" t="str">
        <f t="shared" si="0"/>
        <v xml:space="preserve"> 22.07</v>
      </c>
      <c r="G11" s="2" t="str">
        <f t="shared" ref="G11:H13" si="13">G121</f>
        <v xml:space="preserve"> 35.75</v>
      </c>
      <c r="H11" s="2" t="str">
        <f t="shared" si="13"/>
        <v xml:space="preserve"> 22.00</v>
      </c>
      <c r="I11" s="2" t="str">
        <f t="shared" si="1"/>
        <v xml:space="preserve"> 35.80</v>
      </c>
      <c r="J11" s="2" t="str">
        <f t="shared" si="1"/>
        <v xml:space="preserve"> 21.80</v>
      </c>
      <c r="O11" s="2">
        <f t="shared" ref="O11:V12" si="14">C12-C11</f>
        <v>0.60999999999999943</v>
      </c>
      <c r="P11" s="2">
        <f t="shared" si="14"/>
        <v>0.56000000000000227</v>
      </c>
      <c r="Q11" s="2">
        <f t="shared" si="14"/>
        <v>0.70000000000000284</v>
      </c>
      <c r="R11" s="2">
        <f t="shared" si="14"/>
        <v>0.89999999999999858</v>
      </c>
      <c r="S11" s="2">
        <f t="shared" si="14"/>
        <v>0.70000000000000284</v>
      </c>
      <c r="T11" s="2">
        <f t="shared" si="14"/>
        <v>0.57000000000000028</v>
      </c>
      <c r="U11" s="2">
        <f t="shared" si="14"/>
        <v>0.80000000000000426</v>
      </c>
      <c r="V11" s="2">
        <f t="shared" si="14"/>
        <v>0.59999999999999787</v>
      </c>
    </row>
    <row r="12" spans="1:22" x14ac:dyDescent="0.3">
      <c r="A12" s="2" t="s">
        <v>14</v>
      </c>
      <c r="B12" s="2" t="str">
        <f t="shared" si="12"/>
        <v>7987.2</v>
      </c>
      <c r="C12" s="2" t="str">
        <f t="shared" si="12"/>
        <v xml:space="preserve"> 36.60</v>
      </c>
      <c r="D12" s="2" t="str">
        <f t="shared" si="12"/>
        <v xml:space="preserve"> 23.28</v>
      </c>
      <c r="E12" s="2" t="str">
        <f t="shared" si="0"/>
        <v xml:space="preserve"> 36.70</v>
      </c>
      <c r="F12" s="2" t="str">
        <f t="shared" si="0"/>
        <v xml:space="preserve"> 22.97</v>
      </c>
      <c r="G12" s="2" t="str">
        <f t="shared" si="13"/>
        <v xml:space="preserve"> 36.45</v>
      </c>
      <c r="H12" s="2" t="str">
        <f t="shared" si="13"/>
        <v xml:space="preserve"> 22.57</v>
      </c>
      <c r="I12" s="2" t="str">
        <f t="shared" si="1"/>
        <v xml:space="preserve"> 36.60</v>
      </c>
      <c r="J12" s="2" t="str">
        <f t="shared" si="1"/>
        <v xml:space="preserve"> 22.40</v>
      </c>
      <c r="O12" s="2">
        <f t="shared" si="14"/>
        <v>0.78000000000000114</v>
      </c>
      <c r="P12" s="2">
        <f t="shared" si="14"/>
        <v>0.57999999999999829</v>
      </c>
      <c r="Q12" s="2">
        <f t="shared" si="14"/>
        <v>0.32000000000000028</v>
      </c>
      <c r="R12" s="2">
        <f t="shared" si="14"/>
        <v>0.5400000000000027</v>
      </c>
      <c r="S12" s="2">
        <f t="shared" si="14"/>
        <v>1</v>
      </c>
      <c r="T12" s="2">
        <f t="shared" si="14"/>
        <v>0.25999999999999801</v>
      </c>
      <c r="U12" s="2">
        <f t="shared" si="14"/>
        <v>0.87999999999999545</v>
      </c>
      <c r="V12" s="2">
        <f t="shared" si="14"/>
        <v>0.63000000000000256</v>
      </c>
    </row>
    <row r="13" spans="1:22" s="3" customFormat="1" x14ac:dyDescent="0.3">
      <c r="A13" s="3" t="s">
        <v>14</v>
      </c>
      <c r="B13" s="3" t="str">
        <f t="shared" si="12"/>
        <v>8486.4</v>
      </c>
      <c r="C13" s="3" t="str">
        <f t="shared" si="12"/>
        <v xml:space="preserve"> 37.38</v>
      </c>
      <c r="D13" s="3" t="str">
        <f t="shared" si="12"/>
        <v xml:space="preserve"> 23.86</v>
      </c>
      <c r="E13" s="3" t="str">
        <f t="shared" si="0"/>
        <v xml:space="preserve"> 37.02</v>
      </c>
      <c r="F13" s="3" t="str">
        <f t="shared" si="0"/>
        <v xml:space="preserve"> 23.51</v>
      </c>
      <c r="G13" s="3" t="str">
        <f t="shared" si="13"/>
        <v xml:space="preserve"> 37.45</v>
      </c>
      <c r="H13" s="3" t="str">
        <f t="shared" si="13"/>
        <v xml:space="preserve"> 22.83</v>
      </c>
      <c r="I13" s="3" t="str">
        <f t="shared" si="1"/>
        <v xml:space="preserve"> 37.48</v>
      </c>
      <c r="J13" s="3" t="str">
        <f t="shared" si="1"/>
        <v xml:space="preserve"> 23.03</v>
      </c>
      <c r="N13" s="5"/>
      <c r="O13" s="3">
        <f>보상1!O101</f>
        <v>0.84531249999999969</v>
      </c>
      <c r="P13" s="3">
        <f>보상1!P101</f>
        <v>0.56593749999999976</v>
      </c>
      <c r="Q13" s="3">
        <f>보상1!Q101</f>
        <v>0.63093750000000015</v>
      </c>
      <c r="R13" s="3">
        <f>보상1!R101</f>
        <v>0.61875000000000024</v>
      </c>
      <c r="S13" s="3">
        <f>보상1!S101</f>
        <v>0.93625000000000069</v>
      </c>
      <c r="T13" s="3">
        <f>보상1!T101</f>
        <v>0.60624999999999951</v>
      </c>
      <c r="U13" s="3">
        <f>보상1!U101</f>
        <v>0.94000000000000017</v>
      </c>
      <c r="V13" s="3">
        <f>보상1!V101</f>
        <v>0.60593749999999991</v>
      </c>
    </row>
    <row r="14" spans="1:22" x14ac:dyDescent="0.3">
      <c r="A14" s="2" t="s">
        <v>15</v>
      </c>
      <c r="B14" s="2">
        <v>5800</v>
      </c>
      <c r="C14" s="3">
        <f>C15-O14</f>
        <v>33.424062500000005</v>
      </c>
      <c r="D14" s="3">
        <f>D15-P17</f>
        <v>21.044062499999999</v>
      </c>
      <c r="E14" s="2" t="str">
        <f t="shared" si="0"/>
        <v xml:space="preserve"> 34.31</v>
      </c>
      <c r="F14" s="2" t="str">
        <f t="shared" si="0"/>
        <v xml:space="preserve"> 20.79</v>
      </c>
      <c r="G14" s="3">
        <f>G15-S14</f>
        <v>33.171249999999993</v>
      </c>
      <c r="H14" s="3">
        <f>H15-T17</f>
        <v>20.033750000000005</v>
      </c>
      <c r="I14" s="2" t="str">
        <f t="shared" si="1"/>
        <v xml:space="preserve"> 33.44</v>
      </c>
      <c r="J14" s="2" t="str">
        <f t="shared" si="1"/>
        <v xml:space="preserve"> 20.49</v>
      </c>
      <c r="O14" s="2">
        <f t="shared" ref="O14:V14" si="15">O19</f>
        <v>0.84531249999999969</v>
      </c>
      <c r="P14" s="2">
        <f t="shared" si="15"/>
        <v>0.56593749999999976</v>
      </c>
      <c r="Q14" s="2">
        <f t="shared" si="15"/>
        <v>0.63093750000000015</v>
      </c>
      <c r="R14" s="2">
        <f t="shared" si="15"/>
        <v>0.61875000000000024</v>
      </c>
      <c r="S14" s="2">
        <f t="shared" si="15"/>
        <v>0.93625000000000069</v>
      </c>
      <c r="T14" s="2">
        <f t="shared" si="15"/>
        <v>0.60624999999999951</v>
      </c>
      <c r="U14" s="2">
        <f t="shared" si="15"/>
        <v>0.94000000000000017</v>
      </c>
      <c r="V14" s="2">
        <f t="shared" si="15"/>
        <v>0.60593749999999991</v>
      </c>
    </row>
    <row r="15" spans="1:22" x14ac:dyDescent="0.3">
      <c r="A15" s="2" t="s">
        <v>15</v>
      </c>
      <c r="B15" s="2">
        <v>6489.6</v>
      </c>
      <c r="C15" s="3">
        <f>C16-O15</f>
        <v>34.269375000000004</v>
      </c>
      <c r="D15" s="3">
        <f>D16-P18</f>
        <v>21.5740625</v>
      </c>
      <c r="E15" s="2" t="str">
        <f t="shared" si="0"/>
        <v xml:space="preserve"> 34.50</v>
      </c>
      <c r="F15" s="2" t="str">
        <f t="shared" si="0"/>
        <v xml:space="preserve"> 21.50</v>
      </c>
      <c r="G15" s="3">
        <f>G16-S15</f>
        <v>34.107499999999995</v>
      </c>
      <c r="H15" s="3">
        <f>H16-T18</f>
        <v>20.653750000000002</v>
      </c>
      <c r="I15" s="2" t="str">
        <f t="shared" si="1"/>
        <v xml:space="preserve"> 35.34</v>
      </c>
      <c r="J15" s="2" t="str">
        <f t="shared" si="1"/>
        <v xml:space="preserve"> 21.17</v>
      </c>
      <c r="O15" s="2">
        <f t="shared" ref="O15:V15" si="16">O19</f>
        <v>0.84531249999999969</v>
      </c>
      <c r="P15" s="2">
        <f t="shared" si="16"/>
        <v>0.56593749999999976</v>
      </c>
      <c r="Q15" s="2">
        <f t="shared" si="16"/>
        <v>0.63093750000000015</v>
      </c>
      <c r="R15" s="2">
        <f t="shared" si="16"/>
        <v>0.61875000000000024</v>
      </c>
      <c r="S15" s="2">
        <f t="shared" si="16"/>
        <v>0.93625000000000069</v>
      </c>
      <c r="T15" s="2">
        <f t="shared" si="16"/>
        <v>0.60624999999999951</v>
      </c>
      <c r="U15" s="2">
        <f t="shared" si="16"/>
        <v>0.94000000000000017</v>
      </c>
      <c r="V15" s="2">
        <f t="shared" si="16"/>
        <v>0.60593749999999991</v>
      </c>
    </row>
    <row r="16" spans="1:22" x14ac:dyDescent="0.3">
      <c r="A16" s="2" t="s">
        <v>15</v>
      </c>
      <c r="B16" s="2">
        <v>6988.8</v>
      </c>
      <c r="C16" s="3">
        <f>C17-O16</f>
        <v>35.114687500000002</v>
      </c>
      <c r="D16" s="3">
        <f>D17-P19</f>
        <v>22.1640625</v>
      </c>
      <c r="E16" s="2" t="str">
        <f t="shared" si="0"/>
        <v xml:space="preserve"> 36.01</v>
      </c>
      <c r="F16" s="2" t="str">
        <f t="shared" si="0"/>
        <v xml:space="preserve"> 21.93</v>
      </c>
      <c r="G16" s="3">
        <f>G17-S16</f>
        <v>35.043749999999996</v>
      </c>
      <c r="H16" s="3">
        <f>H17-T19</f>
        <v>21.333750000000002</v>
      </c>
      <c r="I16" s="2" t="str">
        <f t="shared" si="1"/>
        <v xml:space="preserve"> 35.73</v>
      </c>
      <c r="J16" s="2" t="str">
        <f t="shared" si="1"/>
        <v xml:space="preserve"> 21.36</v>
      </c>
      <c r="O16" s="2">
        <f t="shared" ref="O16:V16" si="17">O19</f>
        <v>0.84531249999999969</v>
      </c>
      <c r="P16" s="2">
        <f t="shared" si="17"/>
        <v>0.56593749999999976</v>
      </c>
      <c r="Q16" s="2">
        <f t="shared" si="17"/>
        <v>0.63093750000000015</v>
      </c>
      <c r="R16" s="2">
        <f t="shared" si="17"/>
        <v>0.61875000000000024</v>
      </c>
      <c r="S16" s="2">
        <f t="shared" si="17"/>
        <v>0.93625000000000069</v>
      </c>
      <c r="T16" s="2">
        <f t="shared" si="17"/>
        <v>0.60624999999999951</v>
      </c>
      <c r="U16" s="2">
        <f t="shared" si="17"/>
        <v>0.94000000000000017</v>
      </c>
      <c r="V16" s="2">
        <f t="shared" si="17"/>
        <v>0.60593749999999991</v>
      </c>
    </row>
    <row r="17" spans="1:22" x14ac:dyDescent="0.3">
      <c r="A17" s="2" t="s">
        <v>15</v>
      </c>
      <c r="B17" s="2" t="str">
        <f t="shared" ref="B17:D19" si="18">B127</f>
        <v>7488</v>
      </c>
      <c r="C17" s="2" t="str">
        <f t="shared" si="18"/>
        <v xml:space="preserve"> 35.96</v>
      </c>
      <c r="D17" s="2" t="str">
        <f t="shared" si="18"/>
        <v xml:space="preserve"> 22.73</v>
      </c>
      <c r="E17" s="2" t="str">
        <f t="shared" si="0"/>
        <v xml:space="preserve"> 36.00</v>
      </c>
      <c r="F17" s="2" t="str">
        <f t="shared" si="0"/>
        <v xml:space="preserve"> 22.61</v>
      </c>
      <c r="G17" s="2" t="str">
        <f t="shared" ref="G17:H19" si="19">G127</f>
        <v xml:space="preserve"> 35.98</v>
      </c>
      <c r="H17" s="2" t="str">
        <f t="shared" si="19"/>
        <v xml:space="preserve"> 21.94</v>
      </c>
      <c r="I17" s="2" t="str">
        <f t="shared" si="1"/>
        <v xml:space="preserve"> 35.79</v>
      </c>
      <c r="J17" s="2" t="str">
        <f t="shared" si="1"/>
        <v xml:space="preserve"> 21.91</v>
      </c>
      <c r="O17" s="2">
        <f t="shared" ref="O17:V18" si="20">C18-C17</f>
        <v>0.71000000000000085</v>
      </c>
      <c r="P17" s="2">
        <f t="shared" si="20"/>
        <v>0.53000000000000114</v>
      </c>
      <c r="Q17" s="2">
        <f t="shared" si="20"/>
        <v>1.0499999999999972</v>
      </c>
      <c r="R17" s="2">
        <f t="shared" si="20"/>
        <v>0.33999999999999986</v>
      </c>
      <c r="S17" s="2">
        <f t="shared" si="20"/>
        <v>0.37000000000000455</v>
      </c>
      <c r="T17" s="2">
        <f t="shared" si="20"/>
        <v>0.61999999999999744</v>
      </c>
      <c r="U17" s="2">
        <f t="shared" si="20"/>
        <v>1.2100000000000009</v>
      </c>
      <c r="V17" s="2">
        <f t="shared" si="20"/>
        <v>0.55999999999999872</v>
      </c>
    </row>
    <row r="18" spans="1:22" x14ac:dyDescent="0.3">
      <c r="A18" s="2" t="s">
        <v>15</v>
      </c>
      <c r="B18" s="2" t="str">
        <f t="shared" si="18"/>
        <v>7987.2</v>
      </c>
      <c r="C18" s="2" t="str">
        <f t="shared" si="18"/>
        <v xml:space="preserve"> 36.67</v>
      </c>
      <c r="D18" s="2" t="str">
        <f t="shared" si="18"/>
        <v xml:space="preserve"> 23.26</v>
      </c>
      <c r="E18" s="2" t="str">
        <f t="shared" si="0"/>
        <v xml:space="preserve"> 37.05</v>
      </c>
      <c r="F18" s="2" t="str">
        <f t="shared" si="0"/>
        <v xml:space="preserve"> 22.95</v>
      </c>
      <c r="G18" s="2" t="str">
        <f t="shared" si="19"/>
        <v xml:space="preserve"> 36.35</v>
      </c>
      <c r="H18" s="2" t="str">
        <f t="shared" si="19"/>
        <v xml:space="preserve"> 22.56</v>
      </c>
      <c r="I18" s="2" t="str">
        <f t="shared" si="1"/>
        <v xml:space="preserve"> 37.00</v>
      </c>
      <c r="J18" s="2" t="str">
        <f t="shared" si="1"/>
        <v xml:space="preserve"> 22.47</v>
      </c>
      <c r="O18" s="2">
        <f t="shared" si="20"/>
        <v>0.80999999999999517</v>
      </c>
      <c r="P18" s="2">
        <f t="shared" si="20"/>
        <v>0.58999999999999986</v>
      </c>
      <c r="Q18" s="2">
        <f t="shared" si="20"/>
        <v>0.20000000000000284</v>
      </c>
      <c r="R18" s="2">
        <f t="shared" si="20"/>
        <v>0.58000000000000185</v>
      </c>
      <c r="S18" s="2">
        <f t="shared" si="20"/>
        <v>1.1499999999999986</v>
      </c>
      <c r="T18" s="2">
        <f t="shared" si="20"/>
        <v>0.67999999999999972</v>
      </c>
      <c r="U18" s="2">
        <f t="shared" si="20"/>
        <v>0.5</v>
      </c>
      <c r="V18" s="2">
        <f t="shared" si="20"/>
        <v>0.5400000000000027</v>
      </c>
    </row>
    <row r="19" spans="1:22" s="3" customFormat="1" x14ac:dyDescent="0.3">
      <c r="A19" s="3" t="s">
        <v>15</v>
      </c>
      <c r="B19" s="3" t="str">
        <f t="shared" si="18"/>
        <v>8486.4</v>
      </c>
      <c r="C19" s="3" t="str">
        <f t="shared" si="18"/>
        <v xml:space="preserve"> 37.48</v>
      </c>
      <c r="D19" s="3" t="str">
        <f t="shared" si="18"/>
        <v xml:space="preserve"> 23.85</v>
      </c>
      <c r="E19" s="3" t="str">
        <f t="shared" si="0"/>
        <v xml:space="preserve"> 37.25</v>
      </c>
      <c r="F19" s="3" t="str">
        <f t="shared" si="0"/>
        <v xml:space="preserve"> 23.53</v>
      </c>
      <c r="G19" s="3" t="str">
        <f t="shared" si="19"/>
        <v xml:space="preserve"> 37.50</v>
      </c>
      <c r="H19" s="3" t="str">
        <f t="shared" si="19"/>
        <v xml:space="preserve"> 23.24</v>
      </c>
      <c r="I19" s="3" t="str">
        <f t="shared" si="1"/>
        <v xml:space="preserve"> 37.50</v>
      </c>
      <c r="J19" s="3" t="str">
        <f t="shared" si="1"/>
        <v xml:space="preserve"> 23.01</v>
      </c>
      <c r="N19" s="5"/>
      <c r="O19" s="3">
        <f>보상1!O101</f>
        <v>0.84531249999999969</v>
      </c>
      <c r="P19" s="3">
        <f>보상1!P101</f>
        <v>0.56593749999999976</v>
      </c>
      <c r="Q19" s="3">
        <f>보상1!Q101</f>
        <v>0.63093750000000015</v>
      </c>
      <c r="R19" s="3">
        <f>보상1!R101</f>
        <v>0.61875000000000024</v>
      </c>
      <c r="S19" s="3">
        <f>보상1!S101</f>
        <v>0.93625000000000069</v>
      </c>
      <c r="T19" s="3">
        <f>보상1!T101</f>
        <v>0.60624999999999951</v>
      </c>
      <c r="U19" s="3">
        <f>보상1!U101</f>
        <v>0.94000000000000017</v>
      </c>
      <c r="V19" s="3">
        <f>보상1!V101</f>
        <v>0.60593749999999991</v>
      </c>
    </row>
    <row r="20" spans="1:22" x14ac:dyDescent="0.3">
      <c r="A20" s="2" t="s">
        <v>16</v>
      </c>
      <c r="B20" s="2">
        <v>5800</v>
      </c>
      <c r="C20" s="3">
        <f>C21-O20</f>
        <v>33.444062500000001</v>
      </c>
      <c r="D20" s="3">
        <f>D21-P23</f>
        <v>21.124062500000001</v>
      </c>
      <c r="E20" s="2" t="str">
        <f t="shared" si="0"/>
        <v xml:space="preserve"> 34.25</v>
      </c>
      <c r="F20" s="2" t="str">
        <f t="shared" si="0"/>
        <v xml:space="preserve"> 20.59</v>
      </c>
      <c r="G20" s="3">
        <f>G21-S20</f>
        <v>33.201249999999995</v>
      </c>
      <c r="H20" s="3">
        <f>H21-T23</f>
        <v>21.093750000000004</v>
      </c>
      <c r="I20" s="2" t="str">
        <f t="shared" si="1"/>
        <v xml:space="preserve"> 33.39</v>
      </c>
      <c r="J20" s="2" t="str">
        <f t="shared" si="1"/>
        <v xml:space="preserve"> 20.52</v>
      </c>
      <c r="O20" s="2">
        <f t="shared" ref="O20:V20" si="21">O25</f>
        <v>0.84531249999999969</v>
      </c>
      <c r="P20" s="2">
        <f t="shared" si="21"/>
        <v>0.56593749999999976</v>
      </c>
      <c r="Q20" s="2">
        <f t="shared" si="21"/>
        <v>0.63093750000000015</v>
      </c>
      <c r="R20" s="2">
        <f t="shared" si="21"/>
        <v>0.61875000000000024</v>
      </c>
      <c r="S20" s="2">
        <f t="shared" si="21"/>
        <v>0.93625000000000069</v>
      </c>
      <c r="T20" s="2">
        <f t="shared" si="21"/>
        <v>0.60624999999999951</v>
      </c>
      <c r="U20" s="2">
        <f t="shared" si="21"/>
        <v>0.94000000000000017</v>
      </c>
      <c r="V20" s="2">
        <f t="shared" si="21"/>
        <v>0.60593749999999991</v>
      </c>
    </row>
    <row r="21" spans="1:22" x14ac:dyDescent="0.3">
      <c r="A21" s="2" t="s">
        <v>16</v>
      </c>
      <c r="B21" s="2">
        <v>6489.6</v>
      </c>
      <c r="C21" s="3">
        <f>C22-O21</f>
        <v>34.289375</v>
      </c>
      <c r="D21" s="3">
        <f>D22-P24</f>
        <v>21.604062500000001</v>
      </c>
      <c r="E21" s="2" t="str">
        <f t="shared" si="0"/>
        <v xml:space="preserve"> 34.50</v>
      </c>
      <c r="F21" s="2" t="str">
        <f t="shared" si="0"/>
        <v xml:space="preserve"> 21.39</v>
      </c>
      <c r="G21" s="3">
        <f>G22-S21</f>
        <v>34.137499999999996</v>
      </c>
      <c r="H21" s="3">
        <f>H22-T24</f>
        <v>21.413750000000004</v>
      </c>
      <c r="I21" s="2" t="str">
        <f t="shared" si="1"/>
        <v xml:space="preserve"> 35.48</v>
      </c>
      <c r="J21" s="2" t="str">
        <f t="shared" si="1"/>
        <v xml:space="preserve"> 21.18</v>
      </c>
      <c r="O21" s="2">
        <f t="shared" ref="O21:V21" si="22">O25</f>
        <v>0.84531249999999969</v>
      </c>
      <c r="P21" s="2">
        <f t="shared" si="22"/>
        <v>0.56593749999999976</v>
      </c>
      <c r="Q21" s="2">
        <f t="shared" si="22"/>
        <v>0.63093750000000015</v>
      </c>
      <c r="R21" s="2">
        <f t="shared" si="22"/>
        <v>0.61875000000000024</v>
      </c>
      <c r="S21" s="2">
        <f t="shared" si="22"/>
        <v>0.93625000000000069</v>
      </c>
      <c r="T21" s="2">
        <f t="shared" si="22"/>
        <v>0.60624999999999951</v>
      </c>
      <c r="U21" s="2">
        <f t="shared" si="22"/>
        <v>0.94000000000000017</v>
      </c>
      <c r="V21" s="2">
        <f t="shared" si="22"/>
        <v>0.60593749999999991</v>
      </c>
    </row>
    <row r="22" spans="1:22" x14ac:dyDescent="0.3">
      <c r="A22" s="2" t="s">
        <v>16</v>
      </c>
      <c r="B22" s="2">
        <v>6988.8</v>
      </c>
      <c r="C22" s="3">
        <f>C23-O22</f>
        <v>35.134687499999998</v>
      </c>
      <c r="D22" s="3">
        <f>D23-P25</f>
        <v>22.274062499999999</v>
      </c>
      <c r="E22" s="2" t="str">
        <f t="shared" ref="E22:F41" si="23">E132</f>
        <v xml:space="preserve"> 36.00</v>
      </c>
      <c r="F22" s="2" t="str">
        <f t="shared" si="23"/>
        <v xml:space="preserve"> 22.11</v>
      </c>
      <c r="G22" s="3">
        <f>G23-S22</f>
        <v>35.073749999999997</v>
      </c>
      <c r="H22" s="3">
        <f>H23-T25</f>
        <v>21.833750000000002</v>
      </c>
      <c r="I22" s="2" t="str">
        <f t="shared" ref="I22:J41" si="24">I132</f>
        <v xml:space="preserve"> 35.75</v>
      </c>
      <c r="J22" s="2" t="str">
        <f t="shared" si="24"/>
        <v xml:space="preserve"> 21.52</v>
      </c>
      <c r="O22" s="2">
        <f t="shared" ref="O22:V22" si="25">O25</f>
        <v>0.84531249999999969</v>
      </c>
      <c r="P22" s="2">
        <f t="shared" si="25"/>
        <v>0.56593749999999976</v>
      </c>
      <c r="Q22" s="2">
        <f t="shared" si="25"/>
        <v>0.63093750000000015</v>
      </c>
      <c r="R22" s="2">
        <f t="shared" si="25"/>
        <v>0.61875000000000024</v>
      </c>
      <c r="S22" s="2">
        <f t="shared" si="25"/>
        <v>0.93625000000000069</v>
      </c>
      <c r="T22" s="2">
        <f t="shared" si="25"/>
        <v>0.60624999999999951</v>
      </c>
      <c r="U22" s="2">
        <f t="shared" si="25"/>
        <v>0.94000000000000017</v>
      </c>
      <c r="V22" s="2">
        <f t="shared" si="25"/>
        <v>0.60593749999999991</v>
      </c>
    </row>
    <row r="23" spans="1:22" x14ac:dyDescent="0.3">
      <c r="A23" s="2" t="s">
        <v>16</v>
      </c>
      <c r="B23" s="2" t="str">
        <f t="shared" ref="B23:D25" si="26">B133</f>
        <v>7488</v>
      </c>
      <c r="C23" s="2" t="str">
        <f t="shared" si="26"/>
        <v xml:space="preserve"> 35.98</v>
      </c>
      <c r="D23" s="2" t="str">
        <f t="shared" si="26"/>
        <v xml:space="preserve"> 22.84</v>
      </c>
      <c r="E23" s="2" t="str">
        <f t="shared" si="23"/>
        <v xml:space="preserve"> 36.19</v>
      </c>
      <c r="F23" s="2" t="str">
        <f t="shared" si="23"/>
        <v xml:space="preserve"> 22.41</v>
      </c>
      <c r="G23" s="2" t="str">
        <f t="shared" ref="G23:H25" si="27">G133</f>
        <v xml:space="preserve"> 36.01</v>
      </c>
      <c r="H23" s="2" t="str">
        <f t="shared" si="27"/>
        <v xml:space="preserve"> 22.44</v>
      </c>
      <c r="I23" s="2" t="str">
        <f t="shared" si="24"/>
        <v xml:space="preserve"> 35.85</v>
      </c>
      <c r="J23" s="2" t="str">
        <f t="shared" si="24"/>
        <v xml:space="preserve"> 22.07</v>
      </c>
      <c r="O23" s="2">
        <f t="shared" ref="O23:V24" si="28">C24-C23</f>
        <v>0.57000000000000028</v>
      </c>
      <c r="P23" s="2">
        <f t="shared" si="28"/>
        <v>0.48000000000000043</v>
      </c>
      <c r="Q23" s="2">
        <f t="shared" si="28"/>
        <v>0.71000000000000085</v>
      </c>
      <c r="R23" s="2">
        <f t="shared" si="28"/>
        <v>0.73000000000000043</v>
      </c>
      <c r="S23" s="2">
        <f t="shared" si="28"/>
        <v>0.59000000000000341</v>
      </c>
      <c r="T23" s="2">
        <f t="shared" si="28"/>
        <v>0.32000000000000028</v>
      </c>
      <c r="U23" s="2">
        <f t="shared" si="28"/>
        <v>0.75</v>
      </c>
      <c r="V23" s="2">
        <f t="shared" si="28"/>
        <v>0.53000000000000114</v>
      </c>
    </row>
    <row r="24" spans="1:22" x14ac:dyDescent="0.3">
      <c r="A24" s="2" t="s">
        <v>16</v>
      </c>
      <c r="B24" s="2" t="str">
        <f t="shared" si="26"/>
        <v>7987.2</v>
      </c>
      <c r="C24" s="2" t="str">
        <f t="shared" si="26"/>
        <v xml:space="preserve"> 36.55</v>
      </c>
      <c r="D24" s="2" t="str">
        <f t="shared" si="26"/>
        <v xml:space="preserve"> 23.32</v>
      </c>
      <c r="E24" s="2" t="str">
        <f t="shared" si="23"/>
        <v xml:space="preserve"> 36.90</v>
      </c>
      <c r="F24" s="2" t="str">
        <f t="shared" si="23"/>
        <v xml:space="preserve"> 23.14</v>
      </c>
      <c r="G24" s="2" t="str">
        <f t="shared" si="27"/>
        <v xml:space="preserve"> 36.60</v>
      </c>
      <c r="H24" s="2" t="str">
        <f t="shared" si="27"/>
        <v xml:space="preserve"> 22.76</v>
      </c>
      <c r="I24" s="2" t="str">
        <f t="shared" si="24"/>
        <v xml:space="preserve"> 36.60</v>
      </c>
      <c r="J24" s="2" t="str">
        <f t="shared" si="24"/>
        <v xml:space="preserve"> 22.60</v>
      </c>
      <c r="O24" s="2">
        <f t="shared" si="28"/>
        <v>0.99000000000000199</v>
      </c>
      <c r="P24" s="2">
        <f t="shared" si="28"/>
        <v>0.66999999999999815</v>
      </c>
      <c r="Q24" s="2">
        <f t="shared" si="28"/>
        <v>0.39999999999999858</v>
      </c>
      <c r="R24" s="2">
        <f t="shared" si="28"/>
        <v>0.71999999999999886</v>
      </c>
      <c r="S24" s="2">
        <f t="shared" si="28"/>
        <v>1.1499999999999986</v>
      </c>
      <c r="T24" s="2">
        <f t="shared" si="28"/>
        <v>0.41999999999999815</v>
      </c>
      <c r="U24" s="2">
        <f t="shared" si="28"/>
        <v>1.1599999999999966</v>
      </c>
      <c r="V24" s="2">
        <f t="shared" si="28"/>
        <v>0.77999999999999758</v>
      </c>
    </row>
    <row r="25" spans="1:22" s="3" customFormat="1" x14ac:dyDescent="0.3">
      <c r="A25" s="3" t="s">
        <v>16</v>
      </c>
      <c r="B25" s="3" t="str">
        <f t="shared" si="26"/>
        <v>8486.4</v>
      </c>
      <c r="C25" s="3" t="str">
        <f t="shared" si="26"/>
        <v xml:space="preserve"> 37.54</v>
      </c>
      <c r="D25" s="3" t="str">
        <f t="shared" si="26"/>
        <v xml:space="preserve"> 23.99</v>
      </c>
      <c r="E25" s="3" t="str">
        <f t="shared" si="23"/>
        <v xml:space="preserve"> 37.30</v>
      </c>
      <c r="F25" s="3" t="str">
        <f t="shared" si="23"/>
        <v xml:space="preserve"> 23.86</v>
      </c>
      <c r="G25" s="3" t="str">
        <f t="shared" si="27"/>
        <v xml:space="preserve"> 37.75</v>
      </c>
      <c r="H25" s="3" t="str">
        <f t="shared" si="27"/>
        <v xml:space="preserve"> 23.18</v>
      </c>
      <c r="I25" s="3" t="str">
        <f t="shared" si="24"/>
        <v xml:space="preserve"> 37.76</v>
      </c>
      <c r="J25" s="3" t="str">
        <f t="shared" si="24"/>
        <v xml:space="preserve"> 23.38</v>
      </c>
      <c r="N25" s="5"/>
      <c r="O25" s="3">
        <f>보상1!O101</f>
        <v>0.84531249999999969</v>
      </c>
      <c r="P25" s="3">
        <f>보상1!P101</f>
        <v>0.56593749999999976</v>
      </c>
      <c r="Q25" s="3">
        <f>보상1!Q101</f>
        <v>0.63093750000000015</v>
      </c>
      <c r="R25" s="3">
        <f>보상1!R101</f>
        <v>0.61875000000000024</v>
      </c>
      <c r="S25" s="3">
        <f>보상1!S101</f>
        <v>0.93625000000000069</v>
      </c>
      <c r="T25" s="3">
        <f>보상1!T101</f>
        <v>0.60624999999999951</v>
      </c>
      <c r="U25" s="3">
        <f>보상1!U101</f>
        <v>0.94000000000000017</v>
      </c>
      <c r="V25" s="3">
        <f>보상1!V101</f>
        <v>0.60593749999999991</v>
      </c>
    </row>
    <row r="26" spans="1:22" x14ac:dyDescent="0.3">
      <c r="A26" s="2" t="s">
        <v>17</v>
      </c>
      <c r="B26" s="2">
        <v>5800</v>
      </c>
      <c r="C26" s="3">
        <f>C27-O26</f>
        <v>33.694062500000001</v>
      </c>
      <c r="D26" s="3">
        <f>D27-P29</f>
        <v>21.114062500000003</v>
      </c>
      <c r="E26" s="2" t="str">
        <f t="shared" si="23"/>
        <v xml:space="preserve"> 34.66</v>
      </c>
      <c r="F26" s="2" t="str">
        <f t="shared" si="23"/>
        <v xml:space="preserve"> 20.86</v>
      </c>
      <c r="G26" s="3">
        <f>G27-S26</f>
        <v>33.601249999999993</v>
      </c>
      <c r="H26" s="3">
        <f>H27-T29</f>
        <v>20.723749999999999</v>
      </c>
      <c r="I26" s="2" t="str">
        <f t="shared" si="24"/>
        <v xml:space="preserve"> 34.23</v>
      </c>
      <c r="J26" s="2" t="str">
        <f t="shared" si="24"/>
        <v xml:space="preserve"> 20.50</v>
      </c>
      <c r="O26" s="2">
        <f t="shared" ref="O26:V26" si="29">O31</f>
        <v>0.84531249999999969</v>
      </c>
      <c r="P26" s="2">
        <f t="shared" si="29"/>
        <v>0.56593749999999976</v>
      </c>
      <c r="Q26" s="2">
        <f t="shared" si="29"/>
        <v>0.63093750000000015</v>
      </c>
      <c r="R26" s="2">
        <f t="shared" si="29"/>
        <v>0.61875000000000024</v>
      </c>
      <c r="S26" s="2">
        <f t="shared" si="29"/>
        <v>0.93625000000000069</v>
      </c>
      <c r="T26" s="2">
        <f t="shared" si="29"/>
        <v>0.60624999999999951</v>
      </c>
      <c r="U26" s="2">
        <f t="shared" si="29"/>
        <v>0.94000000000000017</v>
      </c>
      <c r="V26" s="2">
        <f t="shared" si="29"/>
        <v>0.60593749999999991</v>
      </c>
    </row>
    <row r="27" spans="1:22" x14ac:dyDescent="0.3">
      <c r="A27" s="2" t="s">
        <v>17</v>
      </c>
      <c r="B27" s="2">
        <v>6489.6</v>
      </c>
      <c r="C27" s="3">
        <f>C28-O27</f>
        <v>34.539375</v>
      </c>
      <c r="D27" s="3">
        <f>D28-P30</f>
        <v>21.694062500000001</v>
      </c>
      <c r="E27" s="2" t="str">
        <f t="shared" si="23"/>
        <v xml:space="preserve"> 34.77</v>
      </c>
      <c r="F27" s="2" t="str">
        <f t="shared" si="23"/>
        <v xml:space="preserve"> 21.65</v>
      </c>
      <c r="G27" s="3">
        <f>G28-S27</f>
        <v>34.537499999999994</v>
      </c>
      <c r="H27" s="3">
        <f>H28-T30</f>
        <v>21.313749999999999</v>
      </c>
      <c r="I27" s="2" t="str">
        <f t="shared" si="24"/>
        <v xml:space="preserve"> 35.06</v>
      </c>
      <c r="J27" s="2" t="str">
        <f t="shared" si="24"/>
        <v xml:space="preserve"> 21.32</v>
      </c>
      <c r="O27" s="2">
        <f t="shared" ref="O27:V27" si="30">O31</f>
        <v>0.84531249999999969</v>
      </c>
      <c r="P27" s="2">
        <f t="shared" si="30"/>
        <v>0.56593749999999976</v>
      </c>
      <c r="Q27" s="2">
        <f t="shared" si="30"/>
        <v>0.63093750000000015</v>
      </c>
      <c r="R27" s="2">
        <f t="shared" si="30"/>
        <v>0.61875000000000024</v>
      </c>
      <c r="S27" s="2">
        <f t="shared" si="30"/>
        <v>0.93625000000000069</v>
      </c>
      <c r="T27" s="2">
        <f t="shared" si="30"/>
        <v>0.60624999999999951</v>
      </c>
      <c r="U27" s="2">
        <f t="shared" si="30"/>
        <v>0.94000000000000017</v>
      </c>
      <c r="V27" s="2">
        <f t="shared" si="30"/>
        <v>0.60593749999999991</v>
      </c>
    </row>
    <row r="28" spans="1:22" x14ac:dyDescent="0.3">
      <c r="A28" s="2" t="s">
        <v>17</v>
      </c>
      <c r="B28" s="2">
        <v>6988.8</v>
      </c>
      <c r="C28" s="3">
        <f>C29-O28</f>
        <v>35.384687499999998</v>
      </c>
      <c r="D28" s="3">
        <f>D29-P31</f>
        <v>22.374062500000001</v>
      </c>
      <c r="E28" s="2" t="str">
        <f t="shared" si="23"/>
        <v xml:space="preserve"> 36.50</v>
      </c>
      <c r="F28" s="2" t="str">
        <f t="shared" si="23"/>
        <v xml:space="preserve"> 22.13</v>
      </c>
      <c r="G28" s="3">
        <f>G29-S28</f>
        <v>35.473749999999995</v>
      </c>
      <c r="H28" s="3">
        <f>H29-T31</f>
        <v>21.86375</v>
      </c>
      <c r="I28" s="2" t="str">
        <f t="shared" si="24"/>
        <v xml:space="preserve"> 36.25</v>
      </c>
      <c r="J28" s="2" t="str">
        <f t="shared" si="24"/>
        <v xml:space="preserve"> 21.56</v>
      </c>
      <c r="O28" s="2">
        <f t="shared" ref="O28:V28" si="31">O31</f>
        <v>0.84531249999999969</v>
      </c>
      <c r="P28" s="2">
        <f t="shared" si="31"/>
        <v>0.56593749999999976</v>
      </c>
      <c r="Q28" s="2">
        <f t="shared" si="31"/>
        <v>0.63093750000000015</v>
      </c>
      <c r="R28" s="2">
        <f t="shared" si="31"/>
        <v>0.61875000000000024</v>
      </c>
      <c r="S28" s="2">
        <f t="shared" si="31"/>
        <v>0.93625000000000069</v>
      </c>
      <c r="T28" s="2">
        <f t="shared" si="31"/>
        <v>0.60624999999999951</v>
      </c>
      <c r="U28" s="2">
        <f t="shared" si="31"/>
        <v>0.94000000000000017</v>
      </c>
      <c r="V28" s="2">
        <f t="shared" si="31"/>
        <v>0.60593749999999991</v>
      </c>
    </row>
    <row r="29" spans="1:22" x14ac:dyDescent="0.3">
      <c r="A29" s="2" t="s">
        <v>17</v>
      </c>
      <c r="B29" s="2" t="str">
        <f t="shared" ref="B29:D31" si="32">B139</f>
        <v>7488</v>
      </c>
      <c r="C29" s="2" t="str">
        <f t="shared" si="32"/>
        <v xml:space="preserve"> 36.23</v>
      </c>
      <c r="D29" s="2" t="str">
        <f t="shared" si="32"/>
        <v xml:space="preserve"> 22.94</v>
      </c>
      <c r="E29" s="2" t="str">
        <f t="shared" si="23"/>
        <v xml:space="preserve"> 36.25</v>
      </c>
      <c r="F29" s="2" t="str">
        <f t="shared" si="23"/>
        <v xml:space="preserve"> 22.84</v>
      </c>
      <c r="G29" s="2" t="str">
        <f t="shared" ref="G29:H31" si="33">G139</f>
        <v xml:space="preserve"> 36.41</v>
      </c>
      <c r="H29" s="2" t="str">
        <f t="shared" si="33"/>
        <v xml:space="preserve"> 22.47</v>
      </c>
      <c r="I29" s="2" t="str">
        <f t="shared" si="24"/>
        <v xml:space="preserve"> 35.87</v>
      </c>
      <c r="J29" s="2" t="str">
        <f t="shared" si="24"/>
        <v xml:space="preserve"> 22.13</v>
      </c>
      <c r="O29" s="2">
        <f t="shared" ref="O29:V30" si="34">C30-C29</f>
        <v>0.81000000000000227</v>
      </c>
      <c r="P29" s="2">
        <f t="shared" si="34"/>
        <v>0.57999999999999829</v>
      </c>
      <c r="Q29" s="2">
        <f t="shared" si="34"/>
        <v>0.89000000000000057</v>
      </c>
      <c r="R29" s="2">
        <f t="shared" si="34"/>
        <v>0.41000000000000014</v>
      </c>
      <c r="S29" s="2">
        <f t="shared" si="34"/>
        <v>0.78000000000000114</v>
      </c>
      <c r="T29" s="2">
        <f t="shared" si="34"/>
        <v>0.58999999999999986</v>
      </c>
      <c r="U29" s="2">
        <f t="shared" si="34"/>
        <v>1.1099999999999994</v>
      </c>
      <c r="V29" s="2">
        <f t="shared" si="34"/>
        <v>0.67999999999999972</v>
      </c>
    </row>
    <row r="30" spans="1:22" x14ac:dyDescent="0.3">
      <c r="A30" s="2" t="s">
        <v>17</v>
      </c>
      <c r="B30" s="2" t="str">
        <f t="shared" si="32"/>
        <v>7987.2</v>
      </c>
      <c r="C30" s="2" t="str">
        <f t="shared" si="32"/>
        <v xml:space="preserve"> 37.04</v>
      </c>
      <c r="D30" s="2" t="str">
        <f t="shared" si="32"/>
        <v xml:space="preserve"> 23.52</v>
      </c>
      <c r="E30" s="2" t="str">
        <f t="shared" si="23"/>
        <v xml:space="preserve"> 37.14</v>
      </c>
      <c r="F30" s="2" t="str">
        <f t="shared" si="23"/>
        <v xml:space="preserve"> 23.25</v>
      </c>
      <c r="G30" s="2" t="str">
        <f t="shared" si="33"/>
        <v xml:space="preserve"> 37.19</v>
      </c>
      <c r="H30" s="2" t="str">
        <f t="shared" si="33"/>
        <v xml:space="preserve"> 23.06</v>
      </c>
      <c r="I30" s="2" t="str">
        <f t="shared" si="24"/>
        <v xml:space="preserve"> 36.98</v>
      </c>
      <c r="J30" s="2" t="str">
        <f t="shared" si="24"/>
        <v xml:space="preserve"> 22.81</v>
      </c>
      <c r="O30" s="2">
        <f t="shared" si="34"/>
        <v>0.96000000000000085</v>
      </c>
      <c r="P30" s="2">
        <f t="shared" si="34"/>
        <v>0.67999999999999972</v>
      </c>
      <c r="Q30" s="2">
        <f t="shared" si="34"/>
        <v>0.60999999999999943</v>
      </c>
      <c r="R30" s="2">
        <f t="shared" si="34"/>
        <v>0.75</v>
      </c>
      <c r="S30" s="2">
        <f t="shared" si="34"/>
        <v>1.0200000000000031</v>
      </c>
      <c r="T30" s="2">
        <f t="shared" si="34"/>
        <v>0.55000000000000071</v>
      </c>
      <c r="U30" s="2">
        <f t="shared" si="34"/>
        <v>1.0200000000000031</v>
      </c>
      <c r="V30" s="2">
        <f t="shared" si="34"/>
        <v>0.51999999999999957</v>
      </c>
    </row>
    <row r="31" spans="1:22" s="3" customFormat="1" x14ac:dyDescent="0.3">
      <c r="A31" s="3" t="s">
        <v>17</v>
      </c>
      <c r="B31" s="3" t="str">
        <f t="shared" si="32"/>
        <v>8486.4</v>
      </c>
      <c r="C31" s="3" t="str">
        <f t="shared" si="32"/>
        <v xml:space="preserve"> 38.00</v>
      </c>
      <c r="D31" s="3" t="str">
        <f t="shared" si="32"/>
        <v xml:space="preserve"> 24.20</v>
      </c>
      <c r="E31" s="3" t="str">
        <f t="shared" si="23"/>
        <v xml:space="preserve"> 37.75</v>
      </c>
      <c r="F31" s="3" t="str">
        <f t="shared" si="23"/>
        <v xml:space="preserve"> 24.00</v>
      </c>
      <c r="G31" s="3" t="str">
        <f t="shared" si="33"/>
        <v xml:space="preserve"> 38.21</v>
      </c>
      <c r="H31" s="3" t="str">
        <f t="shared" si="33"/>
        <v xml:space="preserve"> 23.61</v>
      </c>
      <c r="I31" s="3" t="str">
        <f t="shared" si="24"/>
        <v xml:space="preserve"> 38.00</v>
      </c>
      <c r="J31" s="3" t="str">
        <f t="shared" si="24"/>
        <v xml:space="preserve"> 23.33</v>
      </c>
      <c r="N31" s="5"/>
      <c r="O31" s="3">
        <f>보상1!O101</f>
        <v>0.84531249999999969</v>
      </c>
      <c r="P31" s="3">
        <f>보상1!P101</f>
        <v>0.56593749999999976</v>
      </c>
      <c r="Q31" s="3">
        <f>보상1!Q101</f>
        <v>0.63093750000000015</v>
      </c>
      <c r="R31" s="3">
        <f>보상1!R101</f>
        <v>0.61875000000000024</v>
      </c>
      <c r="S31" s="3">
        <f>보상1!S101</f>
        <v>0.93625000000000069</v>
      </c>
      <c r="T31" s="3">
        <f>보상1!T101</f>
        <v>0.60624999999999951</v>
      </c>
      <c r="U31" s="3">
        <f>보상1!U101</f>
        <v>0.94000000000000017</v>
      </c>
      <c r="V31" s="3">
        <f>보상1!V101</f>
        <v>0.60593749999999991</v>
      </c>
    </row>
    <row r="32" spans="1:22" x14ac:dyDescent="0.3">
      <c r="A32" s="2" t="s">
        <v>18</v>
      </c>
      <c r="B32" s="2">
        <v>5800</v>
      </c>
      <c r="C32" s="3">
        <f>C33-O32</f>
        <v>33.814062500000006</v>
      </c>
      <c r="D32" s="3">
        <f>D33-P35</f>
        <v>21.614062499999996</v>
      </c>
      <c r="E32" s="2" t="str">
        <f t="shared" si="23"/>
        <v xml:space="preserve"> 35.00</v>
      </c>
      <c r="F32" s="2" t="str">
        <f t="shared" si="23"/>
        <v xml:space="preserve"> 21.04</v>
      </c>
      <c r="G32" s="3">
        <f>G33-S32</f>
        <v>33.051249999999996</v>
      </c>
      <c r="H32" s="3">
        <f>H33-T35</f>
        <v>20.603750000000002</v>
      </c>
      <c r="I32" s="2" t="str">
        <f t="shared" si="24"/>
        <v xml:space="preserve"> 34.00</v>
      </c>
      <c r="J32" s="2" t="str">
        <f t="shared" si="24"/>
        <v xml:space="preserve"> 20.72</v>
      </c>
      <c r="O32" s="2">
        <f t="shared" ref="O32:V32" si="35">O37</f>
        <v>0.84531249999999969</v>
      </c>
      <c r="P32" s="2">
        <f t="shared" si="35"/>
        <v>0.56593749999999976</v>
      </c>
      <c r="Q32" s="2">
        <f t="shared" si="35"/>
        <v>0.63093750000000015</v>
      </c>
      <c r="R32" s="2">
        <f t="shared" si="35"/>
        <v>0.61875000000000024</v>
      </c>
      <c r="S32" s="2">
        <f t="shared" si="35"/>
        <v>0.93625000000000069</v>
      </c>
      <c r="T32" s="2">
        <f t="shared" si="35"/>
        <v>0.60624999999999951</v>
      </c>
      <c r="U32" s="2">
        <f t="shared" si="35"/>
        <v>0.94000000000000017</v>
      </c>
      <c r="V32" s="2">
        <f t="shared" si="35"/>
        <v>0.60593749999999991</v>
      </c>
    </row>
    <row r="33" spans="1:22" x14ac:dyDescent="0.3">
      <c r="A33" s="2" t="s">
        <v>18</v>
      </c>
      <c r="B33" s="2">
        <v>6489.6</v>
      </c>
      <c r="C33" s="3">
        <f>C34-O33</f>
        <v>34.659375000000004</v>
      </c>
      <c r="D33" s="3">
        <f>D34-P36</f>
        <v>22.114062499999996</v>
      </c>
      <c r="E33" s="2" t="str">
        <f t="shared" si="23"/>
        <v xml:space="preserve"> 34.84</v>
      </c>
      <c r="F33" s="2" t="str">
        <f t="shared" si="23"/>
        <v xml:space="preserve"> 21.76</v>
      </c>
      <c r="G33" s="3">
        <f>G34-S33</f>
        <v>33.987499999999997</v>
      </c>
      <c r="H33" s="3">
        <f>H34-T36</f>
        <v>21.133750000000003</v>
      </c>
      <c r="I33" s="2" t="str">
        <f t="shared" si="24"/>
        <v xml:space="preserve"> 35.69</v>
      </c>
      <c r="J33" s="2" t="str">
        <f t="shared" si="24"/>
        <v xml:space="preserve"> 21.37</v>
      </c>
      <c r="O33" s="2">
        <f t="shared" ref="O33:V33" si="36">O37</f>
        <v>0.84531249999999969</v>
      </c>
      <c r="P33" s="2">
        <f t="shared" si="36"/>
        <v>0.56593749999999976</v>
      </c>
      <c r="Q33" s="2">
        <f t="shared" si="36"/>
        <v>0.63093750000000015</v>
      </c>
      <c r="R33" s="2">
        <f t="shared" si="36"/>
        <v>0.61875000000000024</v>
      </c>
      <c r="S33" s="2">
        <f t="shared" si="36"/>
        <v>0.93625000000000069</v>
      </c>
      <c r="T33" s="2">
        <f t="shared" si="36"/>
        <v>0.60624999999999951</v>
      </c>
      <c r="U33" s="2">
        <f t="shared" si="36"/>
        <v>0.94000000000000017</v>
      </c>
      <c r="V33" s="2">
        <f t="shared" si="36"/>
        <v>0.60593749999999991</v>
      </c>
    </row>
    <row r="34" spans="1:22" x14ac:dyDescent="0.3">
      <c r="A34" s="2" t="s">
        <v>18</v>
      </c>
      <c r="B34" s="2">
        <v>6988.8</v>
      </c>
      <c r="C34" s="3">
        <f>C35-O34</f>
        <v>35.504687500000003</v>
      </c>
      <c r="D34" s="3">
        <f>D35-P37</f>
        <v>22.764062499999998</v>
      </c>
      <c r="E34" s="2" t="str">
        <f t="shared" si="23"/>
        <v xml:space="preserve"> 36.50</v>
      </c>
      <c r="F34" s="2" t="str">
        <f t="shared" si="23"/>
        <v xml:space="preserve"> 22.37</v>
      </c>
      <c r="G34" s="3">
        <f>G35-S34</f>
        <v>34.923749999999998</v>
      </c>
      <c r="H34" s="3">
        <f>H35-T37</f>
        <v>21.803750000000001</v>
      </c>
      <c r="I34" s="2" t="str">
        <f t="shared" si="24"/>
        <v xml:space="preserve"> 36.19</v>
      </c>
      <c r="J34" s="2" t="str">
        <f t="shared" si="24"/>
        <v xml:space="preserve"> 21.70</v>
      </c>
      <c r="O34" s="2">
        <f t="shared" ref="O34:V34" si="37">O37</f>
        <v>0.84531249999999969</v>
      </c>
      <c r="P34" s="2">
        <f t="shared" si="37"/>
        <v>0.56593749999999976</v>
      </c>
      <c r="Q34" s="2">
        <f t="shared" si="37"/>
        <v>0.63093750000000015</v>
      </c>
      <c r="R34" s="2">
        <f t="shared" si="37"/>
        <v>0.61875000000000024</v>
      </c>
      <c r="S34" s="2">
        <f t="shared" si="37"/>
        <v>0.93625000000000069</v>
      </c>
      <c r="T34" s="2">
        <f t="shared" si="37"/>
        <v>0.60624999999999951</v>
      </c>
      <c r="U34" s="2">
        <f t="shared" si="37"/>
        <v>0.94000000000000017</v>
      </c>
      <c r="V34" s="2">
        <f t="shared" si="37"/>
        <v>0.60593749999999991</v>
      </c>
    </row>
    <row r="35" spans="1:22" x14ac:dyDescent="0.3">
      <c r="A35" s="2" t="s">
        <v>18</v>
      </c>
      <c r="B35" s="2" t="str">
        <f t="shared" ref="B35:D37" si="38">B145</f>
        <v>7488</v>
      </c>
      <c r="C35" s="2" t="str">
        <f t="shared" si="38"/>
        <v xml:space="preserve"> 36.35</v>
      </c>
      <c r="D35" s="2" t="str">
        <f t="shared" si="38"/>
        <v xml:space="preserve"> 23.33</v>
      </c>
      <c r="E35" s="2" t="str">
        <f t="shared" si="23"/>
        <v xml:space="preserve"> 36.50</v>
      </c>
      <c r="F35" s="2" t="str">
        <f t="shared" si="23"/>
        <v xml:space="preserve"> 22.94</v>
      </c>
      <c r="G35" s="2" t="str">
        <f t="shared" ref="G35:H37" si="39">G145</f>
        <v xml:space="preserve"> 35.86</v>
      </c>
      <c r="H35" s="2" t="str">
        <f t="shared" si="39"/>
        <v xml:space="preserve"> 22.41</v>
      </c>
      <c r="I35" s="2" t="str">
        <f t="shared" si="24"/>
        <v xml:space="preserve"> 35.96</v>
      </c>
      <c r="J35" s="2" t="str">
        <f t="shared" si="24"/>
        <v xml:space="preserve"> 22.42</v>
      </c>
      <c r="O35" s="2">
        <f t="shared" ref="O35:V36" si="40">C36-C35</f>
        <v>0.64999999999999858</v>
      </c>
      <c r="P35" s="2">
        <f t="shared" si="40"/>
        <v>0.5</v>
      </c>
      <c r="Q35" s="2">
        <f t="shared" si="40"/>
        <v>1.1700000000000017</v>
      </c>
      <c r="R35" s="2">
        <f t="shared" si="40"/>
        <v>0.68999999999999773</v>
      </c>
      <c r="S35" s="2">
        <f t="shared" si="40"/>
        <v>0.84000000000000341</v>
      </c>
      <c r="T35" s="2">
        <f t="shared" si="40"/>
        <v>0.53000000000000114</v>
      </c>
      <c r="U35" s="2">
        <f t="shared" si="40"/>
        <v>0.89000000000000057</v>
      </c>
      <c r="V35" s="2">
        <f t="shared" si="40"/>
        <v>0.56999999999999673</v>
      </c>
    </row>
    <row r="36" spans="1:22" x14ac:dyDescent="0.3">
      <c r="A36" s="2" t="s">
        <v>18</v>
      </c>
      <c r="B36" s="2" t="str">
        <f t="shared" si="38"/>
        <v>7987.2</v>
      </c>
      <c r="C36" s="2" t="str">
        <f t="shared" si="38"/>
        <v xml:space="preserve"> 37.00</v>
      </c>
      <c r="D36" s="2" t="str">
        <f t="shared" si="38"/>
        <v xml:space="preserve"> 23.83</v>
      </c>
      <c r="E36" s="2" t="str">
        <f t="shared" si="23"/>
        <v xml:space="preserve"> 37.67</v>
      </c>
      <c r="F36" s="2" t="str">
        <f t="shared" si="23"/>
        <v xml:space="preserve"> 23.63</v>
      </c>
      <c r="G36" s="2" t="str">
        <f t="shared" si="39"/>
        <v xml:space="preserve"> 36.70</v>
      </c>
      <c r="H36" s="2" t="str">
        <f t="shared" si="39"/>
        <v xml:space="preserve"> 22.94</v>
      </c>
      <c r="I36" s="2" t="str">
        <f t="shared" si="24"/>
        <v xml:space="preserve"> 36.85</v>
      </c>
      <c r="J36" s="2" t="str">
        <f t="shared" si="24"/>
        <v xml:space="preserve"> 22.99</v>
      </c>
      <c r="O36" s="2">
        <f t="shared" si="40"/>
        <v>1.0600000000000023</v>
      </c>
      <c r="P36" s="2">
        <f t="shared" si="40"/>
        <v>0.65000000000000213</v>
      </c>
      <c r="Q36" s="2">
        <f t="shared" si="40"/>
        <v>-7.0000000000000284E-2</v>
      </c>
      <c r="R36" s="2">
        <f t="shared" si="40"/>
        <v>0.42999999999999972</v>
      </c>
      <c r="S36" s="2">
        <f t="shared" si="40"/>
        <v>1.1599999999999966</v>
      </c>
      <c r="T36" s="2">
        <f t="shared" si="40"/>
        <v>0.66999999999999815</v>
      </c>
      <c r="U36" s="2">
        <f t="shared" si="40"/>
        <v>1</v>
      </c>
      <c r="V36" s="2">
        <f t="shared" si="40"/>
        <v>0.49000000000000199</v>
      </c>
    </row>
    <row r="37" spans="1:22" s="3" customFormat="1" x14ac:dyDescent="0.3">
      <c r="A37" s="3" t="s">
        <v>18</v>
      </c>
      <c r="B37" s="3" t="str">
        <f t="shared" si="38"/>
        <v>8486.4</v>
      </c>
      <c r="C37" s="3" t="str">
        <f t="shared" si="38"/>
        <v xml:space="preserve"> 38.06</v>
      </c>
      <c r="D37" s="3" t="str">
        <f t="shared" si="38"/>
        <v xml:space="preserve"> 24.48</v>
      </c>
      <c r="E37" s="3" t="str">
        <f t="shared" si="23"/>
        <v xml:space="preserve"> 37.60</v>
      </c>
      <c r="F37" s="3" t="str">
        <f t="shared" si="23"/>
        <v xml:space="preserve"> 24.06</v>
      </c>
      <c r="G37" s="3" t="str">
        <f t="shared" si="39"/>
        <v xml:space="preserve"> 37.86</v>
      </c>
      <c r="H37" s="3" t="str">
        <f t="shared" si="39"/>
        <v xml:space="preserve"> 23.61</v>
      </c>
      <c r="I37" s="3" t="str">
        <f t="shared" si="24"/>
        <v xml:space="preserve"> 37.85</v>
      </c>
      <c r="J37" s="3" t="str">
        <f t="shared" si="24"/>
        <v xml:space="preserve"> 23.48</v>
      </c>
      <c r="N37" s="5"/>
      <c r="O37" s="3">
        <f>보상1!O101</f>
        <v>0.84531249999999969</v>
      </c>
      <c r="P37" s="3">
        <f>보상1!P101</f>
        <v>0.56593749999999976</v>
      </c>
      <c r="Q37" s="3">
        <f>보상1!Q101</f>
        <v>0.63093750000000015</v>
      </c>
      <c r="R37" s="3">
        <f>보상1!R101</f>
        <v>0.61875000000000024</v>
      </c>
      <c r="S37" s="3">
        <f>보상1!S101</f>
        <v>0.93625000000000069</v>
      </c>
      <c r="T37" s="3">
        <f>보상1!T101</f>
        <v>0.60624999999999951</v>
      </c>
      <c r="U37" s="3">
        <f>보상1!U101</f>
        <v>0.94000000000000017</v>
      </c>
      <c r="V37" s="3">
        <f>보상1!V101</f>
        <v>0.60593749999999991</v>
      </c>
    </row>
    <row r="38" spans="1:22" x14ac:dyDescent="0.3">
      <c r="A38" s="2" t="s">
        <v>19</v>
      </c>
      <c r="B38" s="2">
        <v>5800</v>
      </c>
      <c r="C38" s="3">
        <f>C39-O38</f>
        <v>34.214062500000004</v>
      </c>
      <c r="D38" s="3">
        <f>D39-P41</f>
        <v>21.874062500000004</v>
      </c>
      <c r="E38" s="2" t="str">
        <f t="shared" si="23"/>
        <v xml:space="preserve"> 34.89</v>
      </c>
      <c r="F38" s="2" t="str">
        <f t="shared" si="23"/>
        <v xml:space="preserve"> 21.14</v>
      </c>
      <c r="G38" s="3">
        <f>G39-S38</f>
        <v>33.851249999999993</v>
      </c>
      <c r="H38" s="3">
        <f>H39-T41</f>
        <v>21.143750000000001</v>
      </c>
      <c r="I38" s="2" t="str">
        <f t="shared" si="24"/>
        <v xml:space="preserve"> 33.88</v>
      </c>
      <c r="J38" s="2" t="str">
        <f t="shared" si="24"/>
        <v xml:space="preserve"> 20.75</v>
      </c>
      <c r="O38" s="2">
        <f t="shared" ref="O38:V38" si="41">O43</f>
        <v>0.84531249999999969</v>
      </c>
      <c r="P38" s="2">
        <f t="shared" si="41"/>
        <v>0.56593749999999976</v>
      </c>
      <c r="Q38" s="2">
        <f t="shared" si="41"/>
        <v>0.63093750000000015</v>
      </c>
      <c r="R38" s="2">
        <f t="shared" si="41"/>
        <v>0.61875000000000024</v>
      </c>
      <c r="S38" s="2">
        <f t="shared" si="41"/>
        <v>0.93625000000000069</v>
      </c>
      <c r="T38" s="2">
        <f t="shared" si="41"/>
        <v>0.60624999999999951</v>
      </c>
      <c r="U38" s="2">
        <f t="shared" si="41"/>
        <v>0.94000000000000017</v>
      </c>
      <c r="V38" s="2">
        <f t="shared" si="41"/>
        <v>0.60593749999999991</v>
      </c>
    </row>
    <row r="39" spans="1:22" x14ac:dyDescent="0.3">
      <c r="A39" s="2" t="s">
        <v>19</v>
      </c>
      <c r="B39" s="2">
        <v>6489.6</v>
      </c>
      <c r="C39" s="3">
        <f>C40-O39</f>
        <v>35.059375000000003</v>
      </c>
      <c r="D39" s="3">
        <f>D40-P42</f>
        <v>22.474062500000002</v>
      </c>
      <c r="E39" s="2" t="str">
        <f t="shared" si="23"/>
        <v xml:space="preserve"> 35.20</v>
      </c>
      <c r="F39" s="2" t="str">
        <f t="shared" si="23"/>
        <v xml:space="preserve"> 21.89</v>
      </c>
      <c r="G39" s="3">
        <f>G40-S39</f>
        <v>34.787499999999994</v>
      </c>
      <c r="H39" s="3">
        <f>H40-T42</f>
        <v>21.68375</v>
      </c>
      <c r="I39" s="2" t="str">
        <f t="shared" si="24"/>
        <v xml:space="preserve"> 35.25</v>
      </c>
      <c r="J39" s="2" t="str">
        <f t="shared" si="24"/>
        <v xml:space="preserve"> 21.49</v>
      </c>
      <c r="O39" s="2">
        <f t="shared" ref="O39:V39" si="42">O43</f>
        <v>0.84531249999999969</v>
      </c>
      <c r="P39" s="2">
        <f t="shared" si="42"/>
        <v>0.56593749999999976</v>
      </c>
      <c r="Q39" s="2">
        <f t="shared" si="42"/>
        <v>0.63093750000000015</v>
      </c>
      <c r="R39" s="2">
        <f t="shared" si="42"/>
        <v>0.61875000000000024</v>
      </c>
      <c r="S39" s="2">
        <f t="shared" si="42"/>
        <v>0.93625000000000069</v>
      </c>
      <c r="T39" s="2">
        <f t="shared" si="42"/>
        <v>0.60624999999999951</v>
      </c>
      <c r="U39" s="2">
        <f t="shared" si="42"/>
        <v>0.94000000000000017</v>
      </c>
      <c r="V39" s="2">
        <f t="shared" si="42"/>
        <v>0.60593749999999991</v>
      </c>
    </row>
    <row r="40" spans="1:22" x14ac:dyDescent="0.3">
      <c r="A40" s="2" t="s">
        <v>19</v>
      </c>
      <c r="B40" s="2">
        <v>6988.8</v>
      </c>
      <c r="C40" s="3">
        <f>C41-O40</f>
        <v>35.904687500000001</v>
      </c>
      <c r="D40" s="3">
        <f>D41-P43</f>
        <v>22.944062500000001</v>
      </c>
      <c r="E40" s="2" t="str">
        <f t="shared" si="23"/>
        <v xml:space="preserve"> 36.71</v>
      </c>
      <c r="F40" s="2" t="str">
        <f t="shared" si="23"/>
        <v xml:space="preserve"> 22.47</v>
      </c>
      <c r="G40" s="3">
        <f>G41-S40</f>
        <v>35.723749999999995</v>
      </c>
      <c r="H40" s="3">
        <f>H41-T43</f>
        <v>22.09375</v>
      </c>
      <c r="I40" s="2" t="str">
        <f t="shared" si="24"/>
        <v xml:space="preserve"> 36.26</v>
      </c>
      <c r="J40" s="2" t="str">
        <f t="shared" si="24"/>
        <v xml:space="preserve"> 21.85</v>
      </c>
      <c r="O40" s="2">
        <f t="shared" ref="O40:V40" si="43">O43</f>
        <v>0.84531249999999969</v>
      </c>
      <c r="P40" s="2">
        <f t="shared" si="43"/>
        <v>0.56593749999999976</v>
      </c>
      <c r="Q40" s="2">
        <f t="shared" si="43"/>
        <v>0.63093750000000015</v>
      </c>
      <c r="R40" s="2">
        <f t="shared" si="43"/>
        <v>0.61875000000000024</v>
      </c>
      <c r="S40" s="2">
        <f t="shared" si="43"/>
        <v>0.93625000000000069</v>
      </c>
      <c r="T40" s="2">
        <f t="shared" si="43"/>
        <v>0.60624999999999951</v>
      </c>
      <c r="U40" s="2">
        <f t="shared" si="43"/>
        <v>0.94000000000000017</v>
      </c>
      <c r="V40" s="2">
        <f t="shared" si="43"/>
        <v>0.60593749999999991</v>
      </c>
    </row>
    <row r="41" spans="1:22" x14ac:dyDescent="0.3">
      <c r="A41" s="2" t="s">
        <v>19</v>
      </c>
      <c r="B41" s="2" t="str">
        <f t="shared" ref="B41:D43" si="44">B151</f>
        <v>7488</v>
      </c>
      <c r="C41" s="2" t="str">
        <f t="shared" si="44"/>
        <v xml:space="preserve"> 36.75</v>
      </c>
      <c r="D41" s="2" t="str">
        <f t="shared" si="44"/>
        <v xml:space="preserve"> 23.51</v>
      </c>
      <c r="E41" s="2" t="str">
        <f t="shared" si="23"/>
        <v xml:space="preserve"> 36.75</v>
      </c>
      <c r="F41" s="2" t="str">
        <f t="shared" si="23"/>
        <v xml:space="preserve"> 23.09</v>
      </c>
      <c r="G41" s="2" t="str">
        <f t="shared" ref="G41:H43" si="45">G151</f>
        <v xml:space="preserve"> 36.66</v>
      </c>
      <c r="H41" s="2" t="str">
        <f t="shared" si="45"/>
        <v xml:space="preserve"> 22.70</v>
      </c>
      <c r="I41" s="2" t="str">
        <f t="shared" si="24"/>
        <v xml:space="preserve"> 36.30</v>
      </c>
      <c r="J41" s="2" t="str">
        <f t="shared" si="24"/>
        <v xml:space="preserve"> 22.33</v>
      </c>
      <c r="O41" s="2">
        <f t="shared" ref="O41:V42" si="46">C42-C41</f>
        <v>0.77000000000000313</v>
      </c>
      <c r="P41" s="2">
        <f t="shared" si="46"/>
        <v>0.59999999999999787</v>
      </c>
      <c r="Q41" s="2">
        <f t="shared" si="46"/>
        <v>0.75</v>
      </c>
      <c r="R41" s="2">
        <f t="shared" si="46"/>
        <v>0.58999999999999986</v>
      </c>
      <c r="S41" s="2">
        <f t="shared" si="46"/>
        <v>0.5</v>
      </c>
      <c r="T41" s="2">
        <f t="shared" si="46"/>
        <v>0.53999999999999915</v>
      </c>
      <c r="U41" s="2">
        <f t="shared" si="46"/>
        <v>0.95000000000000284</v>
      </c>
      <c r="V41" s="2">
        <f t="shared" si="46"/>
        <v>0.83000000000000185</v>
      </c>
    </row>
    <row r="42" spans="1:22" x14ac:dyDescent="0.3">
      <c r="A42" s="2" t="s">
        <v>19</v>
      </c>
      <c r="B42" s="2" t="str">
        <f t="shared" si="44"/>
        <v>7987.2</v>
      </c>
      <c r="C42" s="2" t="str">
        <f t="shared" si="44"/>
        <v xml:space="preserve"> 37.52</v>
      </c>
      <c r="D42" s="2" t="str">
        <f t="shared" si="44"/>
        <v xml:space="preserve"> 24.11</v>
      </c>
      <c r="E42" s="2" t="str">
        <f t="shared" ref="E42:F61" si="47">E152</f>
        <v xml:space="preserve"> 37.50</v>
      </c>
      <c r="F42" s="2" t="str">
        <f t="shared" si="47"/>
        <v xml:space="preserve"> 23.68</v>
      </c>
      <c r="G42" s="2" t="str">
        <f t="shared" si="45"/>
        <v xml:space="preserve"> 37.16</v>
      </c>
      <c r="H42" s="2" t="str">
        <f t="shared" si="45"/>
        <v xml:space="preserve"> 23.24</v>
      </c>
      <c r="I42" s="2" t="str">
        <f t="shared" ref="I42:J61" si="48">I152</f>
        <v xml:space="preserve"> 37.25</v>
      </c>
      <c r="J42" s="2" t="str">
        <f t="shared" si="48"/>
        <v xml:space="preserve"> 23.16</v>
      </c>
      <c r="O42" s="2">
        <f t="shared" si="46"/>
        <v>0.96999999999999886</v>
      </c>
      <c r="P42" s="2">
        <f t="shared" si="46"/>
        <v>0.46999999999999886</v>
      </c>
      <c r="Q42" s="2">
        <f t="shared" si="46"/>
        <v>0.5</v>
      </c>
      <c r="R42" s="2">
        <f t="shared" si="46"/>
        <v>0.58000000000000185</v>
      </c>
      <c r="S42" s="2">
        <f t="shared" si="46"/>
        <v>1.0900000000000034</v>
      </c>
      <c r="T42" s="2">
        <f t="shared" si="46"/>
        <v>0.41000000000000014</v>
      </c>
      <c r="U42" s="2">
        <f t="shared" si="46"/>
        <v>1</v>
      </c>
      <c r="V42" s="2">
        <f t="shared" si="46"/>
        <v>0.48999999999999844</v>
      </c>
    </row>
    <row r="43" spans="1:22" s="3" customFormat="1" x14ac:dyDescent="0.3">
      <c r="A43" s="3" t="s">
        <v>19</v>
      </c>
      <c r="B43" s="3" t="str">
        <f t="shared" si="44"/>
        <v>8486.4</v>
      </c>
      <c r="C43" s="3" t="str">
        <f t="shared" si="44"/>
        <v xml:space="preserve"> 38.49</v>
      </c>
      <c r="D43" s="3" t="str">
        <f t="shared" si="44"/>
        <v xml:space="preserve"> 24.58</v>
      </c>
      <c r="E43" s="3" t="str">
        <f t="shared" si="47"/>
        <v xml:space="preserve"> 38.00</v>
      </c>
      <c r="F43" s="3" t="str">
        <f t="shared" si="47"/>
        <v xml:space="preserve"> 24.26</v>
      </c>
      <c r="G43" s="3" t="str">
        <f t="shared" si="45"/>
        <v xml:space="preserve"> 38.25</v>
      </c>
      <c r="H43" s="3" t="str">
        <f t="shared" si="45"/>
        <v xml:space="preserve"> 23.65</v>
      </c>
      <c r="I43" s="3" t="str">
        <f t="shared" si="48"/>
        <v xml:space="preserve"> 38.25</v>
      </c>
      <c r="J43" s="3" t="str">
        <f t="shared" si="48"/>
        <v xml:space="preserve"> 23.65</v>
      </c>
      <c r="N43" s="5"/>
      <c r="O43" s="3">
        <f>보상1!O101</f>
        <v>0.84531249999999969</v>
      </c>
      <c r="P43" s="3">
        <f>보상1!P101</f>
        <v>0.56593749999999976</v>
      </c>
      <c r="Q43" s="3">
        <f>보상1!Q101</f>
        <v>0.63093750000000015</v>
      </c>
      <c r="R43" s="3">
        <f>보상1!R101</f>
        <v>0.61875000000000024</v>
      </c>
      <c r="S43" s="3">
        <f>보상1!S101</f>
        <v>0.93625000000000069</v>
      </c>
      <c r="T43" s="3">
        <f>보상1!T101</f>
        <v>0.60624999999999951</v>
      </c>
      <c r="U43" s="3">
        <f>보상1!U101</f>
        <v>0.94000000000000017</v>
      </c>
      <c r="V43" s="3">
        <f>보상1!V101</f>
        <v>0.60593749999999991</v>
      </c>
    </row>
    <row r="44" spans="1:22" x14ac:dyDescent="0.3">
      <c r="A44" s="2" t="s">
        <v>20</v>
      </c>
      <c r="B44" s="2">
        <v>5800</v>
      </c>
      <c r="C44" s="3">
        <f>C45-O44</f>
        <v>33.714062500000004</v>
      </c>
      <c r="D44" s="3">
        <f>D45-P47</f>
        <v>22.294062499999999</v>
      </c>
      <c r="E44" s="2" t="str">
        <f t="shared" si="47"/>
        <v xml:space="preserve"> 34.62</v>
      </c>
      <c r="F44" s="2" t="str">
        <f t="shared" si="47"/>
        <v xml:space="preserve"> 21.56</v>
      </c>
      <c r="G44" s="3">
        <f>G45-S44</f>
        <v>33.671249999999993</v>
      </c>
      <c r="H44" s="3">
        <f>H45-T47</f>
        <v>21.813749999999999</v>
      </c>
      <c r="I44" s="2" t="str">
        <f t="shared" si="48"/>
        <v xml:space="preserve"> 34.00</v>
      </c>
      <c r="J44" s="2" t="str">
        <f t="shared" si="48"/>
        <v xml:space="preserve"> 21.30</v>
      </c>
      <c r="O44" s="2">
        <f t="shared" ref="O44:V44" si="49">O49</f>
        <v>0.84531249999999969</v>
      </c>
      <c r="P44" s="2">
        <f t="shared" si="49"/>
        <v>0.56593749999999976</v>
      </c>
      <c r="Q44" s="2">
        <f t="shared" si="49"/>
        <v>0.63093750000000015</v>
      </c>
      <c r="R44" s="2">
        <f t="shared" si="49"/>
        <v>0.61875000000000024</v>
      </c>
      <c r="S44" s="2">
        <f t="shared" si="49"/>
        <v>0.93625000000000069</v>
      </c>
      <c r="T44" s="2">
        <f t="shared" si="49"/>
        <v>0.60624999999999951</v>
      </c>
      <c r="U44" s="2">
        <f t="shared" si="49"/>
        <v>0.94000000000000017</v>
      </c>
      <c r="V44" s="2">
        <f t="shared" si="49"/>
        <v>0.60593749999999991</v>
      </c>
    </row>
    <row r="45" spans="1:22" x14ac:dyDescent="0.3">
      <c r="A45" s="2" t="s">
        <v>20</v>
      </c>
      <c r="B45" s="2">
        <v>6489.6</v>
      </c>
      <c r="C45" s="3">
        <f>C46-O45</f>
        <v>34.559375000000003</v>
      </c>
      <c r="D45" s="3">
        <f>D46-P48</f>
        <v>22.804062500000001</v>
      </c>
      <c r="E45" s="2" t="str">
        <f t="shared" si="47"/>
        <v xml:space="preserve"> 34.75</v>
      </c>
      <c r="F45" s="2" t="str">
        <f t="shared" si="47"/>
        <v xml:space="preserve"> 22.28</v>
      </c>
      <c r="G45" s="3">
        <f>G46-S45</f>
        <v>34.607499999999995</v>
      </c>
      <c r="H45" s="3">
        <f>H46-T48</f>
        <v>22.25375</v>
      </c>
      <c r="I45" s="2" t="str">
        <f t="shared" si="48"/>
        <v xml:space="preserve"> 35.67</v>
      </c>
      <c r="J45" s="2" t="str">
        <f t="shared" si="48"/>
        <v xml:space="preserve"> 22.07</v>
      </c>
      <c r="O45" s="2">
        <f t="shared" ref="O45:V45" si="50">O49</f>
        <v>0.84531249999999969</v>
      </c>
      <c r="P45" s="2">
        <f t="shared" si="50"/>
        <v>0.56593749999999976</v>
      </c>
      <c r="Q45" s="2">
        <f t="shared" si="50"/>
        <v>0.63093750000000015</v>
      </c>
      <c r="R45" s="2">
        <f t="shared" si="50"/>
        <v>0.61875000000000024</v>
      </c>
      <c r="S45" s="2">
        <f t="shared" si="50"/>
        <v>0.93625000000000069</v>
      </c>
      <c r="T45" s="2">
        <f t="shared" si="50"/>
        <v>0.60624999999999951</v>
      </c>
      <c r="U45" s="2">
        <f t="shared" si="50"/>
        <v>0.94000000000000017</v>
      </c>
      <c r="V45" s="2">
        <f t="shared" si="50"/>
        <v>0.60593749999999991</v>
      </c>
    </row>
    <row r="46" spans="1:22" x14ac:dyDescent="0.3">
      <c r="A46" s="2" t="s">
        <v>20</v>
      </c>
      <c r="B46" s="2">
        <v>6988.8</v>
      </c>
      <c r="C46" s="3">
        <f>C47-O46</f>
        <v>35.404687500000001</v>
      </c>
      <c r="D46" s="3">
        <f>D47-P49</f>
        <v>23.224062499999999</v>
      </c>
      <c r="E46" s="2" t="str">
        <f t="shared" si="47"/>
        <v xml:space="preserve"> 36.25</v>
      </c>
      <c r="F46" s="2" t="str">
        <f t="shared" si="47"/>
        <v xml:space="preserve"> 22.83</v>
      </c>
      <c r="G46" s="3">
        <f>G47-S46</f>
        <v>35.543749999999996</v>
      </c>
      <c r="H46" s="3">
        <f>H47-T49</f>
        <v>22.52375</v>
      </c>
      <c r="I46" s="2" t="str">
        <f t="shared" si="48"/>
        <v xml:space="preserve"> 36.00</v>
      </c>
      <c r="J46" s="2" t="str">
        <f t="shared" si="48"/>
        <v xml:space="preserve"> 22.36</v>
      </c>
      <c r="O46" s="2">
        <f t="shared" ref="O46:V46" si="51">O49</f>
        <v>0.84531249999999969</v>
      </c>
      <c r="P46" s="2">
        <f t="shared" si="51"/>
        <v>0.56593749999999976</v>
      </c>
      <c r="Q46" s="2">
        <f t="shared" si="51"/>
        <v>0.63093750000000015</v>
      </c>
      <c r="R46" s="2">
        <f t="shared" si="51"/>
        <v>0.61875000000000024</v>
      </c>
      <c r="S46" s="2">
        <f t="shared" si="51"/>
        <v>0.93625000000000069</v>
      </c>
      <c r="T46" s="2">
        <f t="shared" si="51"/>
        <v>0.60624999999999951</v>
      </c>
      <c r="U46" s="2">
        <f t="shared" si="51"/>
        <v>0.94000000000000017</v>
      </c>
      <c r="V46" s="2">
        <f t="shared" si="51"/>
        <v>0.60593749999999991</v>
      </c>
    </row>
    <row r="47" spans="1:22" x14ac:dyDescent="0.3">
      <c r="A47" s="2" t="s">
        <v>20</v>
      </c>
      <c r="B47" s="2" t="str">
        <f t="shared" ref="B47:D49" si="52">B157</f>
        <v>7488</v>
      </c>
      <c r="C47" s="2" t="str">
        <f t="shared" si="52"/>
        <v xml:space="preserve"> 36.25</v>
      </c>
      <c r="D47" s="2" t="str">
        <f t="shared" si="52"/>
        <v xml:space="preserve"> 23.79</v>
      </c>
      <c r="E47" s="2" t="str">
        <f t="shared" si="47"/>
        <v xml:space="preserve"> 36.41</v>
      </c>
      <c r="F47" s="2" t="str">
        <f t="shared" si="47"/>
        <v xml:space="preserve"> 23.27</v>
      </c>
      <c r="G47" s="2" t="str">
        <f t="shared" ref="G47:H49" si="53">G157</f>
        <v xml:space="preserve"> 36.48</v>
      </c>
      <c r="H47" s="2" t="str">
        <f t="shared" si="53"/>
        <v xml:space="preserve"> 23.13</v>
      </c>
      <c r="I47" s="2" t="str">
        <f t="shared" si="48"/>
        <v xml:space="preserve"> 36.09</v>
      </c>
      <c r="J47" s="2" t="str">
        <f t="shared" si="48"/>
        <v xml:space="preserve"> 22.73</v>
      </c>
      <c r="O47" s="2">
        <f t="shared" ref="O47:V48" si="54">C48-C47</f>
        <v>1.3299999999999983</v>
      </c>
      <c r="P47" s="2">
        <f t="shared" si="54"/>
        <v>0.51000000000000156</v>
      </c>
      <c r="Q47" s="2">
        <f t="shared" si="54"/>
        <v>1.2100000000000009</v>
      </c>
      <c r="R47" s="2">
        <f t="shared" si="54"/>
        <v>0.67000000000000171</v>
      </c>
      <c r="S47" s="2">
        <f t="shared" si="54"/>
        <v>0.87000000000000455</v>
      </c>
      <c r="T47" s="2">
        <f t="shared" si="54"/>
        <v>0.44000000000000128</v>
      </c>
      <c r="U47" s="2">
        <f t="shared" si="54"/>
        <v>1.3599999999999994</v>
      </c>
      <c r="V47" s="2">
        <f t="shared" si="54"/>
        <v>0.75</v>
      </c>
    </row>
    <row r="48" spans="1:22" x14ac:dyDescent="0.3">
      <c r="A48" s="2" t="s">
        <v>20</v>
      </c>
      <c r="B48" s="2" t="str">
        <f t="shared" si="52"/>
        <v>7987.2</v>
      </c>
      <c r="C48" s="2" t="str">
        <f t="shared" si="52"/>
        <v xml:space="preserve"> 37.58</v>
      </c>
      <c r="D48" s="2" t="str">
        <f t="shared" si="52"/>
        <v xml:space="preserve"> 24.30</v>
      </c>
      <c r="E48" s="2" t="str">
        <f t="shared" si="47"/>
        <v xml:space="preserve"> 37.62</v>
      </c>
      <c r="F48" s="2" t="str">
        <f t="shared" si="47"/>
        <v xml:space="preserve"> 23.94</v>
      </c>
      <c r="G48" s="2" t="str">
        <f t="shared" si="53"/>
        <v xml:space="preserve"> 37.35</v>
      </c>
      <c r="H48" s="2" t="str">
        <f t="shared" si="53"/>
        <v xml:space="preserve"> 23.57</v>
      </c>
      <c r="I48" s="2" t="str">
        <f t="shared" si="48"/>
        <v xml:space="preserve"> 37.45</v>
      </c>
      <c r="J48" s="2" t="str">
        <f t="shared" si="48"/>
        <v xml:space="preserve"> 23.48</v>
      </c>
      <c r="O48" s="2">
        <f t="shared" si="54"/>
        <v>0.41000000000000369</v>
      </c>
      <c r="P48" s="2">
        <f t="shared" si="54"/>
        <v>0.41999999999999815</v>
      </c>
      <c r="Q48" s="2">
        <f t="shared" si="54"/>
        <v>7.0000000000000284E-2</v>
      </c>
      <c r="R48" s="2">
        <f t="shared" si="54"/>
        <v>0.53999999999999915</v>
      </c>
      <c r="S48" s="2">
        <f t="shared" si="54"/>
        <v>0.65999999999999659</v>
      </c>
      <c r="T48" s="2">
        <f t="shared" si="54"/>
        <v>0.26999999999999957</v>
      </c>
      <c r="U48" s="2">
        <f t="shared" si="54"/>
        <v>0.57000000000000028</v>
      </c>
      <c r="V48" s="2">
        <f t="shared" si="54"/>
        <v>0.46999999999999886</v>
      </c>
    </row>
    <row r="49" spans="1:22" s="3" customFormat="1" x14ac:dyDescent="0.3">
      <c r="A49" s="3" t="s">
        <v>20</v>
      </c>
      <c r="B49" s="3" t="str">
        <f t="shared" si="52"/>
        <v>8486.4</v>
      </c>
      <c r="C49" s="3" t="str">
        <f t="shared" si="52"/>
        <v xml:space="preserve"> 37.99</v>
      </c>
      <c r="D49" s="3" t="str">
        <f t="shared" si="52"/>
        <v xml:space="preserve"> 24.72</v>
      </c>
      <c r="E49" s="3" t="str">
        <f t="shared" si="47"/>
        <v xml:space="preserve"> 37.69</v>
      </c>
      <c r="F49" s="3" t="str">
        <f t="shared" si="47"/>
        <v xml:space="preserve"> 24.48</v>
      </c>
      <c r="G49" s="3" t="str">
        <f t="shared" si="53"/>
        <v xml:space="preserve"> 38.01</v>
      </c>
      <c r="H49" s="3" t="str">
        <f t="shared" si="53"/>
        <v xml:space="preserve"> 23.84</v>
      </c>
      <c r="I49" s="3" t="str">
        <f t="shared" si="48"/>
        <v xml:space="preserve"> 38.02</v>
      </c>
      <c r="J49" s="3" t="str">
        <f t="shared" si="48"/>
        <v xml:space="preserve"> 23.95</v>
      </c>
      <c r="N49" s="5"/>
      <c r="O49" s="3">
        <f>보상1!O101</f>
        <v>0.84531249999999969</v>
      </c>
      <c r="P49" s="3">
        <f>보상1!P101</f>
        <v>0.56593749999999976</v>
      </c>
      <c r="Q49" s="3">
        <f>보상1!Q101</f>
        <v>0.63093750000000015</v>
      </c>
      <c r="R49" s="3">
        <f>보상1!R101</f>
        <v>0.61875000000000024</v>
      </c>
      <c r="S49" s="3">
        <f>보상1!S101</f>
        <v>0.93625000000000069</v>
      </c>
      <c r="T49" s="3">
        <f>보상1!T101</f>
        <v>0.60624999999999951</v>
      </c>
      <c r="U49" s="3">
        <f>보상1!U101</f>
        <v>0.94000000000000017</v>
      </c>
      <c r="V49" s="3">
        <f>보상1!V101</f>
        <v>0.60593749999999991</v>
      </c>
    </row>
    <row r="50" spans="1:22" x14ac:dyDescent="0.3">
      <c r="A50" s="2" t="s">
        <v>21</v>
      </c>
      <c r="B50" s="2">
        <v>5800</v>
      </c>
      <c r="C50" s="3">
        <f>C51-O50</f>
        <v>33.464062500000004</v>
      </c>
      <c r="D50" s="3">
        <f>D51-P53</f>
        <v>20.9840625</v>
      </c>
      <c r="E50" s="2" t="str">
        <f t="shared" si="47"/>
        <v xml:space="preserve"> 34.25</v>
      </c>
      <c r="F50" s="2" t="str">
        <f t="shared" si="47"/>
        <v xml:space="preserve"> 20.37</v>
      </c>
      <c r="G50" s="3">
        <f>G51-S50</f>
        <v>32.861249999999998</v>
      </c>
      <c r="H50" s="3">
        <f>H51-T53</f>
        <v>20.34375</v>
      </c>
      <c r="I50" s="2" t="str">
        <f t="shared" si="48"/>
        <v xml:space="preserve"> 33.29</v>
      </c>
      <c r="J50" s="2" t="str">
        <f t="shared" si="48"/>
        <v xml:space="preserve"> 20.22</v>
      </c>
      <c r="O50" s="2">
        <f t="shared" ref="O50:V50" si="55">O55</f>
        <v>0.84531249999999969</v>
      </c>
      <c r="P50" s="2">
        <f t="shared" si="55"/>
        <v>0.56593749999999976</v>
      </c>
      <c r="Q50" s="2">
        <f t="shared" si="55"/>
        <v>0.63093750000000015</v>
      </c>
      <c r="R50" s="2">
        <f t="shared" si="55"/>
        <v>0.61875000000000024</v>
      </c>
      <c r="S50" s="2">
        <f t="shared" si="55"/>
        <v>0.93625000000000069</v>
      </c>
      <c r="T50" s="2">
        <f t="shared" si="55"/>
        <v>0.60624999999999951</v>
      </c>
      <c r="U50" s="2">
        <f t="shared" si="55"/>
        <v>0.94000000000000017</v>
      </c>
      <c r="V50" s="2">
        <f t="shared" si="55"/>
        <v>0.60593749999999991</v>
      </c>
    </row>
    <row r="51" spans="1:22" x14ac:dyDescent="0.3">
      <c r="A51" s="2" t="s">
        <v>21</v>
      </c>
      <c r="B51" s="2">
        <v>6489.6</v>
      </c>
      <c r="C51" s="3">
        <f>C52-O51</f>
        <v>34.309375000000003</v>
      </c>
      <c r="D51" s="3">
        <f>D52-P54</f>
        <v>21.584062500000002</v>
      </c>
      <c r="E51" s="2" t="str">
        <f t="shared" si="47"/>
        <v xml:space="preserve"> 34.51</v>
      </c>
      <c r="F51" s="2" t="str">
        <f t="shared" si="47"/>
        <v xml:space="preserve"> 21.19</v>
      </c>
      <c r="G51" s="3">
        <f>G52-S51</f>
        <v>33.797499999999999</v>
      </c>
      <c r="H51" s="3">
        <f>H52-T54</f>
        <v>20.833749999999998</v>
      </c>
      <c r="I51" s="2" t="str">
        <f t="shared" si="48"/>
        <v xml:space="preserve"> 34.89</v>
      </c>
      <c r="J51" s="2" t="str">
        <f t="shared" si="48"/>
        <v xml:space="preserve"> 20.87</v>
      </c>
      <c r="O51" s="2">
        <f t="shared" ref="O51:V51" si="56">O55</f>
        <v>0.84531249999999969</v>
      </c>
      <c r="P51" s="2">
        <f t="shared" si="56"/>
        <v>0.56593749999999976</v>
      </c>
      <c r="Q51" s="2">
        <f t="shared" si="56"/>
        <v>0.63093750000000015</v>
      </c>
      <c r="R51" s="2">
        <f t="shared" si="56"/>
        <v>0.61875000000000024</v>
      </c>
      <c r="S51" s="2">
        <f t="shared" si="56"/>
        <v>0.93625000000000069</v>
      </c>
      <c r="T51" s="2">
        <f t="shared" si="56"/>
        <v>0.60624999999999951</v>
      </c>
      <c r="U51" s="2">
        <f t="shared" si="56"/>
        <v>0.94000000000000017</v>
      </c>
      <c r="V51" s="2">
        <f t="shared" si="56"/>
        <v>0.60593749999999991</v>
      </c>
    </row>
    <row r="52" spans="1:22" x14ac:dyDescent="0.3">
      <c r="A52" s="2" t="s">
        <v>21</v>
      </c>
      <c r="B52" s="2">
        <v>6988.8</v>
      </c>
      <c r="C52" s="3">
        <f>C53-O52</f>
        <v>35.154687500000001</v>
      </c>
      <c r="D52" s="3">
        <f>D53-P55</f>
        <v>22.1840625</v>
      </c>
      <c r="E52" s="2" t="str">
        <f t="shared" si="47"/>
        <v xml:space="preserve"> 35.71</v>
      </c>
      <c r="F52" s="2" t="str">
        <f t="shared" si="47"/>
        <v xml:space="preserve"> 21.92</v>
      </c>
      <c r="G52" s="3">
        <f>G53-S52</f>
        <v>34.733750000000001</v>
      </c>
      <c r="H52" s="3">
        <f>H53-T55</f>
        <v>21.213750000000001</v>
      </c>
      <c r="I52" s="2" t="str">
        <f t="shared" si="48"/>
        <v xml:space="preserve"> 35.50</v>
      </c>
      <c r="J52" s="2" t="str">
        <f t="shared" si="48"/>
        <v xml:space="preserve"> 21.22</v>
      </c>
      <c r="O52" s="2">
        <f t="shared" ref="O52:V52" si="57">O55</f>
        <v>0.84531249999999969</v>
      </c>
      <c r="P52" s="2">
        <f t="shared" si="57"/>
        <v>0.56593749999999976</v>
      </c>
      <c r="Q52" s="2">
        <f t="shared" si="57"/>
        <v>0.63093750000000015</v>
      </c>
      <c r="R52" s="2">
        <f t="shared" si="57"/>
        <v>0.61875000000000024</v>
      </c>
      <c r="S52" s="2">
        <f t="shared" si="57"/>
        <v>0.93625000000000069</v>
      </c>
      <c r="T52" s="2">
        <f t="shared" si="57"/>
        <v>0.60624999999999951</v>
      </c>
      <c r="U52" s="2">
        <f t="shared" si="57"/>
        <v>0.94000000000000017</v>
      </c>
      <c r="V52" s="2">
        <f t="shared" si="57"/>
        <v>0.60593749999999991</v>
      </c>
    </row>
    <row r="53" spans="1:22" x14ac:dyDescent="0.3">
      <c r="A53" s="2" t="s">
        <v>21</v>
      </c>
      <c r="B53" s="2" t="str">
        <f t="shared" ref="B53:D55" si="58">B163</f>
        <v>7488</v>
      </c>
      <c r="C53" s="2" t="str">
        <f t="shared" si="58"/>
        <v xml:space="preserve"> 36.00</v>
      </c>
      <c r="D53" s="2" t="str">
        <f t="shared" si="58"/>
        <v xml:space="preserve"> 22.75</v>
      </c>
      <c r="E53" s="2" t="str">
        <f t="shared" si="47"/>
        <v xml:space="preserve"> 36.00</v>
      </c>
      <c r="F53" s="2" t="str">
        <f t="shared" si="47"/>
        <v xml:space="preserve"> 22.08</v>
      </c>
      <c r="G53" s="2" t="str">
        <f t="shared" ref="G53:H55" si="59">G163</f>
        <v xml:space="preserve"> 35.67</v>
      </c>
      <c r="H53" s="2" t="str">
        <f t="shared" si="59"/>
        <v xml:space="preserve"> 21.82</v>
      </c>
      <c r="I53" s="2" t="str">
        <f t="shared" si="48"/>
        <v xml:space="preserve"> 35.55</v>
      </c>
      <c r="J53" s="2" t="str">
        <f t="shared" si="48"/>
        <v xml:space="preserve"> 21.81</v>
      </c>
      <c r="O53" s="2">
        <f t="shared" ref="O53:V54" si="60">C54-C53</f>
        <v>0.60000000000000142</v>
      </c>
      <c r="P53" s="2">
        <f t="shared" si="60"/>
        <v>0.60000000000000142</v>
      </c>
      <c r="Q53" s="2">
        <f t="shared" si="60"/>
        <v>0.5</v>
      </c>
      <c r="R53" s="2">
        <f t="shared" si="60"/>
        <v>0.74000000000000199</v>
      </c>
      <c r="S53" s="2">
        <f t="shared" si="60"/>
        <v>0.51999999999999602</v>
      </c>
      <c r="T53" s="2">
        <f t="shared" si="60"/>
        <v>0.48999999999999844</v>
      </c>
      <c r="U53" s="2">
        <f t="shared" si="60"/>
        <v>0.92999999999999972</v>
      </c>
      <c r="V53" s="2">
        <f t="shared" si="60"/>
        <v>0.62000000000000099</v>
      </c>
    </row>
    <row r="54" spans="1:22" x14ac:dyDescent="0.3">
      <c r="A54" s="2" t="s">
        <v>21</v>
      </c>
      <c r="B54" s="2" t="str">
        <f t="shared" si="58"/>
        <v>7987.2</v>
      </c>
      <c r="C54" s="2" t="str">
        <f t="shared" si="58"/>
        <v xml:space="preserve"> 36.60</v>
      </c>
      <c r="D54" s="2" t="str">
        <f t="shared" si="58"/>
        <v xml:space="preserve"> 23.35</v>
      </c>
      <c r="E54" s="2" t="str">
        <f t="shared" si="47"/>
        <v xml:space="preserve"> 36.50</v>
      </c>
      <c r="F54" s="2" t="str">
        <f t="shared" si="47"/>
        <v xml:space="preserve"> 22.82</v>
      </c>
      <c r="G54" s="2" t="str">
        <f t="shared" si="59"/>
        <v xml:space="preserve"> 36.19</v>
      </c>
      <c r="H54" s="2" t="str">
        <f t="shared" si="59"/>
        <v xml:space="preserve"> 22.31</v>
      </c>
      <c r="I54" s="2" t="str">
        <f t="shared" si="48"/>
        <v xml:space="preserve"> 36.48</v>
      </c>
      <c r="J54" s="2" t="str">
        <f t="shared" si="48"/>
        <v xml:space="preserve"> 22.43</v>
      </c>
      <c r="O54" s="2">
        <f t="shared" si="60"/>
        <v>1.1599999999999966</v>
      </c>
      <c r="P54" s="2">
        <f t="shared" si="60"/>
        <v>0.59999999999999787</v>
      </c>
      <c r="Q54" s="2">
        <f t="shared" si="60"/>
        <v>0.74000000000000199</v>
      </c>
      <c r="R54" s="2">
        <f t="shared" si="60"/>
        <v>0.71000000000000085</v>
      </c>
      <c r="S54" s="2">
        <f t="shared" si="60"/>
        <v>1.2700000000000031</v>
      </c>
      <c r="T54" s="2">
        <f t="shared" si="60"/>
        <v>0.38000000000000256</v>
      </c>
      <c r="U54" s="2">
        <f t="shared" si="60"/>
        <v>1.0200000000000031</v>
      </c>
      <c r="V54" s="2">
        <f t="shared" si="60"/>
        <v>0.60999999999999943</v>
      </c>
    </row>
    <row r="55" spans="1:22" s="3" customFormat="1" x14ac:dyDescent="0.3">
      <c r="A55" s="3" t="s">
        <v>21</v>
      </c>
      <c r="B55" s="3" t="str">
        <f t="shared" si="58"/>
        <v>8486.4</v>
      </c>
      <c r="C55" s="3" t="str">
        <f t="shared" si="58"/>
        <v xml:space="preserve"> 37.76</v>
      </c>
      <c r="D55" s="3" t="str">
        <f t="shared" si="58"/>
        <v xml:space="preserve"> 23.95</v>
      </c>
      <c r="E55" s="3" t="str">
        <f t="shared" si="47"/>
        <v xml:space="preserve"> 37.24</v>
      </c>
      <c r="F55" s="3" t="str">
        <f t="shared" si="47"/>
        <v xml:space="preserve"> 23.53</v>
      </c>
      <c r="G55" s="3" t="str">
        <f t="shared" si="59"/>
        <v xml:space="preserve"> 37.46</v>
      </c>
      <c r="H55" s="3" t="str">
        <f t="shared" si="59"/>
        <v xml:space="preserve"> 22.69</v>
      </c>
      <c r="I55" s="3" t="str">
        <f t="shared" si="48"/>
        <v xml:space="preserve"> 37.50</v>
      </c>
      <c r="J55" s="3" t="str">
        <f t="shared" si="48"/>
        <v xml:space="preserve"> 23.04</v>
      </c>
      <c r="N55" s="5"/>
      <c r="O55" s="3">
        <f>보상1!O101</f>
        <v>0.84531249999999969</v>
      </c>
      <c r="P55" s="3">
        <f>보상1!P101</f>
        <v>0.56593749999999976</v>
      </c>
      <c r="Q55" s="3">
        <f>보상1!Q101</f>
        <v>0.63093750000000015</v>
      </c>
      <c r="R55" s="3">
        <f>보상1!R101</f>
        <v>0.61875000000000024</v>
      </c>
      <c r="S55" s="3">
        <f>보상1!S101</f>
        <v>0.93625000000000069</v>
      </c>
      <c r="T55" s="3">
        <f>보상1!T101</f>
        <v>0.60624999999999951</v>
      </c>
      <c r="U55" s="3">
        <f>보상1!U101</f>
        <v>0.94000000000000017</v>
      </c>
      <c r="V55" s="3">
        <f>보상1!V101</f>
        <v>0.60593749999999991</v>
      </c>
    </row>
    <row r="56" spans="1:22" x14ac:dyDescent="0.3">
      <c r="A56" s="2" t="s">
        <v>22</v>
      </c>
      <c r="B56" s="2">
        <v>5800</v>
      </c>
      <c r="C56" s="3">
        <f>C57-O56</f>
        <v>33.484062500000007</v>
      </c>
      <c r="D56" s="3">
        <f>D57-P59</f>
        <v>21.084062499999998</v>
      </c>
      <c r="E56" s="2" t="str">
        <f t="shared" si="47"/>
        <v xml:space="preserve"> 34.65</v>
      </c>
      <c r="F56" s="2" t="str">
        <f t="shared" si="47"/>
        <v xml:space="preserve"> 20.78</v>
      </c>
      <c r="G56" s="3">
        <f>G57-S56</f>
        <v>33.231249999999996</v>
      </c>
      <c r="H56" s="3">
        <f>H57-T59</f>
        <v>20.203749999999999</v>
      </c>
      <c r="I56" s="2" t="str">
        <f t="shared" si="48"/>
        <v xml:space="preserve"> 33.41</v>
      </c>
      <c r="J56" s="2" t="str">
        <f t="shared" si="48"/>
        <v xml:space="preserve"> 20.23</v>
      </c>
      <c r="O56" s="2">
        <f t="shared" ref="O56:V56" si="61">O61</f>
        <v>0.84531249999999969</v>
      </c>
      <c r="P56" s="2">
        <f t="shared" si="61"/>
        <v>0.56593749999999976</v>
      </c>
      <c r="Q56" s="2">
        <f t="shared" si="61"/>
        <v>0.63093750000000015</v>
      </c>
      <c r="R56" s="2">
        <f t="shared" si="61"/>
        <v>0.61875000000000024</v>
      </c>
      <c r="S56" s="2">
        <f t="shared" si="61"/>
        <v>0.93625000000000069</v>
      </c>
      <c r="T56" s="2">
        <f t="shared" si="61"/>
        <v>0.60624999999999951</v>
      </c>
      <c r="U56" s="2">
        <f t="shared" si="61"/>
        <v>0.94000000000000017</v>
      </c>
      <c r="V56" s="2">
        <f t="shared" si="61"/>
        <v>0.60593749999999991</v>
      </c>
    </row>
    <row r="57" spans="1:22" x14ac:dyDescent="0.3">
      <c r="A57" s="2" t="s">
        <v>22</v>
      </c>
      <c r="B57" s="2">
        <v>6489.6</v>
      </c>
      <c r="C57" s="3">
        <f>C58-O57</f>
        <v>34.329375000000006</v>
      </c>
      <c r="D57" s="3">
        <f>D58-P60</f>
        <v>21.6440625</v>
      </c>
      <c r="E57" s="2" t="str">
        <f t="shared" si="47"/>
        <v xml:space="preserve"> 34.79</v>
      </c>
      <c r="F57" s="2" t="str">
        <f t="shared" si="47"/>
        <v xml:space="preserve"> 21.53</v>
      </c>
      <c r="G57" s="3">
        <f>G58-S57</f>
        <v>34.167499999999997</v>
      </c>
      <c r="H57" s="3">
        <f>H58-T60</f>
        <v>20.84375</v>
      </c>
      <c r="I57" s="2" t="str">
        <f t="shared" si="48"/>
        <v xml:space="preserve"> 35.45</v>
      </c>
      <c r="J57" s="2" t="str">
        <f t="shared" si="48"/>
        <v xml:space="preserve"> 21.05</v>
      </c>
      <c r="O57" s="2">
        <f t="shared" ref="O57:V57" si="62">O61</f>
        <v>0.84531249999999969</v>
      </c>
      <c r="P57" s="2">
        <f t="shared" si="62"/>
        <v>0.56593749999999976</v>
      </c>
      <c r="Q57" s="2">
        <f t="shared" si="62"/>
        <v>0.63093750000000015</v>
      </c>
      <c r="R57" s="2">
        <f t="shared" si="62"/>
        <v>0.61875000000000024</v>
      </c>
      <c r="S57" s="2">
        <f t="shared" si="62"/>
        <v>0.93625000000000069</v>
      </c>
      <c r="T57" s="2">
        <f t="shared" si="62"/>
        <v>0.60624999999999951</v>
      </c>
      <c r="U57" s="2">
        <f t="shared" si="62"/>
        <v>0.94000000000000017</v>
      </c>
      <c r="V57" s="2">
        <f t="shared" si="62"/>
        <v>0.60593749999999991</v>
      </c>
    </row>
    <row r="58" spans="1:22" x14ac:dyDescent="0.3">
      <c r="A58" s="2" t="s">
        <v>22</v>
      </c>
      <c r="B58" s="2">
        <v>6988.8</v>
      </c>
      <c r="C58" s="3">
        <f>C59-O58</f>
        <v>35.174687500000005</v>
      </c>
      <c r="D58" s="3">
        <f>D59-P61</f>
        <v>22.244062499999998</v>
      </c>
      <c r="E58" s="2" t="str">
        <f t="shared" si="47"/>
        <v xml:space="preserve"> 36.19</v>
      </c>
      <c r="F58" s="2" t="str">
        <f t="shared" si="47"/>
        <v xml:space="preserve"> 22.07</v>
      </c>
      <c r="G58" s="3">
        <f>G59-S58</f>
        <v>35.103749999999998</v>
      </c>
      <c r="H58" s="3">
        <f>H59-T61</f>
        <v>21.393750000000001</v>
      </c>
      <c r="I58" s="2" t="str">
        <f t="shared" si="48"/>
        <v xml:space="preserve"> 35.75</v>
      </c>
      <c r="J58" s="2" t="str">
        <f t="shared" si="48"/>
        <v xml:space="preserve"> 21.26</v>
      </c>
      <c r="O58" s="2">
        <f t="shared" ref="O58:V58" si="63">O61</f>
        <v>0.84531249999999969</v>
      </c>
      <c r="P58" s="2">
        <f t="shared" si="63"/>
        <v>0.56593749999999976</v>
      </c>
      <c r="Q58" s="2">
        <f t="shared" si="63"/>
        <v>0.63093750000000015</v>
      </c>
      <c r="R58" s="2">
        <f t="shared" si="63"/>
        <v>0.61875000000000024</v>
      </c>
      <c r="S58" s="2">
        <f t="shared" si="63"/>
        <v>0.93625000000000069</v>
      </c>
      <c r="T58" s="2">
        <f t="shared" si="63"/>
        <v>0.60624999999999951</v>
      </c>
      <c r="U58" s="2">
        <f t="shared" si="63"/>
        <v>0.94000000000000017</v>
      </c>
      <c r="V58" s="2">
        <f t="shared" si="63"/>
        <v>0.60593749999999991</v>
      </c>
    </row>
    <row r="59" spans="1:22" x14ac:dyDescent="0.3">
      <c r="A59" s="2" t="s">
        <v>22</v>
      </c>
      <c r="B59" s="2" t="str">
        <f t="shared" ref="B59:D61" si="64">B169</f>
        <v>7488</v>
      </c>
      <c r="C59" s="2" t="str">
        <f t="shared" si="64"/>
        <v xml:space="preserve"> 36.02</v>
      </c>
      <c r="D59" s="2" t="str">
        <f t="shared" si="64"/>
        <v xml:space="preserve"> 22.81</v>
      </c>
      <c r="E59" s="2" t="str">
        <f t="shared" si="47"/>
        <v xml:space="preserve"> 36.24</v>
      </c>
      <c r="F59" s="2" t="str">
        <f t="shared" si="47"/>
        <v xml:space="preserve"> 22.41</v>
      </c>
      <c r="G59" s="2" t="str">
        <f t="shared" ref="G59:H61" si="65">G169</f>
        <v xml:space="preserve"> 36.04</v>
      </c>
      <c r="H59" s="2" t="str">
        <f t="shared" si="65"/>
        <v xml:space="preserve"> 22.00</v>
      </c>
      <c r="I59" s="2" t="str">
        <f t="shared" si="48"/>
        <v xml:space="preserve"> 35.65</v>
      </c>
      <c r="J59" s="2" t="str">
        <f t="shared" si="48"/>
        <v xml:space="preserve"> 21.56</v>
      </c>
      <c r="O59" s="2">
        <f t="shared" ref="O59:V60" si="66">C60-C59</f>
        <v>0.67999999999999972</v>
      </c>
      <c r="P59" s="2">
        <f t="shared" si="66"/>
        <v>0.56000000000000227</v>
      </c>
      <c r="Q59" s="2">
        <f t="shared" si="66"/>
        <v>0.5</v>
      </c>
      <c r="R59" s="2">
        <f t="shared" si="66"/>
        <v>0.55999999999999872</v>
      </c>
      <c r="S59" s="2">
        <f t="shared" si="66"/>
        <v>0.55000000000000426</v>
      </c>
      <c r="T59" s="2">
        <f t="shared" si="66"/>
        <v>0.64000000000000057</v>
      </c>
      <c r="U59" s="2">
        <f t="shared" si="66"/>
        <v>1.230000000000004</v>
      </c>
      <c r="V59" s="2">
        <f t="shared" si="66"/>
        <v>0.81000000000000227</v>
      </c>
    </row>
    <row r="60" spans="1:22" x14ac:dyDescent="0.3">
      <c r="A60" s="2" t="s">
        <v>22</v>
      </c>
      <c r="B60" s="2" t="str">
        <f t="shared" si="64"/>
        <v>7987.2</v>
      </c>
      <c r="C60" s="2" t="str">
        <f t="shared" si="64"/>
        <v xml:space="preserve"> 36.70</v>
      </c>
      <c r="D60" s="2" t="str">
        <f t="shared" si="64"/>
        <v xml:space="preserve"> 23.37</v>
      </c>
      <c r="E60" s="2" t="str">
        <f t="shared" si="47"/>
        <v xml:space="preserve"> 36.74</v>
      </c>
      <c r="F60" s="2" t="str">
        <f t="shared" si="47"/>
        <v xml:space="preserve"> 22.97</v>
      </c>
      <c r="G60" s="2" t="str">
        <f t="shared" si="65"/>
        <v xml:space="preserve"> 36.59</v>
      </c>
      <c r="H60" s="2" t="str">
        <f t="shared" si="65"/>
        <v xml:space="preserve"> 22.64</v>
      </c>
      <c r="I60" s="2" t="str">
        <f t="shared" si="48"/>
        <v xml:space="preserve"> 36.88</v>
      </c>
      <c r="J60" s="2" t="str">
        <f t="shared" si="48"/>
        <v xml:space="preserve"> 22.37</v>
      </c>
      <c r="O60" s="2">
        <f t="shared" si="66"/>
        <v>1.0399999999999991</v>
      </c>
      <c r="P60" s="2">
        <f t="shared" si="66"/>
        <v>0.59999999999999787</v>
      </c>
      <c r="Q60" s="2">
        <f t="shared" si="66"/>
        <v>0.50999999999999801</v>
      </c>
      <c r="R60" s="2">
        <f t="shared" si="66"/>
        <v>0.60000000000000142</v>
      </c>
      <c r="S60" s="2">
        <f t="shared" si="66"/>
        <v>1.0699999999999932</v>
      </c>
      <c r="T60" s="2">
        <f t="shared" si="66"/>
        <v>0.55000000000000071</v>
      </c>
      <c r="U60" s="2">
        <f t="shared" si="66"/>
        <v>0.40999999999999659</v>
      </c>
      <c r="V60" s="2">
        <f t="shared" si="66"/>
        <v>0.58999999999999986</v>
      </c>
    </row>
    <row r="61" spans="1:22" s="3" customFormat="1" x14ac:dyDescent="0.3">
      <c r="A61" s="3" t="s">
        <v>22</v>
      </c>
      <c r="B61" s="3" t="str">
        <f t="shared" si="64"/>
        <v>8486.4</v>
      </c>
      <c r="C61" s="3" t="str">
        <f t="shared" si="64"/>
        <v xml:space="preserve"> 37.74</v>
      </c>
      <c r="D61" s="3" t="str">
        <f t="shared" si="64"/>
        <v xml:space="preserve"> 23.97</v>
      </c>
      <c r="E61" s="3" t="str">
        <f t="shared" si="47"/>
        <v xml:space="preserve"> 37.25</v>
      </c>
      <c r="F61" s="3" t="str">
        <f t="shared" si="47"/>
        <v xml:space="preserve"> 23.57</v>
      </c>
      <c r="G61" s="3" t="str">
        <f t="shared" si="65"/>
        <v xml:space="preserve"> 37.66</v>
      </c>
      <c r="H61" s="3" t="str">
        <f t="shared" si="65"/>
        <v xml:space="preserve"> 23.19</v>
      </c>
      <c r="I61" s="3" t="str">
        <f t="shared" si="48"/>
        <v xml:space="preserve"> 37.29</v>
      </c>
      <c r="J61" s="3" t="str">
        <f t="shared" si="48"/>
        <v xml:space="preserve"> 22.96</v>
      </c>
      <c r="N61" s="5"/>
      <c r="O61" s="3">
        <f>보상1!O101</f>
        <v>0.84531249999999969</v>
      </c>
      <c r="P61" s="3">
        <f>보상1!P101</f>
        <v>0.56593749999999976</v>
      </c>
      <c r="Q61" s="3">
        <f>보상1!Q101</f>
        <v>0.63093750000000015</v>
      </c>
      <c r="R61" s="3">
        <f>보상1!R101</f>
        <v>0.61875000000000024</v>
      </c>
      <c r="S61" s="3">
        <f>보상1!S101</f>
        <v>0.93625000000000069</v>
      </c>
      <c r="T61" s="3">
        <f>보상1!T101</f>
        <v>0.60624999999999951</v>
      </c>
      <c r="U61" s="3">
        <f>보상1!U101</f>
        <v>0.94000000000000017</v>
      </c>
      <c r="V61" s="3">
        <f>보상1!V101</f>
        <v>0.60593749999999991</v>
      </c>
    </row>
    <row r="62" spans="1:22" x14ac:dyDescent="0.3">
      <c r="A62" s="2" t="s">
        <v>23</v>
      </c>
      <c r="B62" s="2">
        <v>5800</v>
      </c>
      <c r="C62" s="3">
        <f>C63-O62</f>
        <v>33.264062500000001</v>
      </c>
      <c r="D62" s="3">
        <f>D63-P65</f>
        <v>20.874062500000001</v>
      </c>
      <c r="E62" s="2" t="str">
        <f t="shared" ref="E62:F81" si="67">E172</f>
        <v xml:space="preserve"> 34.25</v>
      </c>
      <c r="F62" s="2" t="str">
        <f t="shared" si="67"/>
        <v xml:space="preserve"> 20.59</v>
      </c>
      <c r="G62" s="3">
        <f>G63-S62</f>
        <v>32.671249999999993</v>
      </c>
      <c r="H62" s="3">
        <f>H63-T65</f>
        <v>19.963750000000005</v>
      </c>
      <c r="I62" s="2" t="str">
        <f t="shared" ref="I62:J81" si="68">I172</f>
        <v xml:space="preserve"> 33.25</v>
      </c>
      <c r="J62" s="2" t="str">
        <f t="shared" si="68"/>
        <v xml:space="preserve"> 20.15</v>
      </c>
      <c r="O62" s="2">
        <f t="shared" ref="O62:V62" si="69">O67</f>
        <v>0.84531249999999969</v>
      </c>
      <c r="P62" s="2">
        <f t="shared" si="69"/>
        <v>0.56593749999999976</v>
      </c>
      <c r="Q62" s="2">
        <f t="shared" si="69"/>
        <v>0.63093750000000015</v>
      </c>
      <c r="R62" s="2">
        <f t="shared" si="69"/>
        <v>0.61875000000000024</v>
      </c>
      <c r="S62" s="2">
        <f t="shared" si="69"/>
        <v>0.93625000000000069</v>
      </c>
      <c r="T62" s="2">
        <f t="shared" si="69"/>
        <v>0.60624999999999951</v>
      </c>
      <c r="U62" s="2">
        <f t="shared" si="69"/>
        <v>0.94000000000000017</v>
      </c>
      <c r="V62" s="2">
        <f t="shared" si="69"/>
        <v>0.60593749999999991</v>
      </c>
    </row>
    <row r="63" spans="1:22" x14ac:dyDescent="0.3">
      <c r="A63" s="2" t="s">
        <v>23</v>
      </c>
      <c r="B63" s="2">
        <v>6489.6</v>
      </c>
      <c r="C63" s="3">
        <f>C64-O63</f>
        <v>34.109375</v>
      </c>
      <c r="D63" s="3">
        <f>D64-P66</f>
        <v>21.524062499999999</v>
      </c>
      <c r="E63" s="2" t="str">
        <f t="shared" si="67"/>
        <v xml:space="preserve"> 34.42</v>
      </c>
      <c r="F63" s="2" t="str">
        <f t="shared" si="67"/>
        <v xml:space="preserve"> 21.21</v>
      </c>
      <c r="G63" s="3">
        <f>G64-S63</f>
        <v>33.607499999999995</v>
      </c>
      <c r="H63" s="3">
        <f>H64-T66</f>
        <v>20.663750000000004</v>
      </c>
      <c r="I63" s="2" t="str">
        <f t="shared" si="68"/>
        <v xml:space="preserve"> 34.56</v>
      </c>
      <c r="J63" s="2" t="str">
        <f t="shared" si="68"/>
        <v xml:space="preserve"> 20.81</v>
      </c>
      <c r="O63" s="2">
        <f t="shared" ref="O63:V63" si="70">O67</f>
        <v>0.84531249999999969</v>
      </c>
      <c r="P63" s="2">
        <f t="shared" si="70"/>
        <v>0.56593749999999976</v>
      </c>
      <c r="Q63" s="2">
        <f t="shared" si="70"/>
        <v>0.63093750000000015</v>
      </c>
      <c r="R63" s="2">
        <f t="shared" si="70"/>
        <v>0.61875000000000024</v>
      </c>
      <c r="S63" s="2">
        <f t="shared" si="70"/>
        <v>0.93625000000000069</v>
      </c>
      <c r="T63" s="2">
        <f t="shared" si="70"/>
        <v>0.60624999999999951</v>
      </c>
      <c r="U63" s="2">
        <f t="shared" si="70"/>
        <v>0.94000000000000017</v>
      </c>
      <c r="V63" s="2">
        <f t="shared" si="70"/>
        <v>0.60593749999999991</v>
      </c>
    </row>
    <row r="64" spans="1:22" x14ac:dyDescent="0.3">
      <c r="A64" s="2" t="s">
        <v>23</v>
      </c>
      <c r="B64" s="2">
        <v>6988.8</v>
      </c>
      <c r="C64" s="3">
        <f>C65-O64</f>
        <v>34.954687499999999</v>
      </c>
      <c r="D64" s="3">
        <f>D65-P67</f>
        <v>22.054062500000001</v>
      </c>
      <c r="E64" s="2" t="str">
        <f t="shared" si="67"/>
        <v xml:space="preserve"> 35.75</v>
      </c>
      <c r="F64" s="2" t="str">
        <f t="shared" si="67"/>
        <v xml:space="preserve"> 21.66</v>
      </c>
      <c r="G64" s="3">
        <f>G65-S64</f>
        <v>34.543749999999996</v>
      </c>
      <c r="H64" s="3">
        <f>H65-T67</f>
        <v>21.083750000000002</v>
      </c>
      <c r="I64" s="2" t="str">
        <f t="shared" si="68"/>
        <v xml:space="preserve"> 35.50</v>
      </c>
      <c r="J64" s="2" t="str">
        <f t="shared" si="68"/>
        <v xml:space="preserve"> 21.04</v>
      </c>
      <c r="O64" s="2">
        <f t="shared" ref="O64:V64" si="71">O67</f>
        <v>0.84531249999999969</v>
      </c>
      <c r="P64" s="2">
        <f t="shared" si="71"/>
        <v>0.56593749999999976</v>
      </c>
      <c r="Q64" s="2">
        <f t="shared" si="71"/>
        <v>0.63093750000000015</v>
      </c>
      <c r="R64" s="2">
        <f t="shared" si="71"/>
        <v>0.61875000000000024</v>
      </c>
      <c r="S64" s="2">
        <f t="shared" si="71"/>
        <v>0.93625000000000069</v>
      </c>
      <c r="T64" s="2">
        <f t="shared" si="71"/>
        <v>0.60624999999999951</v>
      </c>
      <c r="U64" s="2">
        <f t="shared" si="71"/>
        <v>0.94000000000000017</v>
      </c>
      <c r="V64" s="2">
        <f t="shared" si="71"/>
        <v>0.60593749999999991</v>
      </c>
    </row>
    <row r="65" spans="1:22" x14ac:dyDescent="0.3">
      <c r="A65" s="2" t="s">
        <v>23</v>
      </c>
      <c r="B65" s="2" t="str">
        <f t="shared" ref="B65:D67" si="72">B175</f>
        <v>7488</v>
      </c>
      <c r="C65" s="2" t="str">
        <f t="shared" si="72"/>
        <v xml:space="preserve"> 35.80</v>
      </c>
      <c r="D65" s="2" t="str">
        <f t="shared" si="72"/>
        <v xml:space="preserve"> 22.62</v>
      </c>
      <c r="E65" s="2" t="str">
        <f t="shared" si="67"/>
        <v xml:space="preserve"> 35.75</v>
      </c>
      <c r="F65" s="2" t="str">
        <f t="shared" si="67"/>
        <v xml:space="preserve"> 22.30</v>
      </c>
      <c r="G65" s="2" t="str">
        <f t="shared" ref="G65:H67" si="73">G175</f>
        <v xml:space="preserve"> 35.48</v>
      </c>
      <c r="H65" s="2" t="str">
        <f t="shared" si="73"/>
        <v xml:space="preserve"> 21.69</v>
      </c>
      <c r="I65" s="2" t="str">
        <f t="shared" si="68"/>
        <v xml:space="preserve"> 35.32</v>
      </c>
      <c r="J65" s="2" t="str">
        <f t="shared" si="68"/>
        <v xml:space="preserve"> 21.64</v>
      </c>
      <c r="O65" s="2">
        <f t="shared" ref="O65:V66" si="74">C66-C65</f>
        <v>0.69000000000000483</v>
      </c>
      <c r="P65" s="2">
        <f t="shared" si="74"/>
        <v>0.64999999999999858</v>
      </c>
      <c r="Q65" s="2">
        <f t="shared" si="74"/>
        <v>1.2100000000000009</v>
      </c>
      <c r="R65" s="2">
        <f t="shared" si="74"/>
        <v>0.55999999999999872</v>
      </c>
      <c r="S65" s="2">
        <f t="shared" si="74"/>
        <v>0.62000000000000455</v>
      </c>
      <c r="T65" s="2">
        <f t="shared" si="74"/>
        <v>0.69999999999999929</v>
      </c>
      <c r="U65" s="2">
        <f t="shared" si="74"/>
        <v>0.83999999999999631</v>
      </c>
      <c r="V65" s="2">
        <f t="shared" si="74"/>
        <v>0.64000000000000057</v>
      </c>
    </row>
    <row r="66" spans="1:22" x14ac:dyDescent="0.3">
      <c r="A66" s="2" t="s">
        <v>23</v>
      </c>
      <c r="B66" s="2" t="str">
        <f t="shared" si="72"/>
        <v>7987.2</v>
      </c>
      <c r="C66" s="2" t="str">
        <f t="shared" si="72"/>
        <v xml:space="preserve"> 36.49</v>
      </c>
      <c r="D66" s="2" t="str">
        <f t="shared" si="72"/>
        <v xml:space="preserve"> 23.27</v>
      </c>
      <c r="E66" s="2" t="str">
        <f t="shared" si="67"/>
        <v xml:space="preserve"> 36.96</v>
      </c>
      <c r="F66" s="2" t="str">
        <f t="shared" si="67"/>
        <v xml:space="preserve"> 22.86</v>
      </c>
      <c r="G66" s="2" t="str">
        <f t="shared" si="73"/>
        <v xml:space="preserve"> 36.10</v>
      </c>
      <c r="H66" s="2" t="str">
        <f t="shared" si="73"/>
        <v xml:space="preserve"> 22.39</v>
      </c>
      <c r="I66" s="2" t="str">
        <f t="shared" si="68"/>
        <v xml:space="preserve"> 36.16</v>
      </c>
      <c r="J66" s="2" t="str">
        <f t="shared" si="68"/>
        <v xml:space="preserve"> 22.28</v>
      </c>
      <c r="O66" s="2">
        <f t="shared" si="74"/>
        <v>1.0899999999999963</v>
      </c>
      <c r="P66" s="2">
        <f t="shared" si="74"/>
        <v>0.53000000000000114</v>
      </c>
      <c r="Q66" s="2">
        <f t="shared" si="74"/>
        <v>0.25</v>
      </c>
      <c r="R66" s="2">
        <f t="shared" si="74"/>
        <v>0.65000000000000213</v>
      </c>
      <c r="S66" s="2">
        <f t="shared" si="74"/>
        <v>1.1499999999999986</v>
      </c>
      <c r="T66" s="2">
        <f t="shared" si="74"/>
        <v>0.41999999999999815</v>
      </c>
      <c r="U66" s="2">
        <f t="shared" si="74"/>
        <v>1.0900000000000034</v>
      </c>
      <c r="V66" s="2">
        <f t="shared" si="74"/>
        <v>0.50999999999999801</v>
      </c>
    </row>
    <row r="67" spans="1:22" s="3" customFormat="1" x14ac:dyDescent="0.3">
      <c r="A67" s="3" t="s">
        <v>23</v>
      </c>
      <c r="B67" s="3" t="str">
        <f t="shared" si="72"/>
        <v>8486.4</v>
      </c>
      <c r="C67" s="3" t="str">
        <f t="shared" si="72"/>
        <v xml:space="preserve"> 37.58</v>
      </c>
      <c r="D67" s="3" t="str">
        <f t="shared" si="72"/>
        <v xml:space="preserve"> 23.80</v>
      </c>
      <c r="E67" s="3" t="str">
        <f t="shared" si="67"/>
        <v xml:space="preserve"> 37.21</v>
      </c>
      <c r="F67" s="3" t="str">
        <f t="shared" si="67"/>
        <v xml:space="preserve"> 23.51</v>
      </c>
      <c r="G67" s="3" t="str">
        <f t="shared" si="73"/>
        <v xml:space="preserve"> 37.25</v>
      </c>
      <c r="H67" s="3" t="str">
        <f t="shared" si="73"/>
        <v xml:space="preserve"> 22.81</v>
      </c>
      <c r="I67" s="3" t="str">
        <f t="shared" si="68"/>
        <v xml:space="preserve"> 37.25</v>
      </c>
      <c r="J67" s="3" t="str">
        <f t="shared" si="68"/>
        <v xml:space="preserve"> 22.79</v>
      </c>
      <c r="N67" s="5"/>
      <c r="O67" s="3">
        <f>보상1!O101</f>
        <v>0.84531249999999969</v>
      </c>
      <c r="P67" s="3">
        <f>보상1!P101</f>
        <v>0.56593749999999976</v>
      </c>
      <c r="Q67" s="3">
        <f>보상1!Q101</f>
        <v>0.63093750000000015</v>
      </c>
      <c r="R67" s="3">
        <f>보상1!R101</f>
        <v>0.61875000000000024</v>
      </c>
      <c r="S67" s="3">
        <f>보상1!S101</f>
        <v>0.93625000000000069</v>
      </c>
      <c r="T67" s="3">
        <f>보상1!T101</f>
        <v>0.60624999999999951</v>
      </c>
      <c r="U67" s="3">
        <f>보상1!U101</f>
        <v>0.94000000000000017</v>
      </c>
      <c r="V67" s="3">
        <f>보상1!V101</f>
        <v>0.60593749999999991</v>
      </c>
    </row>
    <row r="68" spans="1:22" x14ac:dyDescent="0.3">
      <c r="A68" s="2" t="s">
        <v>24</v>
      </c>
      <c r="B68" s="2">
        <v>5800</v>
      </c>
      <c r="C68" s="3">
        <f>C69-O68</f>
        <v>33.114062500000003</v>
      </c>
      <c r="D68" s="3">
        <f>D69-P71</f>
        <v>20.654062500000002</v>
      </c>
      <c r="E68" s="2" t="str">
        <f t="shared" si="67"/>
        <v xml:space="preserve"> 34.25</v>
      </c>
      <c r="F68" s="2" t="str">
        <f t="shared" si="67"/>
        <v xml:space="preserve"> 20.62</v>
      </c>
      <c r="G68" s="3">
        <f>G69-S68</f>
        <v>32.801249999999996</v>
      </c>
      <c r="H68" s="3">
        <f>H69-T71</f>
        <v>19.973750000000003</v>
      </c>
      <c r="I68" s="2" t="str">
        <f t="shared" si="68"/>
        <v xml:space="preserve"> 33.25</v>
      </c>
      <c r="J68" s="2" t="str">
        <f t="shared" si="68"/>
        <v xml:space="preserve"> 20.33</v>
      </c>
      <c r="O68" s="2">
        <f t="shared" ref="O68:V68" si="75">O73</f>
        <v>0.84531249999999969</v>
      </c>
      <c r="P68" s="2">
        <f t="shared" si="75"/>
        <v>0.56593749999999976</v>
      </c>
      <c r="Q68" s="2">
        <f t="shared" si="75"/>
        <v>0.63093750000000015</v>
      </c>
      <c r="R68" s="2">
        <f t="shared" si="75"/>
        <v>0.61875000000000024</v>
      </c>
      <c r="S68" s="2">
        <f t="shared" si="75"/>
        <v>0.93625000000000069</v>
      </c>
      <c r="T68" s="2">
        <f t="shared" si="75"/>
        <v>0.60624999999999951</v>
      </c>
      <c r="U68" s="2">
        <f t="shared" si="75"/>
        <v>0.94000000000000017</v>
      </c>
      <c r="V68" s="2">
        <f t="shared" si="75"/>
        <v>0.60593749999999991</v>
      </c>
    </row>
    <row r="69" spans="1:22" x14ac:dyDescent="0.3">
      <c r="A69" s="2" t="s">
        <v>24</v>
      </c>
      <c r="B69" s="2">
        <v>6489.6</v>
      </c>
      <c r="C69" s="3">
        <f>C70-O69</f>
        <v>33.959375000000001</v>
      </c>
      <c r="D69" s="3">
        <f>D70-P72</f>
        <v>21.264062500000001</v>
      </c>
      <c r="E69" s="2" t="str">
        <f t="shared" si="67"/>
        <v xml:space="preserve"> 34.50</v>
      </c>
      <c r="F69" s="2" t="str">
        <f t="shared" si="67"/>
        <v xml:space="preserve"> 21.32</v>
      </c>
      <c r="G69" s="3">
        <f>G70-S69</f>
        <v>33.737499999999997</v>
      </c>
      <c r="H69" s="3">
        <f>H70-T72</f>
        <v>20.553750000000001</v>
      </c>
      <c r="I69" s="2" t="str">
        <f t="shared" si="68"/>
        <v xml:space="preserve"> 35.26</v>
      </c>
      <c r="J69" s="2" t="str">
        <f t="shared" si="68"/>
        <v xml:space="preserve"> 21.18</v>
      </c>
      <c r="O69" s="2">
        <f t="shared" ref="O69:V69" si="76">O73</f>
        <v>0.84531249999999969</v>
      </c>
      <c r="P69" s="2">
        <f t="shared" si="76"/>
        <v>0.56593749999999976</v>
      </c>
      <c r="Q69" s="2">
        <f t="shared" si="76"/>
        <v>0.63093750000000015</v>
      </c>
      <c r="R69" s="2">
        <f t="shared" si="76"/>
        <v>0.61875000000000024</v>
      </c>
      <c r="S69" s="2">
        <f t="shared" si="76"/>
        <v>0.93625000000000069</v>
      </c>
      <c r="T69" s="2">
        <f t="shared" si="76"/>
        <v>0.60624999999999951</v>
      </c>
      <c r="U69" s="2">
        <f t="shared" si="76"/>
        <v>0.94000000000000017</v>
      </c>
      <c r="V69" s="2">
        <f t="shared" si="76"/>
        <v>0.60593749999999991</v>
      </c>
    </row>
    <row r="70" spans="1:22" x14ac:dyDescent="0.3">
      <c r="A70" s="2" t="s">
        <v>24</v>
      </c>
      <c r="B70" s="2">
        <v>6988.8</v>
      </c>
      <c r="C70" s="3">
        <f>C71-O70</f>
        <v>34.8046875</v>
      </c>
      <c r="D70" s="3">
        <f>D71-P73</f>
        <v>21.9140625</v>
      </c>
      <c r="E70" s="2" t="str">
        <f t="shared" si="67"/>
        <v xml:space="preserve"> 35.99</v>
      </c>
      <c r="F70" s="2" t="str">
        <f t="shared" si="67"/>
        <v xml:space="preserve"> 21.74</v>
      </c>
      <c r="G70" s="3">
        <f>G71-S70</f>
        <v>34.673749999999998</v>
      </c>
      <c r="H70" s="3">
        <f>H71-T73</f>
        <v>21.123750000000001</v>
      </c>
      <c r="I70" s="2" t="str">
        <f t="shared" si="68"/>
        <v xml:space="preserve"> 35.51</v>
      </c>
      <c r="J70" s="2" t="str">
        <f t="shared" si="68"/>
        <v xml:space="preserve"> 21.39</v>
      </c>
      <c r="O70" s="2">
        <f t="shared" ref="O70:V70" si="77">O73</f>
        <v>0.84531249999999969</v>
      </c>
      <c r="P70" s="2">
        <f t="shared" si="77"/>
        <v>0.56593749999999976</v>
      </c>
      <c r="Q70" s="2">
        <f t="shared" si="77"/>
        <v>0.63093750000000015</v>
      </c>
      <c r="R70" s="2">
        <f t="shared" si="77"/>
        <v>0.61875000000000024</v>
      </c>
      <c r="S70" s="2">
        <f t="shared" si="77"/>
        <v>0.93625000000000069</v>
      </c>
      <c r="T70" s="2">
        <f t="shared" si="77"/>
        <v>0.60624999999999951</v>
      </c>
      <c r="U70" s="2">
        <f t="shared" si="77"/>
        <v>0.94000000000000017</v>
      </c>
      <c r="V70" s="2">
        <f t="shared" si="77"/>
        <v>0.60593749999999991</v>
      </c>
    </row>
    <row r="71" spans="1:22" x14ac:dyDescent="0.3">
      <c r="A71" s="2" t="s">
        <v>24</v>
      </c>
      <c r="B71" s="2" t="str">
        <f t="shared" ref="B71:D73" si="78">B181</f>
        <v>7488</v>
      </c>
      <c r="C71" s="2" t="str">
        <f t="shared" si="78"/>
        <v xml:space="preserve"> 35.65</v>
      </c>
      <c r="D71" s="2" t="str">
        <f t="shared" si="78"/>
        <v xml:space="preserve"> 22.48</v>
      </c>
      <c r="E71" s="2" t="str">
        <f t="shared" si="67"/>
        <v xml:space="preserve"> 35.86</v>
      </c>
      <c r="F71" s="2" t="str">
        <f t="shared" si="67"/>
        <v xml:space="preserve"> 22.25</v>
      </c>
      <c r="G71" s="2" t="str">
        <f t="shared" ref="G71:H73" si="79">G181</f>
        <v xml:space="preserve"> 35.61</v>
      </c>
      <c r="H71" s="2" t="str">
        <f t="shared" si="79"/>
        <v xml:space="preserve"> 21.73</v>
      </c>
      <c r="I71" s="2" t="str">
        <f t="shared" si="68"/>
        <v xml:space="preserve"> 35.62</v>
      </c>
      <c r="J71" s="2" t="str">
        <f t="shared" si="68"/>
        <v xml:space="preserve"> 21.81</v>
      </c>
      <c r="O71" s="2">
        <f t="shared" ref="O71:V72" si="80">C72-C71</f>
        <v>0.67999999999999972</v>
      </c>
      <c r="P71" s="2">
        <f t="shared" si="80"/>
        <v>0.60999999999999943</v>
      </c>
      <c r="Q71" s="2">
        <f t="shared" si="80"/>
        <v>0.64000000000000057</v>
      </c>
      <c r="R71" s="2">
        <f t="shared" si="80"/>
        <v>0.51999999999999957</v>
      </c>
      <c r="S71" s="2">
        <f t="shared" si="80"/>
        <v>0.66000000000000369</v>
      </c>
      <c r="T71" s="2">
        <f t="shared" si="80"/>
        <v>0.57999999999999829</v>
      </c>
      <c r="U71" s="2">
        <f t="shared" si="80"/>
        <v>0.88000000000000256</v>
      </c>
      <c r="V71" s="2">
        <f t="shared" si="80"/>
        <v>0.64000000000000057</v>
      </c>
    </row>
    <row r="72" spans="1:22" x14ac:dyDescent="0.3">
      <c r="A72" s="2" t="s">
        <v>24</v>
      </c>
      <c r="B72" s="2" t="str">
        <f t="shared" si="78"/>
        <v>7987.2</v>
      </c>
      <c r="C72" s="2" t="str">
        <f t="shared" si="78"/>
        <v xml:space="preserve"> 36.33</v>
      </c>
      <c r="D72" s="2" t="str">
        <f t="shared" si="78"/>
        <v xml:space="preserve"> 23.09</v>
      </c>
      <c r="E72" s="2" t="str">
        <f t="shared" si="67"/>
        <v xml:space="preserve"> 36.50</v>
      </c>
      <c r="F72" s="2" t="str">
        <f t="shared" si="67"/>
        <v xml:space="preserve"> 22.77</v>
      </c>
      <c r="G72" s="2" t="str">
        <f t="shared" si="79"/>
        <v xml:space="preserve"> 36.27</v>
      </c>
      <c r="H72" s="2" t="str">
        <f t="shared" si="79"/>
        <v xml:space="preserve"> 22.31</v>
      </c>
      <c r="I72" s="2" t="str">
        <f t="shared" si="68"/>
        <v xml:space="preserve"> 36.50</v>
      </c>
      <c r="J72" s="2" t="str">
        <f t="shared" si="68"/>
        <v xml:space="preserve"> 22.45</v>
      </c>
      <c r="O72" s="2">
        <f t="shared" si="80"/>
        <v>1.1799999999999997</v>
      </c>
      <c r="P72" s="2">
        <f t="shared" si="80"/>
        <v>0.64999999999999858</v>
      </c>
      <c r="Q72" s="2">
        <f t="shared" si="80"/>
        <v>0.68999999999999773</v>
      </c>
      <c r="R72" s="2">
        <f t="shared" si="80"/>
        <v>0.64000000000000057</v>
      </c>
      <c r="S72" s="2">
        <f t="shared" si="80"/>
        <v>1.0799999999999983</v>
      </c>
      <c r="T72" s="2">
        <f t="shared" si="80"/>
        <v>0.57000000000000028</v>
      </c>
      <c r="U72" s="2">
        <f t="shared" si="80"/>
        <v>1.0399999999999991</v>
      </c>
      <c r="V72" s="2">
        <f t="shared" si="80"/>
        <v>0.58000000000000185</v>
      </c>
    </row>
    <row r="73" spans="1:22" s="3" customFormat="1" x14ac:dyDescent="0.3">
      <c r="A73" s="3" t="s">
        <v>24</v>
      </c>
      <c r="B73" s="3" t="str">
        <f t="shared" si="78"/>
        <v>8486.4</v>
      </c>
      <c r="C73" s="3" t="str">
        <f t="shared" si="78"/>
        <v xml:space="preserve"> 37.51</v>
      </c>
      <c r="D73" s="3" t="str">
        <f t="shared" si="78"/>
        <v xml:space="preserve"> 23.74</v>
      </c>
      <c r="E73" s="3" t="str">
        <f t="shared" si="67"/>
        <v xml:space="preserve"> 37.19</v>
      </c>
      <c r="F73" s="3" t="str">
        <f t="shared" si="67"/>
        <v xml:space="preserve"> 23.41</v>
      </c>
      <c r="G73" s="3" t="str">
        <f t="shared" si="79"/>
        <v xml:space="preserve"> 37.35</v>
      </c>
      <c r="H73" s="3" t="str">
        <f t="shared" si="79"/>
        <v xml:space="preserve"> 22.88</v>
      </c>
      <c r="I73" s="3" t="str">
        <f t="shared" si="68"/>
        <v xml:space="preserve"> 37.54</v>
      </c>
      <c r="J73" s="3" t="str">
        <f t="shared" si="68"/>
        <v xml:space="preserve"> 23.03</v>
      </c>
      <c r="N73" s="5"/>
      <c r="O73" s="3">
        <f>보상1!O101</f>
        <v>0.84531249999999969</v>
      </c>
      <c r="P73" s="3">
        <f>보상1!P101</f>
        <v>0.56593749999999976</v>
      </c>
      <c r="Q73" s="3">
        <f>보상1!Q101</f>
        <v>0.63093750000000015</v>
      </c>
      <c r="R73" s="3">
        <f>보상1!R101</f>
        <v>0.61875000000000024</v>
      </c>
      <c r="S73" s="3">
        <f>보상1!S101</f>
        <v>0.93625000000000069</v>
      </c>
      <c r="T73" s="3">
        <f>보상1!T101</f>
        <v>0.60624999999999951</v>
      </c>
      <c r="U73" s="3">
        <f>보상1!U101</f>
        <v>0.94000000000000017</v>
      </c>
      <c r="V73" s="3">
        <f>보상1!V101</f>
        <v>0.60593749999999991</v>
      </c>
    </row>
    <row r="74" spans="1:22" x14ac:dyDescent="0.3">
      <c r="A74" s="2" t="s">
        <v>25</v>
      </c>
      <c r="B74" s="2">
        <v>5800</v>
      </c>
      <c r="C74" s="3">
        <f>C75-O74</f>
        <v>33.664062500000007</v>
      </c>
      <c r="D74" s="3">
        <f>D75-P77</f>
        <v>21.474062500000002</v>
      </c>
      <c r="E74" s="2" t="str">
        <f t="shared" si="67"/>
        <v xml:space="preserve"> 35.04</v>
      </c>
      <c r="F74" s="2" t="str">
        <f t="shared" si="67"/>
        <v xml:space="preserve"> 20.97</v>
      </c>
      <c r="G74" s="3">
        <f>G75-S74</f>
        <v>37.28125</v>
      </c>
      <c r="H74" s="3">
        <f>H75-T77</f>
        <v>21.213750000000005</v>
      </c>
      <c r="I74" s="2" t="str">
        <f t="shared" si="68"/>
        <v xml:space="preserve"> 33.56</v>
      </c>
      <c r="J74" s="2" t="str">
        <f t="shared" si="68"/>
        <v xml:space="preserve"> 20.49</v>
      </c>
      <c r="O74" s="2">
        <f t="shared" ref="O74:V74" si="81">O79</f>
        <v>0.84531249999999969</v>
      </c>
      <c r="P74" s="2">
        <f t="shared" si="81"/>
        <v>0.56593749999999976</v>
      </c>
      <c r="Q74" s="2">
        <f t="shared" si="81"/>
        <v>0.63093750000000015</v>
      </c>
      <c r="R74" s="2">
        <f t="shared" si="81"/>
        <v>0.61875000000000024</v>
      </c>
      <c r="S74" s="2">
        <f t="shared" si="81"/>
        <v>0.93625000000000069</v>
      </c>
      <c r="T74" s="2">
        <f t="shared" si="81"/>
        <v>0.60624999999999951</v>
      </c>
      <c r="U74" s="2">
        <f t="shared" si="81"/>
        <v>0.94000000000000017</v>
      </c>
      <c r="V74" s="2">
        <f t="shared" si="81"/>
        <v>0.60593749999999991</v>
      </c>
    </row>
    <row r="75" spans="1:22" x14ac:dyDescent="0.3">
      <c r="A75" s="2" t="s">
        <v>25</v>
      </c>
      <c r="B75" s="2">
        <v>6489.6</v>
      </c>
      <c r="C75" s="3">
        <f>C76-O75</f>
        <v>34.509375000000006</v>
      </c>
      <c r="D75" s="3">
        <f>D76-P78</f>
        <v>21.8940625</v>
      </c>
      <c r="E75" s="2" t="str">
        <f t="shared" si="67"/>
        <v xml:space="preserve"> 35.06</v>
      </c>
      <c r="F75" s="2" t="str">
        <f t="shared" si="67"/>
        <v xml:space="preserve"> 21.75</v>
      </c>
      <c r="G75" s="3">
        <f>G76-S75</f>
        <v>38.217500000000001</v>
      </c>
      <c r="H75" s="3">
        <f>H76-T78</f>
        <v>23.213750000000005</v>
      </c>
      <c r="I75" s="2" t="str">
        <f t="shared" si="68"/>
        <v xml:space="preserve"> 35.09</v>
      </c>
      <c r="J75" s="2" t="str">
        <f t="shared" si="68"/>
        <v xml:space="preserve"> 21.24</v>
      </c>
      <c r="O75" s="2">
        <f t="shared" ref="O75:V75" si="82">O79</f>
        <v>0.84531249999999969</v>
      </c>
      <c r="P75" s="2">
        <f t="shared" si="82"/>
        <v>0.56593749999999976</v>
      </c>
      <c r="Q75" s="2">
        <f t="shared" si="82"/>
        <v>0.63093750000000015</v>
      </c>
      <c r="R75" s="2">
        <f t="shared" si="82"/>
        <v>0.61875000000000024</v>
      </c>
      <c r="S75" s="2">
        <f t="shared" si="82"/>
        <v>0.93625000000000069</v>
      </c>
      <c r="T75" s="2">
        <f t="shared" si="82"/>
        <v>0.60624999999999951</v>
      </c>
      <c r="U75" s="2">
        <f t="shared" si="82"/>
        <v>0.94000000000000017</v>
      </c>
      <c r="V75" s="2">
        <f t="shared" si="82"/>
        <v>0.60593749999999991</v>
      </c>
    </row>
    <row r="76" spans="1:22" x14ac:dyDescent="0.3">
      <c r="A76" s="2" t="s">
        <v>25</v>
      </c>
      <c r="B76" s="2">
        <v>6988.8</v>
      </c>
      <c r="C76" s="3">
        <f>C77-O76</f>
        <v>35.354687500000004</v>
      </c>
      <c r="D76" s="3">
        <f>D77-P79</f>
        <v>22.554062500000001</v>
      </c>
      <c r="E76" s="2" t="str">
        <f t="shared" si="67"/>
        <v xml:space="preserve"> 36.25</v>
      </c>
      <c r="F76" s="2" t="str">
        <f t="shared" si="67"/>
        <v xml:space="preserve"> 22.48</v>
      </c>
      <c r="G76" s="3">
        <f>G77-S76</f>
        <v>39.153750000000002</v>
      </c>
      <c r="H76" s="3">
        <f>H77-T79</f>
        <v>25.423750000000002</v>
      </c>
      <c r="I76" s="2" t="str">
        <f t="shared" si="68"/>
        <v xml:space="preserve"> 36.00</v>
      </c>
      <c r="J76" s="2" t="str">
        <f t="shared" si="68"/>
        <v xml:space="preserve"> 21.51</v>
      </c>
      <c r="O76" s="2">
        <f t="shared" ref="O76:V76" si="83">O79</f>
        <v>0.84531249999999969</v>
      </c>
      <c r="P76" s="2">
        <f t="shared" si="83"/>
        <v>0.56593749999999976</v>
      </c>
      <c r="Q76" s="2">
        <f t="shared" si="83"/>
        <v>0.63093750000000015</v>
      </c>
      <c r="R76" s="2">
        <f t="shared" si="83"/>
        <v>0.61875000000000024</v>
      </c>
      <c r="S76" s="2">
        <f t="shared" si="83"/>
        <v>0.93625000000000069</v>
      </c>
      <c r="T76" s="2">
        <f t="shared" si="83"/>
        <v>0.60624999999999951</v>
      </c>
      <c r="U76" s="2">
        <f t="shared" si="83"/>
        <v>0.94000000000000017</v>
      </c>
      <c r="V76" s="2">
        <f t="shared" si="83"/>
        <v>0.60593749999999991</v>
      </c>
    </row>
    <row r="77" spans="1:22" x14ac:dyDescent="0.3">
      <c r="A77" s="2" t="s">
        <v>25</v>
      </c>
      <c r="B77" s="2" t="str">
        <f t="shared" ref="B77:D79" si="84">B187</f>
        <v>7488</v>
      </c>
      <c r="C77" s="2" t="str">
        <f t="shared" si="84"/>
        <v xml:space="preserve"> 36.20</v>
      </c>
      <c r="D77" s="2" t="str">
        <f t="shared" si="84"/>
        <v xml:space="preserve"> 23.12</v>
      </c>
      <c r="E77" s="2" t="str">
        <f t="shared" si="67"/>
        <v xml:space="preserve"> 36.50</v>
      </c>
      <c r="F77" s="2" t="str">
        <f t="shared" si="67"/>
        <v xml:space="preserve"> 22.74</v>
      </c>
      <c r="G77" s="2" t="str">
        <f t="shared" ref="G77:H79" si="85">G187</f>
        <v xml:space="preserve"> 40.09</v>
      </c>
      <c r="H77" s="2" t="str">
        <f t="shared" si="85"/>
        <v xml:space="preserve"> 26.03</v>
      </c>
      <c r="I77" s="2" t="str">
        <f t="shared" si="68"/>
        <v xml:space="preserve"> 35.85</v>
      </c>
      <c r="J77" s="2" t="str">
        <f t="shared" si="68"/>
        <v xml:space="preserve"> 22.09</v>
      </c>
      <c r="O77" s="2">
        <f t="shared" ref="O77:V78" si="86">C78-C77</f>
        <v>0.65999999999999659</v>
      </c>
      <c r="P77" s="2">
        <f t="shared" si="86"/>
        <v>0.41999999999999815</v>
      </c>
      <c r="Q77" s="2">
        <f t="shared" si="86"/>
        <v>0.54999999999999716</v>
      </c>
      <c r="R77" s="2">
        <f t="shared" si="86"/>
        <v>0.56000000000000227</v>
      </c>
      <c r="S77" s="2">
        <f t="shared" si="86"/>
        <v>1.6599999999999966</v>
      </c>
      <c r="T77" s="2">
        <f t="shared" si="86"/>
        <v>2</v>
      </c>
      <c r="U77" s="2">
        <f t="shared" si="86"/>
        <v>0.75999999999999801</v>
      </c>
      <c r="V77" s="2">
        <f t="shared" si="86"/>
        <v>0.48000000000000043</v>
      </c>
    </row>
    <row r="78" spans="1:22" x14ac:dyDescent="0.3">
      <c r="A78" s="2" t="s">
        <v>25</v>
      </c>
      <c r="B78" s="2" t="str">
        <f t="shared" si="84"/>
        <v>7987.2</v>
      </c>
      <c r="C78" s="2" t="str">
        <f t="shared" si="84"/>
        <v xml:space="preserve"> 36.86</v>
      </c>
      <c r="D78" s="2" t="str">
        <f t="shared" si="84"/>
        <v xml:space="preserve"> 23.54</v>
      </c>
      <c r="E78" s="2" t="str">
        <f t="shared" si="67"/>
        <v xml:space="preserve"> 37.05</v>
      </c>
      <c r="F78" s="2" t="str">
        <f t="shared" si="67"/>
        <v xml:space="preserve"> 23.30</v>
      </c>
      <c r="G78" s="2" t="str">
        <f t="shared" si="85"/>
        <v xml:space="preserve"> 41.75</v>
      </c>
      <c r="H78" s="2" t="str">
        <f t="shared" si="85"/>
        <v xml:space="preserve"> 28.03</v>
      </c>
      <c r="I78" s="2" t="str">
        <f t="shared" si="68"/>
        <v xml:space="preserve"> 36.61</v>
      </c>
      <c r="J78" s="2" t="str">
        <f t="shared" si="68"/>
        <v xml:space="preserve"> 22.57</v>
      </c>
      <c r="O78" s="2">
        <f t="shared" si="86"/>
        <v>1.2899999999999991</v>
      </c>
      <c r="P78" s="2">
        <f t="shared" si="86"/>
        <v>0.66000000000000014</v>
      </c>
      <c r="Q78" s="2">
        <f t="shared" si="86"/>
        <v>0.85000000000000142</v>
      </c>
      <c r="R78" s="2">
        <f t="shared" si="86"/>
        <v>0.71000000000000085</v>
      </c>
      <c r="S78" s="2">
        <f t="shared" si="86"/>
        <v>2.1499999999999986</v>
      </c>
      <c r="T78" s="2">
        <f t="shared" si="86"/>
        <v>2.2099999999999973</v>
      </c>
      <c r="U78" s="2">
        <f t="shared" si="86"/>
        <v>1.2899999999999991</v>
      </c>
      <c r="V78" s="2">
        <f t="shared" si="86"/>
        <v>0.60000000000000142</v>
      </c>
    </row>
    <row r="79" spans="1:22" s="3" customFormat="1" x14ac:dyDescent="0.3">
      <c r="A79" s="3" t="s">
        <v>25</v>
      </c>
      <c r="B79" s="3" t="str">
        <f t="shared" si="84"/>
        <v>8486.4</v>
      </c>
      <c r="C79" s="3" t="str">
        <f t="shared" si="84"/>
        <v xml:space="preserve"> 38.15</v>
      </c>
      <c r="D79" s="3" t="str">
        <f t="shared" si="84"/>
        <v xml:space="preserve"> 24.20</v>
      </c>
      <c r="E79" s="3" t="str">
        <f t="shared" si="67"/>
        <v xml:space="preserve"> 37.90</v>
      </c>
      <c r="F79" s="3" t="str">
        <f t="shared" si="67"/>
        <v xml:space="preserve"> 24.01</v>
      </c>
      <c r="G79" s="3" t="str">
        <f t="shared" si="85"/>
        <v xml:space="preserve"> 43.90</v>
      </c>
      <c r="H79" s="3" t="str">
        <f t="shared" si="85"/>
        <v xml:space="preserve"> 30.24</v>
      </c>
      <c r="I79" s="3" t="str">
        <f t="shared" si="68"/>
        <v xml:space="preserve"> 37.90</v>
      </c>
      <c r="J79" s="3" t="str">
        <f t="shared" si="68"/>
        <v xml:space="preserve"> 23.17</v>
      </c>
      <c r="N79" s="5"/>
      <c r="O79" s="3">
        <f>보상1!O101</f>
        <v>0.84531249999999969</v>
      </c>
      <c r="P79" s="3">
        <f>보상1!P101</f>
        <v>0.56593749999999976</v>
      </c>
      <c r="Q79" s="3">
        <f>보상1!Q101</f>
        <v>0.63093750000000015</v>
      </c>
      <c r="R79" s="3">
        <f>보상1!R101</f>
        <v>0.61875000000000024</v>
      </c>
      <c r="S79" s="3">
        <f>보상1!S101</f>
        <v>0.93625000000000069</v>
      </c>
      <c r="T79" s="3">
        <f>보상1!T101</f>
        <v>0.60624999999999951</v>
      </c>
      <c r="U79" s="3">
        <f>보상1!U101</f>
        <v>0.94000000000000017</v>
      </c>
      <c r="V79" s="3">
        <f>보상1!V101</f>
        <v>0.60593749999999991</v>
      </c>
    </row>
    <row r="80" spans="1:22" x14ac:dyDescent="0.3">
      <c r="A80" s="2" t="s">
        <v>26</v>
      </c>
      <c r="B80" s="2">
        <v>5800</v>
      </c>
      <c r="C80" s="3">
        <f>C81-O80</f>
        <v>33.884062500000006</v>
      </c>
      <c r="D80" s="3">
        <f>D81-P83</f>
        <v>21.594062500000003</v>
      </c>
      <c r="E80" s="2" t="str">
        <f t="shared" si="67"/>
        <v xml:space="preserve"> 34.92</v>
      </c>
      <c r="F80" s="2" t="str">
        <f t="shared" si="67"/>
        <v xml:space="preserve"> 21.05</v>
      </c>
      <c r="G80" s="3">
        <f>G81-S80</f>
        <v>33.051249999999996</v>
      </c>
      <c r="H80" s="3">
        <f>H81-T83</f>
        <v>20.713750000000001</v>
      </c>
      <c r="I80" s="2" t="str">
        <f t="shared" si="68"/>
        <v xml:space="preserve"> 34.25</v>
      </c>
      <c r="J80" s="2" t="str">
        <f t="shared" si="68"/>
        <v xml:space="preserve"> 20.63</v>
      </c>
      <c r="O80" s="2">
        <f t="shared" ref="O80:V80" si="87">O85</f>
        <v>0.84531249999999969</v>
      </c>
      <c r="P80" s="2">
        <f t="shared" si="87"/>
        <v>0.56593749999999976</v>
      </c>
      <c r="Q80" s="2">
        <f t="shared" si="87"/>
        <v>0.63093750000000015</v>
      </c>
      <c r="R80" s="2">
        <f t="shared" si="87"/>
        <v>0.61875000000000024</v>
      </c>
      <c r="S80" s="2">
        <f t="shared" si="87"/>
        <v>0.93625000000000069</v>
      </c>
      <c r="T80" s="2">
        <f t="shared" si="87"/>
        <v>0.60624999999999951</v>
      </c>
      <c r="U80" s="2">
        <f t="shared" si="87"/>
        <v>0.94000000000000017</v>
      </c>
      <c r="V80" s="2">
        <f t="shared" si="87"/>
        <v>0.60593749999999991</v>
      </c>
    </row>
    <row r="81" spans="1:22" x14ac:dyDescent="0.3">
      <c r="A81" s="2" t="s">
        <v>26</v>
      </c>
      <c r="B81" s="2">
        <v>6489.6</v>
      </c>
      <c r="C81" s="3">
        <f>C82-O81</f>
        <v>34.729375000000005</v>
      </c>
      <c r="D81" s="3">
        <f>D82-P84</f>
        <v>22.154062500000002</v>
      </c>
      <c r="E81" s="2" t="str">
        <f t="shared" si="67"/>
        <v xml:space="preserve"> 35.25</v>
      </c>
      <c r="F81" s="2" t="str">
        <f t="shared" si="67"/>
        <v xml:space="preserve"> 21.81</v>
      </c>
      <c r="G81" s="3">
        <f>G82-S81</f>
        <v>33.987499999999997</v>
      </c>
      <c r="H81" s="3">
        <f>H82-T84</f>
        <v>21.263750000000002</v>
      </c>
      <c r="I81" s="2" t="str">
        <f t="shared" si="68"/>
        <v xml:space="preserve"> 35.29</v>
      </c>
      <c r="J81" s="2" t="str">
        <f t="shared" si="68"/>
        <v xml:space="preserve"> 21.29</v>
      </c>
      <c r="O81" s="2">
        <f t="shared" ref="O81:V81" si="88">O85</f>
        <v>0.84531249999999969</v>
      </c>
      <c r="P81" s="2">
        <f t="shared" si="88"/>
        <v>0.56593749999999976</v>
      </c>
      <c r="Q81" s="2">
        <f t="shared" si="88"/>
        <v>0.63093750000000015</v>
      </c>
      <c r="R81" s="2">
        <f t="shared" si="88"/>
        <v>0.61875000000000024</v>
      </c>
      <c r="S81" s="2">
        <f t="shared" si="88"/>
        <v>0.93625000000000069</v>
      </c>
      <c r="T81" s="2">
        <f t="shared" si="88"/>
        <v>0.60624999999999951</v>
      </c>
      <c r="U81" s="2">
        <f t="shared" si="88"/>
        <v>0.94000000000000017</v>
      </c>
      <c r="V81" s="2">
        <f t="shared" si="88"/>
        <v>0.60593749999999991</v>
      </c>
    </row>
    <row r="82" spans="1:22" x14ac:dyDescent="0.3">
      <c r="A82" s="2" t="s">
        <v>26</v>
      </c>
      <c r="B82" s="2">
        <v>6988.8</v>
      </c>
      <c r="C82" s="3">
        <f>C83-O82</f>
        <v>35.574687500000003</v>
      </c>
      <c r="D82" s="3">
        <f>D83-P85</f>
        <v>22.604062500000001</v>
      </c>
      <c r="E82" s="2" t="str">
        <f t="shared" ref="E82:F101" si="89">E192</f>
        <v xml:space="preserve"> 36.00</v>
      </c>
      <c r="F82" s="2" t="str">
        <f t="shared" si="89"/>
        <v xml:space="preserve"> 22.33</v>
      </c>
      <c r="G82" s="3">
        <f>G83-S82</f>
        <v>34.923749999999998</v>
      </c>
      <c r="H82" s="3">
        <f>H83-T85</f>
        <v>21.66375</v>
      </c>
      <c r="I82" s="2" t="str">
        <f t="shared" ref="I82:J101" si="90">I192</f>
        <v xml:space="preserve"> 35.61</v>
      </c>
      <c r="J82" s="2" t="str">
        <f t="shared" si="90"/>
        <v xml:space="preserve"> 21.54</v>
      </c>
      <c r="O82" s="2">
        <f t="shared" ref="O82:V82" si="91">O85</f>
        <v>0.84531249999999969</v>
      </c>
      <c r="P82" s="2">
        <f t="shared" si="91"/>
        <v>0.56593749999999976</v>
      </c>
      <c r="Q82" s="2">
        <f t="shared" si="91"/>
        <v>0.63093750000000015</v>
      </c>
      <c r="R82" s="2">
        <f t="shared" si="91"/>
        <v>0.61875000000000024</v>
      </c>
      <c r="S82" s="2">
        <f t="shared" si="91"/>
        <v>0.93625000000000069</v>
      </c>
      <c r="T82" s="2">
        <f t="shared" si="91"/>
        <v>0.60624999999999951</v>
      </c>
      <c r="U82" s="2">
        <f t="shared" si="91"/>
        <v>0.94000000000000017</v>
      </c>
      <c r="V82" s="2">
        <f t="shared" si="91"/>
        <v>0.60593749999999991</v>
      </c>
    </row>
    <row r="83" spans="1:22" x14ac:dyDescent="0.3">
      <c r="A83" s="2" t="s">
        <v>26</v>
      </c>
      <c r="B83" s="2" t="str">
        <f t="shared" ref="B83:D85" si="92">B193</f>
        <v>7488</v>
      </c>
      <c r="C83" s="2" t="str">
        <f t="shared" si="92"/>
        <v xml:space="preserve"> 36.42</v>
      </c>
      <c r="D83" s="2" t="str">
        <f t="shared" si="92"/>
        <v xml:space="preserve"> 23.17</v>
      </c>
      <c r="E83" s="2" t="str">
        <f t="shared" si="89"/>
        <v xml:space="preserve"> 36.25</v>
      </c>
      <c r="F83" s="2" t="str">
        <f t="shared" si="89"/>
        <v xml:space="preserve"> 22.87</v>
      </c>
      <c r="G83" s="2" t="str">
        <f t="shared" ref="G83:H85" si="93">G193</f>
        <v xml:space="preserve"> 35.86</v>
      </c>
      <c r="H83" s="2" t="str">
        <f t="shared" si="93"/>
        <v xml:space="preserve"> 22.27</v>
      </c>
      <c r="I83" s="2" t="str">
        <f t="shared" si="90"/>
        <v xml:space="preserve"> 36.32</v>
      </c>
      <c r="J83" s="2" t="str">
        <f t="shared" si="90"/>
        <v xml:space="preserve"> 22.07</v>
      </c>
      <c r="O83" s="2">
        <f t="shared" ref="O83:V84" si="94">C84-C83</f>
        <v>0.82999999999999829</v>
      </c>
      <c r="P83" s="2">
        <f t="shared" si="94"/>
        <v>0.55999999999999872</v>
      </c>
      <c r="Q83" s="2">
        <f t="shared" si="94"/>
        <v>1</v>
      </c>
      <c r="R83" s="2">
        <f t="shared" si="94"/>
        <v>0.64000000000000057</v>
      </c>
      <c r="S83" s="2">
        <f t="shared" si="94"/>
        <v>0.91000000000000369</v>
      </c>
      <c r="T83" s="2">
        <f t="shared" si="94"/>
        <v>0.55000000000000071</v>
      </c>
      <c r="U83" s="2">
        <f t="shared" si="94"/>
        <v>0.53999999999999915</v>
      </c>
      <c r="V83" s="2">
        <f t="shared" si="94"/>
        <v>0.69000000000000128</v>
      </c>
    </row>
    <row r="84" spans="1:22" x14ac:dyDescent="0.3">
      <c r="A84" s="2" t="s">
        <v>26</v>
      </c>
      <c r="B84" s="2" t="str">
        <f t="shared" si="92"/>
        <v>7987.2</v>
      </c>
      <c r="C84" s="2" t="str">
        <f t="shared" si="92"/>
        <v xml:space="preserve"> 37.25</v>
      </c>
      <c r="D84" s="2" t="str">
        <f t="shared" si="92"/>
        <v xml:space="preserve"> 23.73</v>
      </c>
      <c r="E84" s="2" t="str">
        <f t="shared" si="89"/>
        <v xml:space="preserve"> 37.25</v>
      </c>
      <c r="F84" s="2" t="str">
        <f t="shared" si="89"/>
        <v xml:space="preserve"> 23.51</v>
      </c>
      <c r="G84" s="2" t="str">
        <f t="shared" si="93"/>
        <v xml:space="preserve"> 36.77</v>
      </c>
      <c r="H84" s="2" t="str">
        <f t="shared" si="93"/>
        <v xml:space="preserve"> 22.82</v>
      </c>
      <c r="I84" s="2" t="str">
        <f t="shared" si="90"/>
        <v xml:space="preserve"> 36.86</v>
      </c>
      <c r="J84" s="2" t="str">
        <f t="shared" si="90"/>
        <v xml:space="preserve"> 22.76</v>
      </c>
      <c r="O84" s="2">
        <f t="shared" si="94"/>
        <v>0.5</v>
      </c>
      <c r="P84" s="2">
        <f t="shared" si="94"/>
        <v>0.44999999999999929</v>
      </c>
      <c r="Q84" s="2">
        <f t="shared" si="94"/>
        <v>0.35000000000000142</v>
      </c>
      <c r="R84" s="2">
        <f t="shared" si="94"/>
        <v>0.50999999999999801</v>
      </c>
      <c r="S84" s="2">
        <f t="shared" si="94"/>
        <v>0.92999999999999972</v>
      </c>
      <c r="T84" s="2">
        <f t="shared" si="94"/>
        <v>0.39999999999999858</v>
      </c>
      <c r="U84" s="2">
        <f t="shared" si="94"/>
        <v>0.89999999999999858</v>
      </c>
      <c r="V84" s="2">
        <f t="shared" si="94"/>
        <v>0.47999999999999687</v>
      </c>
    </row>
    <row r="85" spans="1:22" s="3" customFormat="1" x14ac:dyDescent="0.3">
      <c r="A85" s="3" t="s">
        <v>26</v>
      </c>
      <c r="B85" s="3" t="str">
        <f t="shared" si="92"/>
        <v>8486.4</v>
      </c>
      <c r="C85" s="3" t="str">
        <f t="shared" si="92"/>
        <v xml:space="preserve"> 37.75</v>
      </c>
      <c r="D85" s="3" t="str">
        <f t="shared" si="92"/>
        <v xml:space="preserve"> 24.18</v>
      </c>
      <c r="E85" s="3" t="str">
        <f t="shared" si="89"/>
        <v xml:space="preserve"> 37.60</v>
      </c>
      <c r="F85" s="3" t="str">
        <f t="shared" si="89"/>
        <v xml:space="preserve"> 24.02</v>
      </c>
      <c r="G85" s="3" t="str">
        <f t="shared" si="93"/>
        <v xml:space="preserve"> 37.70</v>
      </c>
      <c r="H85" s="3" t="str">
        <f t="shared" si="93"/>
        <v xml:space="preserve"> 23.22</v>
      </c>
      <c r="I85" s="3" t="str">
        <f t="shared" si="90"/>
        <v xml:space="preserve"> 37.76</v>
      </c>
      <c r="J85" s="3" t="str">
        <f t="shared" si="90"/>
        <v xml:space="preserve"> 23.24</v>
      </c>
      <c r="N85" s="5"/>
      <c r="O85" s="3">
        <f>보상1!O101</f>
        <v>0.84531249999999969</v>
      </c>
      <c r="P85" s="3">
        <f>보상1!P101</f>
        <v>0.56593749999999976</v>
      </c>
      <c r="Q85" s="3">
        <f>보상1!Q101</f>
        <v>0.63093750000000015</v>
      </c>
      <c r="R85" s="3">
        <f>보상1!R101</f>
        <v>0.61875000000000024</v>
      </c>
      <c r="S85" s="3">
        <f>보상1!S101</f>
        <v>0.93625000000000069</v>
      </c>
      <c r="T85" s="3">
        <f>보상1!T101</f>
        <v>0.60624999999999951</v>
      </c>
      <c r="U85" s="3">
        <f>보상1!U101</f>
        <v>0.94000000000000017</v>
      </c>
      <c r="V85" s="3">
        <f>보상1!V101</f>
        <v>0.60593749999999991</v>
      </c>
    </row>
    <row r="86" spans="1:22" x14ac:dyDescent="0.3">
      <c r="A86" s="2" t="s">
        <v>27</v>
      </c>
      <c r="B86" s="2">
        <v>5800</v>
      </c>
      <c r="C86" s="3">
        <f>C87-O86</f>
        <v>33.164062500000007</v>
      </c>
      <c r="D86" s="3">
        <f>D87-P89</f>
        <v>21.584062499999998</v>
      </c>
      <c r="E86" s="2" t="str">
        <f t="shared" si="89"/>
        <v xml:space="preserve"> 34.36</v>
      </c>
      <c r="F86" s="2" t="str">
        <f t="shared" si="89"/>
        <v xml:space="preserve"> 21.13</v>
      </c>
      <c r="G86" s="3">
        <f>G87-S86</f>
        <v>32.671249999999993</v>
      </c>
      <c r="H86" s="3">
        <f>H87-T89</f>
        <v>20.493750000000002</v>
      </c>
      <c r="I86" s="2" t="str">
        <f t="shared" si="90"/>
        <v xml:space="preserve"> 34.14</v>
      </c>
      <c r="J86" s="2" t="str">
        <f t="shared" si="90"/>
        <v xml:space="preserve"> 20.98</v>
      </c>
      <c r="O86" s="2">
        <f t="shared" ref="O86:V86" si="95">O91</f>
        <v>0.84531249999999969</v>
      </c>
      <c r="P86" s="2">
        <f t="shared" si="95"/>
        <v>0.56593749999999976</v>
      </c>
      <c r="Q86" s="2">
        <f t="shared" si="95"/>
        <v>0.63093750000000015</v>
      </c>
      <c r="R86" s="2">
        <f t="shared" si="95"/>
        <v>0.61875000000000024</v>
      </c>
      <c r="S86" s="2">
        <f t="shared" si="95"/>
        <v>0.93625000000000069</v>
      </c>
      <c r="T86" s="2">
        <f t="shared" si="95"/>
        <v>0.60624999999999951</v>
      </c>
      <c r="U86" s="2">
        <f t="shared" si="95"/>
        <v>0.94000000000000017</v>
      </c>
      <c r="V86" s="2">
        <f t="shared" si="95"/>
        <v>0.60593749999999991</v>
      </c>
    </row>
    <row r="87" spans="1:22" x14ac:dyDescent="0.3">
      <c r="A87" s="2" t="s">
        <v>27</v>
      </c>
      <c r="B87" s="2">
        <v>6489.6</v>
      </c>
      <c r="C87" s="3">
        <f>C88-O87</f>
        <v>34.009375000000006</v>
      </c>
      <c r="D87" s="3">
        <f>D88-P90</f>
        <v>22.064062499999999</v>
      </c>
      <c r="E87" s="2" t="str">
        <f t="shared" si="89"/>
        <v xml:space="preserve"> 34.50</v>
      </c>
      <c r="F87" s="2" t="str">
        <f t="shared" si="89"/>
        <v xml:space="preserve"> 21.72</v>
      </c>
      <c r="G87" s="3">
        <f>G88-S87</f>
        <v>33.607499999999995</v>
      </c>
      <c r="H87" s="3">
        <f>H88-T90</f>
        <v>20.993750000000002</v>
      </c>
      <c r="I87" s="2" t="str">
        <f t="shared" si="90"/>
        <v xml:space="preserve"> 34.76</v>
      </c>
      <c r="J87" s="2" t="str">
        <f t="shared" si="90"/>
        <v xml:space="preserve"> 21.42</v>
      </c>
      <c r="O87" s="2">
        <f t="shared" ref="O87:V87" si="96">O91</f>
        <v>0.84531249999999969</v>
      </c>
      <c r="P87" s="2">
        <f t="shared" si="96"/>
        <v>0.56593749999999976</v>
      </c>
      <c r="Q87" s="2">
        <f t="shared" si="96"/>
        <v>0.63093750000000015</v>
      </c>
      <c r="R87" s="2">
        <f t="shared" si="96"/>
        <v>0.61875000000000024</v>
      </c>
      <c r="S87" s="2">
        <f t="shared" si="96"/>
        <v>0.93625000000000069</v>
      </c>
      <c r="T87" s="2">
        <f t="shared" si="96"/>
        <v>0.60624999999999951</v>
      </c>
      <c r="U87" s="2">
        <f t="shared" si="96"/>
        <v>0.94000000000000017</v>
      </c>
      <c r="V87" s="2">
        <f t="shared" si="96"/>
        <v>0.60593749999999991</v>
      </c>
    </row>
    <row r="88" spans="1:22" x14ac:dyDescent="0.3">
      <c r="A88" s="2" t="s">
        <v>27</v>
      </c>
      <c r="B88" s="2">
        <v>6988.8</v>
      </c>
      <c r="C88" s="3">
        <f>C89-O88</f>
        <v>34.854687500000004</v>
      </c>
      <c r="D88" s="3">
        <f>D89-P91</f>
        <v>22.614062499999999</v>
      </c>
      <c r="E88" s="2" t="str">
        <f t="shared" si="89"/>
        <v xml:space="preserve"> 35.75</v>
      </c>
      <c r="F88" s="2" t="str">
        <f t="shared" si="89"/>
        <v xml:space="preserve"> 22.40</v>
      </c>
      <c r="G88" s="3">
        <f>G89-S88</f>
        <v>34.543749999999996</v>
      </c>
      <c r="H88" s="3">
        <f>H89-T91</f>
        <v>21.693750000000001</v>
      </c>
      <c r="I88" s="2" t="str">
        <f t="shared" si="90"/>
        <v xml:space="preserve"> 35.64</v>
      </c>
      <c r="J88" s="2" t="str">
        <f t="shared" si="90"/>
        <v xml:space="preserve"> 21.64</v>
      </c>
      <c r="O88" s="2">
        <f t="shared" ref="O88:V88" si="97">O91</f>
        <v>0.84531249999999969</v>
      </c>
      <c r="P88" s="2">
        <f t="shared" si="97"/>
        <v>0.56593749999999976</v>
      </c>
      <c r="Q88" s="2">
        <f t="shared" si="97"/>
        <v>0.63093750000000015</v>
      </c>
      <c r="R88" s="2">
        <f t="shared" si="97"/>
        <v>0.61875000000000024</v>
      </c>
      <c r="S88" s="2">
        <f t="shared" si="97"/>
        <v>0.93625000000000069</v>
      </c>
      <c r="T88" s="2">
        <f t="shared" si="97"/>
        <v>0.60624999999999951</v>
      </c>
      <c r="U88" s="2">
        <f t="shared" si="97"/>
        <v>0.94000000000000017</v>
      </c>
      <c r="V88" s="2">
        <f t="shared" si="97"/>
        <v>0.60593749999999991</v>
      </c>
    </row>
    <row r="89" spans="1:22" x14ac:dyDescent="0.3">
      <c r="A89" s="2" t="s">
        <v>27</v>
      </c>
      <c r="B89" s="2" t="str">
        <f t="shared" ref="B89:D91" si="98">B199</f>
        <v>7488</v>
      </c>
      <c r="C89" s="2" t="str">
        <f t="shared" si="98"/>
        <v xml:space="preserve"> 35.70</v>
      </c>
      <c r="D89" s="2" t="str">
        <f t="shared" si="98"/>
        <v xml:space="preserve"> 23.18</v>
      </c>
      <c r="E89" s="2" t="str">
        <f t="shared" si="89"/>
        <v xml:space="preserve"> 36.00</v>
      </c>
      <c r="F89" s="2" t="str">
        <f t="shared" si="89"/>
        <v xml:space="preserve"> 22.86</v>
      </c>
      <c r="G89" s="2" t="str">
        <f t="shared" ref="G89:H91" si="99">G199</f>
        <v xml:space="preserve"> 35.48</v>
      </c>
      <c r="H89" s="2" t="str">
        <f t="shared" si="99"/>
        <v xml:space="preserve"> 22.30</v>
      </c>
      <c r="I89" s="2" t="str">
        <f t="shared" si="90"/>
        <v xml:space="preserve"> 35.55</v>
      </c>
      <c r="J89" s="2" t="str">
        <f t="shared" si="90"/>
        <v xml:space="preserve"> 22.18</v>
      </c>
      <c r="O89" s="2">
        <f t="shared" ref="O89:V90" si="100">C90-C89</f>
        <v>0.89000000000000057</v>
      </c>
      <c r="P89" s="2">
        <f t="shared" si="100"/>
        <v>0.48000000000000043</v>
      </c>
      <c r="Q89" s="2">
        <f t="shared" si="100"/>
        <v>0.5</v>
      </c>
      <c r="R89" s="2">
        <f t="shared" si="100"/>
        <v>0.48000000000000043</v>
      </c>
      <c r="S89" s="2">
        <f t="shared" si="100"/>
        <v>0.72000000000000597</v>
      </c>
      <c r="T89" s="2">
        <f t="shared" si="100"/>
        <v>0.5</v>
      </c>
      <c r="U89" s="2">
        <f t="shared" si="100"/>
        <v>0.75</v>
      </c>
      <c r="V89" s="2">
        <f t="shared" si="100"/>
        <v>0.64999999999999858</v>
      </c>
    </row>
    <row r="90" spans="1:22" x14ac:dyDescent="0.3">
      <c r="A90" s="2" t="s">
        <v>27</v>
      </c>
      <c r="B90" s="2" t="str">
        <f t="shared" si="98"/>
        <v>7987.2</v>
      </c>
      <c r="C90" s="2" t="str">
        <f t="shared" si="98"/>
        <v xml:space="preserve"> 36.59</v>
      </c>
      <c r="D90" s="2" t="str">
        <f t="shared" si="98"/>
        <v xml:space="preserve"> 23.66</v>
      </c>
      <c r="E90" s="2" t="str">
        <f t="shared" si="89"/>
        <v xml:space="preserve"> 36.50</v>
      </c>
      <c r="F90" s="2" t="str">
        <f t="shared" si="89"/>
        <v xml:space="preserve"> 23.34</v>
      </c>
      <c r="G90" s="2" t="str">
        <f t="shared" si="99"/>
        <v xml:space="preserve"> 36.20</v>
      </c>
      <c r="H90" s="2" t="str">
        <f t="shared" si="99"/>
        <v xml:space="preserve"> 22.80</v>
      </c>
      <c r="I90" s="2" t="str">
        <f t="shared" si="90"/>
        <v xml:space="preserve"> 36.30</v>
      </c>
      <c r="J90" s="2" t="str">
        <f t="shared" si="90"/>
        <v xml:space="preserve"> 22.83</v>
      </c>
      <c r="O90" s="2">
        <f t="shared" si="100"/>
        <v>0.6699999999999946</v>
      </c>
      <c r="P90" s="2">
        <f t="shared" si="100"/>
        <v>0.55000000000000071</v>
      </c>
      <c r="Q90" s="2">
        <f t="shared" si="100"/>
        <v>0.89000000000000057</v>
      </c>
      <c r="R90" s="2">
        <f t="shared" si="100"/>
        <v>0.67999999999999972</v>
      </c>
      <c r="S90" s="2">
        <f t="shared" si="100"/>
        <v>1.4199999999999946</v>
      </c>
      <c r="T90" s="2">
        <f t="shared" si="100"/>
        <v>0.69999999999999929</v>
      </c>
      <c r="U90" s="2">
        <f t="shared" si="100"/>
        <v>1.3900000000000006</v>
      </c>
      <c r="V90" s="2">
        <f t="shared" si="100"/>
        <v>0.57000000000000028</v>
      </c>
    </row>
    <row r="91" spans="1:22" s="3" customFormat="1" x14ac:dyDescent="0.3">
      <c r="A91" s="3" t="s">
        <v>27</v>
      </c>
      <c r="B91" s="3" t="str">
        <f t="shared" si="98"/>
        <v>8486.4</v>
      </c>
      <c r="C91" s="3" t="str">
        <f t="shared" si="98"/>
        <v xml:space="preserve"> 37.26</v>
      </c>
      <c r="D91" s="3" t="str">
        <f t="shared" si="98"/>
        <v xml:space="preserve"> 24.21</v>
      </c>
      <c r="E91" s="3" t="str">
        <f t="shared" si="89"/>
        <v xml:space="preserve"> 37.39</v>
      </c>
      <c r="F91" s="3" t="str">
        <f t="shared" si="89"/>
        <v xml:space="preserve"> 24.02</v>
      </c>
      <c r="G91" s="3" t="str">
        <f t="shared" si="99"/>
        <v xml:space="preserve"> 37.62</v>
      </c>
      <c r="H91" s="3" t="str">
        <f t="shared" si="99"/>
        <v xml:space="preserve"> 23.50</v>
      </c>
      <c r="I91" s="3" t="str">
        <f t="shared" si="90"/>
        <v xml:space="preserve"> 37.69</v>
      </c>
      <c r="J91" s="3" t="str">
        <f t="shared" si="90"/>
        <v xml:space="preserve"> 23.40</v>
      </c>
      <c r="N91" s="5"/>
      <c r="O91" s="3">
        <f>보상1!O101</f>
        <v>0.84531249999999969</v>
      </c>
      <c r="P91" s="3">
        <f>보상1!P101</f>
        <v>0.56593749999999976</v>
      </c>
      <c r="Q91" s="3">
        <f>보상1!Q101</f>
        <v>0.63093750000000015</v>
      </c>
      <c r="R91" s="3">
        <f>보상1!R101</f>
        <v>0.61875000000000024</v>
      </c>
      <c r="S91" s="3">
        <f>보상1!S101</f>
        <v>0.93625000000000069</v>
      </c>
      <c r="T91" s="3">
        <f>보상1!T101</f>
        <v>0.60624999999999951</v>
      </c>
      <c r="U91" s="3">
        <f>보상1!U101</f>
        <v>0.94000000000000017</v>
      </c>
      <c r="V91" s="3">
        <f>보상1!V101</f>
        <v>0.60593749999999991</v>
      </c>
    </row>
    <row r="92" spans="1:22" x14ac:dyDescent="0.3">
      <c r="A92" s="2" t="s">
        <v>28</v>
      </c>
      <c r="B92" s="2">
        <v>5800</v>
      </c>
      <c r="C92" s="3">
        <f>C93-O92</f>
        <v>33.484062500000007</v>
      </c>
      <c r="D92" s="3">
        <f>D93-P95</f>
        <v>20.904062499999998</v>
      </c>
      <c r="E92" s="2" t="str">
        <f t="shared" si="89"/>
        <v xml:space="preserve"> 34.41</v>
      </c>
      <c r="F92" s="2" t="str">
        <f t="shared" si="89"/>
        <v xml:space="preserve"> 20.77</v>
      </c>
      <c r="G92" s="3">
        <f>G93-S92</f>
        <v>33.101249999999993</v>
      </c>
      <c r="H92" s="3">
        <f>H93-T95</f>
        <v>20.653750000000002</v>
      </c>
      <c r="I92" s="2" t="str">
        <f t="shared" si="90"/>
        <v xml:space="preserve"> 33.25</v>
      </c>
      <c r="J92" s="2" t="str">
        <f t="shared" si="90"/>
        <v xml:space="preserve"> 20.32</v>
      </c>
      <c r="O92" s="2">
        <f t="shared" ref="O92:V92" si="101">O97</f>
        <v>0.84531249999999969</v>
      </c>
      <c r="P92" s="2">
        <f t="shared" si="101"/>
        <v>0.56593749999999976</v>
      </c>
      <c r="Q92" s="2">
        <f t="shared" si="101"/>
        <v>0.63093750000000015</v>
      </c>
      <c r="R92" s="2">
        <f t="shared" si="101"/>
        <v>0.61875000000000024</v>
      </c>
      <c r="S92" s="2">
        <f t="shared" si="101"/>
        <v>0.93625000000000069</v>
      </c>
      <c r="T92" s="2">
        <f t="shared" si="101"/>
        <v>0.60624999999999951</v>
      </c>
      <c r="U92" s="2">
        <f t="shared" si="101"/>
        <v>0.94000000000000017</v>
      </c>
      <c r="V92" s="2">
        <f t="shared" si="101"/>
        <v>0.60593749999999991</v>
      </c>
    </row>
    <row r="93" spans="1:22" x14ac:dyDescent="0.3">
      <c r="A93" s="2" t="s">
        <v>28</v>
      </c>
      <c r="B93" s="2">
        <v>6489.6</v>
      </c>
      <c r="C93" s="3">
        <f>C94-O93</f>
        <v>34.329375000000006</v>
      </c>
      <c r="D93" s="3">
        <f>D94-P96</f>
        <v>21.494062499999998</v>
      </c>
      <c r="E93" s="2" t="str">
        <f t="shared" si="89"/>
        <v xml:space="preserve"> 34.58</v>
      </c>
      <c r="F93" s="2" t="str">
        <f t="shared" si="89"/>
        <v xml:space="preserve"> 21.50</v>
      </c>
      <c r="G93" s="3">
        <f>G94-S93</f>
        <v>34.037499999999994</v>
      </c>
      <c r="H93" s="3">
        <f>H94-T96</f>
        <v>21.00375</v>
      </c>
      <c r="I93" s="2" t="str">
        <f t="shared" si="90"/>
        <v xml:space="preserve"> 35.25</v>
      </c>
      <c r="J93" s="2" t="str">
        <f t="shared" si="90"/>
        <v xml:space="preserve"> 21.00</v>
      </c>
      <c r="O93" s="2">
        <f t="shared" ref="O93:V93" si="102">O97</f>
        <v>0.84531249999999969</v>
      </c>
      <c r="P93" s="2">
        <f t="shared" si="102"/>
        <v>0.56593749999999976</v>
      </c>
      <c r="Q93" s="2">
        <f t="shared" si="102"/>
        <v>0.63093750000000015</v>
      </c>
      <c r="R93" s="2">
        <f t="shared" si="102"/>
        <v>0.61875000000000024</v>
      </c>
      <c r="S93" s="2">
        <f t="shared" si="102"/>
        <v>0.93625000000000069</v>
      </c>
      <c r="T93" s="2">
        <f t="shared" si="102"/>
        <v>0.60624999999999951</v>
      </c>
      <c r="U93" s="2">
        <f t="shared" si="102"/>
        <v>0.94000000000000017</v>
      </c>
      <c r="V93" s="2">
        <f t="shared" si="102"/>
        <v>0.60593749999999991</v>
      </c>
    </row>
    <row r="94" spans="1:22" x14ac:dyDescent="0.3">
      <c r="A94" s="2" t="s">
        <v>28</v>
      </c>
      <c r="B94" s="2">
        <v>6988.8</v>
      </c>
      <c r="C94" s="3">
        <f>C95-O94</f>
        <v>35.174687500000005</v>
      </c>
      <c r="D94" s="3">
        <f>D95-P97</f>
        <v>22.294062499999999</v>
      </c>
      <c r="E94" s="2" t="str">
        <f t="shared" si="89"/>
        <v xml:space="preserve"> 36.00</v>
      </c>
      <c r="F94" s="2" t="str">
        <f t="shared" si="89"/>
        <v xml:space="preserve"> 22.28</v>
      </c>
      <c r="G94" s="3">
        <f>G95-S94</f>
        <v>34.973749999999995</v>
      </c>
      <c r="H94" s="3">
        <f>H95-T97</f>
        <v>21.443750000000001</v>
      </c>
      <c r="I94" s="2" t="str">
        <f t="shared" si="90"/>
        <v xml:space="preserve"> 35.75</v>
      </c>
      <c r="J94" s="2" t="str">
        <f t="shared" si="90"/>
        <v xml:space="preserve"> 21.28</v>
      </c>
      <c r="O94" s="2">
        <f t="shared" ref="O94:V94" si="103">O97</f>
        <v>0.84531249999999969</v>
      </c>
      <c r="P94" s="2">
        <f t="shared" si="103"/>
        <v>0.56593749999999976</v>
      </c>
      <c r="Q94" s="2">
        <f t="shared" si="103"/>
        <v>0.63093750000000015</v>
      </c>
      <c r="R94" s="2">
        <f t="shared" si="103"/>
        <v>0.61875000000000024</v>
      </c>
      <c r="S94" s="2">
        <f t="shared" si="103"/>
        <v>0.93625000000000069</v>
      </c>
      <c r="T94" s="2">
        <f t="shared" si="103"/>
        <v>0.60624999999999951</v>
      </c>
      <c r="U94" s="2">
        <f t="shared" si="103"/>
        <v>0.94000000000000017</v>
      </c>
      <c r="V94" s="2">
        <f t="shared" si="103"/>
        <v>0.60593749999999991</v>
      </c>
    </row>
    <row r="95" spans="1:22" x14ac:dyDescent="0.3">
      <c r="A95" s="2" t="s">
        <v>28</v>
      </c>
      <c r="B95" s="2" t="str">
        <f t="shared" ref="B95:D97" si="104">B205</f>
        <v>7488</v>
      </c>
      <c r="C95" s="2" t="str">
        <f t="shared" si="104"/>
        <v xml:space="preserve"> 36.02</v>
      </c>
      <c r="D95" s="2" t="str">
        <f t="shared" si="104"/>
        <v xml:space="preserve"> 22.86</v>
      </c>
      <c r="E95" s="2" t="str">
        <f t="shared" si="89"/>
        <v xml:space="preserve"> 36.25</v>
      </c>
      <c r="F95" s="2" t="str">
        <f t="shared" si="89"/>
        <v xml:space="preserve"> 22.39</v>
      </c>
      <c r="G95" s="2" t="str">
        <f t="shared" ref="G95:H97" si="105">G205</f>
        <v xml:space="preserve"> 35.91</v>
      </c>
      <c r="H95" s="2" t="str">
        <f t="shared" si="105"/>
        <v xml:space="preserve"> 22.05</v>
      </c>
      <c r="I95" s="2" t="str">
        <f t="shared" si="90"/>
        <v xml:space="preserve"> 35.79</v>
      </c>
      <c r="J95" s="2" t="str">
        <f t="shared" si="90"/>
        <v xml:space="preserve"> 21.85</v>
      </c>
      <c r="O95" s="2">
        <f t="shared" ref="O95:V96" si="106">C96-C95</f>
        <v>0.78999999999999915</v>
      </c>
      <c r="P95" s="2">
        <f t="shared" si="106"/>
        <v>0.58999999999999986</v>
      </c>
      <c r="Q95" s="2">
        <f t="shared" si="106"/>
        <v>0.75</v>
      </c>
      <c r="R95" s="2">
        <f t="shared" si="106"/>
        <v>0.75999999999999801</v>
      </c>
      <c r="S95" s="2">
        <f t="shared" si="106"/>
        <v>0.55000000000000426</v>
      </c>
      <c r="T95" s="2">
        <f t="shared" si="106"/>
        <v>0.34999999999999787</v>
      </c>
      <c r="U95" s="2">
        <f t="shared" si="106"/>
        <v>1.3100000000000023</v>
      </c>
      <c r="V95" s="2">
        <f t="shared" si="106"/>
        <v>0.73999999999999844</v>
      </c>
    </row>
    <row r="96" spans="1:22" x14ac:dyDescent="0.3">
      <c r="A96" s="2" t="s">
        <v>28</v>
      </c>
      <c r="B96" s="2" t="str">
        <f t="shared" si="104"/>
        <v>7987.2</v>
      </c>
      <c r="C96" s="2" t="str">
        <f t="shared" si="104"/>
        <v xml:space="preserve"> 36.81</v>
      </c>
      <c r="D96" s="2" t="str">
        <f t="shared" si="104"/>
        <v xml:space="preserve"> 23.45</v>
      </c>
      <c r="E96" s="2" t="str">
        <f t="shared" si="89"/>
        <v xml:space="preserve"> 37.00</v>
      </c>
      <c r="F96" s="2" t="str">
        <f t="shared" si="89"/>
        <v xml:space="preserve"> 23.15</v>
      </c>
      <c r="G96" s="2" t="str">
        <f t="shared" si="105"/>
        <v xml:space="preserve"> 36.46</v>
      </c>
      <c r="H96" s="2" t="str">
        <f t="shared" si="105"/>
        <v xml:space="preserve"> 22.40</v>
      </c>
      <c r="I96" s="2" t="str">
        <f t="shared" si="90"/>
        <v xml:space="preserve"> 37.10</v>
      </c>
      <c r="J96" s="2" t="str">
        <f t="shared" si="90"/>
        <v xml:space="preserve"> 22.59</v>
      </c>
      <c r="O96" s="2">
        <f t="shared" si="106"/>
        <v>1.0499999999999972</v>
      </c>
      <c r="P96" s="2">
        <f t="shared" si="106"/>
        <v>0.80000000000000071</v>
      </c>
      <c r="Q96" s="2">
        <f t="shared" si="106"/>
        <v>0.5</v>
      </c>
      <c r="R96" s="2">
        <f t="shared" si="106"/>
        <v>0.95000000000000284</v>
      </c>
      <c r="S96" s="2">
        <f t="shared" si="106"/>
        <v>1.0399999999999991</v>
      </c>
      <c r="T96" s="2">
        <f t="shared" si="106"/>
        <v>0.44000000000000128</v>
      </c>
      <c r="U96" s="2">
        <f t="shared" si="106"/>
        <v>0.65999999999999659</v>
      </c>
      <c r="V96" s="2">
        <f t="shared" si="106"/>
        <v>0.60000000000000142</v>
      </c>
    </row>
    <row r="97" spans="1:22" s="3" customFormat="1" x14ac:dyDescent="0.3">
      <c r="A97" s="3" t="s">
        <v>28</v>
      </c>
      <c r="B97" s="3" t="str">
        <f t="shared" si="104"/>
        <v>8486.4</v>
      </c>
      <c r="C97" s="3" t="str">
        <f t="shared" si="104"/>
        <v xml:space="preserve"> 37.86</v>
      </c>
      <c r="D97" s="3" t="str">
        <f t="shared" si="104"/>
        <v xml:space="preserve"> 24.25</v>
      </c>
      <c r="E97" s="3" t="str">
        <f t="shared" si="89"/>
        <v xml:space="preserve"> 37.50</v>
      </c>
      <c r="F97" s="3" t="str">
        <f t="shared" si="89"/>
        <v xml:space="preserve"> 24.10</v>
      </c>
      <c r="G97" s="3" t="str">
        <f t="shared" si="105"/>
        <v xml:space="preserve"> 37.50</v>
      </c>
      <c r="H97" s="3" t="str">
        <f t="shared" si="105"/>
        <v xml:space="preserve"> 22.84</v>
      </c>
      <c r="I97" s="3" t="str">
        <f t="shared" si="90"/>
        <v xml:space="preserve"> 37.76</v>
      </c>
      <c r="J97" s="3" t="str">
        <f t="shared" si="90"/>
        <v xml:space="preserve"> 23.19</v>
      </c>
      <c r="N97" s="5"/>
      <c r="O97" s="3">
        <f>보상1!O101</f>
        <v>0.84531249999999969</v>
      </c>
      <c r="P97" s="3">
        <f>보상1!P101</f>
        <v>0.56593749999999976</v>
      </c>
      <c r="Q97" s="3">
        <f>보상1!Q101</f>
        <v>0.63093750000000015</v>
      </c>
      <c r="R97" s="3">
        <f>보상1!R101</f>
        <v>0.61875000000000024</v>
      </c>
      <c r="S97" s="3">
        <f>보상1!S101</f>
        <v>0.93625000000000069</v>
      </c>
      <c r="T97" s="3">
        <f>보상1!T101</f>
        <v>0.60624999999999951</v>
      </c>
      <c r="U97" s="3">
        <f>보상1!U101</f>
        <v>0.94000000000000017</v>
      </c>
      <c r="V97" s="3">
        <f>보상1!V101</f>
        <v>0.60593749999999991</v>
      </c>
    </row>
    <row r="99" spans="1:22" x14ac:dyDescent="0.3">
      <c r="N99" s="2" t="s">
        <v>13</v>
      </c>
    </row>
    <row r="101" spans="1:22" x14ac:dyDescent="0.3">
      <c r="N101" s="6" t="s">
        <v>29</v>
      </c>
      <c r="O101" s="3">
        <f t="shared" ref="O101:V101" si="107">AVERAGE(O97,O91,O85,O79,O73,O67,O61,O55,O49,O43,O37,O31,O25,O19,O13,O7)</f>
        <v>0.84531249999999991</v>
      </c>
      <c r="P101" s="3">
        <f t="shared" si="107"/>
        <v>0.56593749999999965</v>
      </c>
      <c r="Q101" s="3">
        <f t="shared" si="107"/>
        <v>0.63093750000000004</v>
      </c>
      <c r="R101" s="3">
        <f t="shared" si="107"/>
        <v>0.61875000000000024</v>
      </c>
      <c r="S101" s="3">
        <f t="shared" si="107"/>
        <v>0.93625000000000103</v>
      </c>
      <c r="T101" s="3">
        <f t="shared" si="107"/>
        <v>0.6062499999999994</v>
      </c>
      <c r="U101" s="3">
        <f t="shared" si="107"/>
        <v>0.94</v>
      </c>
      <c r="V101" s="3">
        <f t="shared" si="107"/>
        <v>0.6059374999999998</v>
      </c>
    </row>
    <row r="103" spans="1:22" x14ac:dyDescent="0.3">
      <c r="N103" s="2" t="s">
        <v>30</v>
      </c>
    </row>
    <row r="104" spans="1:22" x14ac:dyDescent="0.3">
      <c r="N104" s="2" t="s">
        <v>31</v>
      </c>
    </row>
    <row r="105" spans="1:22" x14ac:dyDescent="0.3">
      <c r="N105" s="2" t="s">
        <v>32</v>
      </c>
    </row>
    <row r="111" spans="1:22" x14ac:dyDescent="0.3">
      <c r="B111" s="2" t="s">
        <v>33</v>
      </c>
    </row>
    <row r="112" spans="1:22" x14ac:dyDescent="0.3">
      <c r="A112" s="2" t="s">
        <v>11</v>
      </c>
      <c r="B112" s="2" t="str">
        <f>보상1!B112</f>
        <v>5800</v>
      </c>
      <c r="C112" s="2" t="str">
        <f>보상1!C112</f>
        <v xml:space="preserve"> 0.00</v>
      </c>
      <c r="D112" s="2" t="str">
        <f>보상1!D112</f>
        <v xml:space="preserve"> 0.00</v>
      </c>
      <c r="E112" s="2" t="str">
        <f>보상1!E112</f>
        <v xml:space="preserve"> 34.25</v>
      </c>
      <c r="F112" s="2" t="str">
        <f>보상1!F112</f>
        <v xml:space="preserve"> 20.25</v>
      </c>
      <c r="G112" s="2" t="str">
        <f>보상1!G112</f>
        <v xml:space="preserve"> 0.00</v>
      </c>
      <c r="H112" s="2" t="str">
        <f>보상1!H112</f>
        <v xml:space="preserve"> 0.00</v>
      </c>
      <c r="I112" s="2" t="str">
        <f>보상1!I112</f>
        <v xml:space="preserve"> 33.83</v>
      </c>
      <c r="J112" s="2" t="str">
        <f>보상1!J112</f>
        <v xml:space="preserve"> 20.17</v>
      </c>
    </row>
    <row r="113" spans="1:10" x14ac:dyDescent="0.3">
      <c r="A113" s="2" t="s">
        <v>11</v>
      </c>
      <c r="B113" s="2" t="str">
        <f>보상1!B113</f>
        <v>6489.6</v>
      </c>
      <c r="C113" s="2" t="str">
        <f>보상1!C113</f>
        <v xml:space="preserve"> 0.00</v>
      </c>
      <c r="D113" s="2" t="str">
        <f>보상1!D113</f>
        <v xml:space="preserve"> 0.00</v>
      </c>
      <c r="E113" s="2" t="str">
        <f>보상1!E113</f>
        <v xml:space="preserve"> 34.25</v>
      </c>
      <c r="F113" s="2" t="str">
        <f>보상1!F113</f>
        <v xml:space="preserve"> 20.91</v>
      </c>
      <c r="G113" s="2" t="str">
        <f>보상1!G113</f>
        <v xml:space="preserve"> 0.00</v>
      </c>
      <c r="H113" s="2" t="str">
        <f>보상1!H113</f>
        <v xml:space="preserve"> 0.00</v>
      </c>
      <c r="I113" s="2" t="str">
        <f>보상1!I113</f>
        <v xml:space="preserve"> 34.75</v>
      </c>
      <c r="J113" s="2" t="str">
        <f>보상1!J113</f>
        <v xml:space="preserve"> 20.87</v>
      </c>
    </row>
    <row r="114" spans="1:10" x14ac:dyDescent="0.3">
      <c r="A114" s="2" t="s">
        <v>11</v>
      </c>
      <c r="B114" s="2" t="str">
        <f>보상1!B114</f>
        <v>6988.8</v>
      </c>
      <c r="C114" s="2" t="str">
        <f>보상1!C114</f>
        <v xml:space="preserve"> 0.00</v>
      </c>
      <c r="D114" s="2" t="str">
        <f>보상1!D114</f>
        <v xml:space="preserve"> 0.00</v>
      </c>
      <c r="E114" s="2" t="str">
        <f>보상1!E114</f>
        <v xml:space="preserve"> 35.75</v>
      </c>
      <c r="F114" s="2" t="str">
        <f>보상1!F114</f>
        <v xml:space="preserve"> 21.47</v>
      </c>
      <c r="G114" s="2" t="str">
        <f>보상1!G114</f>
        <v xml:space="preserve"> 0.00</v>
      </c>
      <c r="H114" s="2" t="str">
        <f>보상1!H114</f>
        <v xml:space="preserve"> 0.00</v>
      </c>
      <c r="I114" s="2" t="str">
        <f>보상1!I114</f>
        <v xml:space="preserve"> 35.75</v>
      </c>
      <c r="J114" s="2" t="str">
        <f>보상1!J114</f>
        <v xml:space="preserve"> 21.09</v>
      </c>
    </row>
    <row r="115" spans="1:10" x14ac:dyDescent="0.3">
      <c r="A115" s="2" t="s">
        <v>11</v>
      </c>
      <c r="B115" s="2" t="str">
        <f>보상1!B115</f>
        <v>7488</v>
      </c>
      <c r="C115" s="2" t="str">
        <f>보상1!C115</f>
        <v xml:space="preserve"> 35.79</v>
      </c>
      <c r="D115" s="2" t="str">
        <f>보상1!D115</f>
        <v xml:space="preserve"> 22.53</v>
      </c>
      <c r="E115" s="2" t="str">
        <f>보상1!E115</f>
        <v xml:space="preserve"> 35.75</v>
      </c>
      <c r="F115" s="2" t="str">
        <f>보상1!F115</f>
        <v xml:space="preserve"> 21.91</v>
      </c>
      <c r="G115" s="2" t="str">
        <f>보상1!G115</f>
        <v xml:space="preserve"> 35.71</v>
      </c>
      <c r="H115" s="2" t="str">
        <f>보상1!H115</f>
        <v xml:space="preserve"> 21.67</v>
      </c>
      <c r="I115" s="2" t="str">
        <f>보상1!I115</f>
        <v xml:space="preserve"> 35.66</v>
      </c>
      <c r="J115" s="2" t="str">
        <f>보상1!J115</f>
        <v xml:space="preserve"> 21.60</v>
      </c>
    </row>
    <row r="116" spans="1:10" x14ac:dyDescent="0.3">
      <c r="A116" s="2" t="s">
        <v>11</v>
      </c>
      <c r="B116" s="2" t="str">
        <f>보상1!B116</f>
        <v>7987.2</v>
      </c>
      <c r="C116" s="2" t="str">
        <f>보상1!C116</f>
        <v xml:space="preserve"> 36.59</v>
      </c>
      <c r="D116" s="2" t="str">
        <f>보상1!D116</f>
        <v xml:space="preserve"> 23.11</v>
      </c>
      <c r="E116" s="2" t="str">
        <f>보상1!E116</f>
        <v xml:space="preserve"> 36.25</v>
      </c>
      <c r="F116" s="2" t="str">
        <f>보상1!F116</f>
        <v xml:space="preserve"> 22.55</v>
      </c>
      <c r="G116" s="2" t="str">
        <f>보상1!G116</f>
        <v xml:space="preserve"> 36.31</v>
      </c>
      <c r="H116" s="2" t="str">
        <f>보상1!H116</f>
        <v xml:space="preserve"> 22.28</v>
      </c>
      <c r="I116" s="2" t="str">
        <f>보상1!I116</f>
        <v xml:space="preserve"> 36.44</v>
      </c>
      <c r="J116" s="2" t="str">
        <f>보상1!J116</f>
        <v xml:space="preserve"> 22.24</v>
      </c>
    </row>
    <row r="117" spans="1:10" x14ac:dyDescent="0.3">
      <c r="A117" s="3" t="s">
        <v>11</v>
      </c>
      <c r="B117" s="2" t="str">
        <f>보상1!B117</f>
        <v>8486.4</v>
      </c>
      <c r="C117" s="2" t="str">
        <f>보상1!C117</f>
        <v xml:space="preserve"> 37.61</v>
      </c>
      <c r="D117" s="2" t="str">
        <f>보상1!D117</f>
        <v xml:space="preserve"> 23.51</v>
      </c>
      <c r="E117" s="2" t="str">
        <f>보상1!E117</f>
        <v xml:space="preserve"> 37.00</v>
      </c>
      <c r="F117" s="2" t="str">
        <f>보상1!F117</f>
        <v xml:space="preserve"> 22.97</v>
      </c>
      <c r="G117" s="2" t="str">
        <f>보상1!G117</f>
        <v xml:space="preserve"> 37.49</v>
      </c>
      <c r="H117" s="2" t="str">
        <f>보상1!H117</f>
        <v xml:space="preserve"> 22.72</v>
      </c>
      <c r="I117" s="2" t="str">
        <f>보상1!I117</f>
        <v xml:space="preserve"> 37.50</v>
      </c>
      <c r="J117" s="2" t="str">
        <f>보상1!J117</f>
        <v xml:space="preserve"> 22.74</v>
      </c>
    </row>
    <row r="118" spans="1:10" x14ac:dyDescent="0.3">
      <c r="A118" s="2" t="s">
        <v>14</v>
      </c>
      <c r="B118" s="2" t="str">
        <f>보상1!B118</f>
        <v>5800</v>
      </c>
      <c r="C118" s="2" t="str">
        <f>보상1!C118</f>
        <v xml:space="preserve"> 0.00</v>
      </c>
      <c r="D118" s="2" t="str">
        <f>보상1!D118</f>
        <v xml:space="preserve"> 0.00</v>
      </c>
      <c r="E118" s="2" t="str">
        <f>보상1!E118</f>
        <v xml:space="preserve"> 34.38</v>
      </c>
      <c r="F118" s="2" t="str">
        <f>보상1!F118</f>
        <v xml:space="preserve"> 20.42</v>
      </c>
      <c r="G118" s="2" t="str">
        <f>보상1!G118</f>
        <v xml:space="preserve"> 0.00</v>
      </c>
      <c r="H118" s="2" t="str">
        <f>보상1!H118</f>
        <v xml:space="preserve"> 0.00</v>
      </c>
      <c r="I118" s="2" t="str">
        <f>보상1!I118</f>
        <v xml:space="preserve"> 34.11</v>
      </c>
      <c r="J118" s="2" t="str">
        <f>보상1!J118</f>
        <v xml:space="preserve"> 20.24</v>
      </c>
    </row>
    <row r="119" spans="1:10" x14ac:dyDescent="0.3">
      <c r="A119" s="2" t="s">
        <v>14</v>
      </c>
      <c r="B119" s="2" t="str">
        <f>보상1!B119</f>
        <v>6489.6</v>
      </c>
      <c r="C119" s="2" t="str">
        <f>보상1!C119</f>
        <v xml:space="preserve"> 0.00</v>
      </c>
      <c r="D119" s="2" t="str">
        <f>보상1!D119</f>
        <v xml:space="preserve"> 0.00</v>
      </c>
      <c r="E119" s="2" t="str">
        <f>보상1!E119</f>
        <v xml:space="preserve"> 34.70</v>
      </c>
      <c r="F119" s="2" t="str">
        <f>보상1!F119</f>
        <v xml:space="preserve"> 21.24</v>
      </c>
      <c r="G119" s="2" t="str">
        <f>보상1!G119</f>
        <v xml:space="preserve"> 0.00</v>
      </c>
      <c r="H119" s="2" t="str">
        <f>보상1!H119</f>
        <v xml:space="preserve"> 0.00</v>
      </c>
      <c r="I119" s="2" t="str">
        <f>보상1!I119</f>
        <v xml:space="preserve"> 35.00</v>
      </c>
      <c r="J119" s="2" t="str">
        <f>보상1!J119</f>
        <v xml:space="preserve"> 20.99</v>
      </c>
    </row>
    <row r="120" spans="1:10" x14ac:dyDescent="0.3">
      <c r="A120" s="2" t="s">
        <v>14</v>
      </c>
      <c r="B120" s="2" t="str">
        <f>보상1!B120</f>
        <v>6988.8</v>
      </c>
      <c r="C120" s="2" t="str">
        <f>보상1!C120</f>
        <v xml:space="preserve"> 0.00</v>
      </c>
      <c r="D120" s="2" t="str">
        <f>보상1!D120</f>
        <v xml:space="preserve"> 0.00</v>
      </c>
      <c r="E120" s="2" t="str">
        <f>보상1!E120</f>
        <v xml:space="preserve"> 35.25</v>
      </c>
      <c r="F120" s="2" t="str">
        <f>보상1!F120</f>
        <v xml:space="preserve"> 22.02</v>
      </c>
      <c r="G120" s="2" t="str">
        <f>보상1!G120</f>
        <v xml:space="preserve"> 0.00</v>
      </c>
      <c r="H120" s="2" t="str">
        <f>보상1!H120</f>
        <v xml:space="preserve"> 0.00</v>
      </c>
      <c r="I120" s="2" t="str">
        <f>보상1!I120</f>
        <v xml:space="preserve"> 35.49</v>
      </c>
      <c r="J120" s="2" t="str">
        <f>보상1!J120</f>
        <v xml:space="preserve"> 21.31</v>
      </c>
    </row>
    <row r="121" spans="1:10" x14ac:dyDescent="0.3">
      <c r="A121" s="2" t="s">
        <v>14</v>
      </c>
      <c r="B121" s="2" t="str">
        <f>보상1!B121</f>
        <v>7488</v>
      </c>
      <c r="C121" s="2" t="str">
        <f>보상1!C121</f>
        <v xml:space="preserve"> 35.99</v>
      </c>
      <c r="D121" s="2" t="str">
        <f>보상1!D121</f>
        <v xml:space="preserve"> 22.72</v>
      </c>
      <c r="E121" s="2" t="str">
        <f>보상1!E121</f>
        <v xml:space="preserve"> 36.00</v>
      </c>
      <c r="F121" s="2" t="str">
        <f>보상1!F121</f>
        <v xml:space="preserve"> 22.07</v>
      </c>
      <c r="G121" s="2" t="str">
        <f>보상1!G121</f>
        <v xml:space="preserve"> 35.75</v>
      </c>
      <c r="H121" s="2" t="str">
        <f>보상1!H121</f>
        <v xml:space="preserve"> 22.00</v>
      </c>
      <c r="I121" s="2" t="str">
        <f>보상1!I121</f>
        <v xml:space="preserve"> 35.80</v>
      </c>
      <c r="J121" s="2" t="str">
        <f>보상1!J121</f>
        <v xml:space="preserve"> 21.80</v>
      </c>
    </row>
    <row r="122" spans="1:10" x14ac:dyDescent="0.3">
      <c r="A122" s="2" t="s">
        <v>14</v>
      </c>
      <c r="B122" s="2" t="str">
        <f>보상1!B122</f>
        <v>7987.2</v>
      </c>
      <c r="C122" s="2" t="str">
        <f>보상1!C122</f>
        <v xml:space="preserve"> 36.60</v>
      </c>
      <c r="D122" s="2" t="str">
        <f>보상1!D122</f>
        <v xml:space="preserve"> 23.28</v>
      </c>
      <c r="E122" s="2" t="str">
        <f>보상1!E122</f>
        <v xml:space="preserve"> 36.70</v>
      </c>
      <c r="F122" s="2" t="str">
        <f>보상1!F122</f>
        <v xml:space="preserve"> 22.97</v>
      </c>
      <c r="G122" s="2" t="str">
        <f>보상1!G122</f>
        <v xml:space="preserve"> 36.45</v>
      </c>
      <c r="H122" s="2" t="str">
        <f>보상1!H122</f>
        <v xml:space="preserve"> 22.57</v>
      </c>
      <c r="I122" s="2" t="str">
        <f>보상1!I122</f>
        <v xml:space="preserve"> 36.60</v>
      </c>
      <c r="J122" s="2" t="str">
        <f>보상1!J122</f>
        <v xml:space="preserve"> 22.40</v>
      </c>
    </row>
    <row r="123" spans="1:10" x14ac:dyDescent="0.3">
      <c r="A123" s="3" t="s">
        <v>14</v>
      </c>
      <c r="B123" s="2" t="str">
        <f>보상1!B123</f>
        <v>8486.4</v>
      </c>
      <c r="C123" s="2" t="str">
        <f>보상1!C123</f>
        <v xml:space="preserve"> 37.38</v>
      </c>
      <c r="D123" s="2" t="str">
        <f>보상1!D123</f>
        <v xml:space="preserve"> 23.86</v>
      </c>
      <c r="E123" s="2" t="str">
        <f>보상1!E123</f>
        <v xml:space="preserve"> 37.02</v>
      </c>
      <c r="F123" s="2" t="str">
        <f>보상1!F123</f>
        <v xml:space="preserve"> 23.51</v>
      </c>
      <c r="G123" s="2" t="str">
        <f>보상1!G123</f>
        <v xml:space="preserve"> 37.45</v>
      </c>
      <c r="H123" s="2" t="str">
        <f>보상1!H123</f>
        <v xml:space="preserve"> 22.83</v>
      </c>
      <c r="I123" s="2" t="str">
        <f>보상1!I123</f>
        <v xml:space="preserve"> 37.48</v>
      </c>
      <c r="J123" s="2" t="str">
        <f>보상1!J123</f>
        <v xml:space="preserve"> 23.03</v>
      </c>
    </row>
    <row r="124" spans="1:10" x14ac:dyDescent="0.3">
      <c r="A124" s="2" t="s">
        <v>15</v>
      </c>
      <c r="B124" s="2" t="str">
        <f>보상1!B124</f>
        <v>5800</v>
      </c>
      <c r="C124" s="2" t="str">
        <f>보상1!C124</f>
        <v xml:space="preserve"> 0.00</v>
      </c>
      <c r="D124" s="2" t="str">
        <f>보상1!D124</f>
        <v xml:space="preserve"> 0.00</v>
      </c>
      <c r="E124" s="2" t="str">
        <f>보상1!E124</f>
        <v xml:space="preserve"> 34.31</v>
      </c>
      <c r="F124" s="2" t="str">
        <f>보상1!F124</f>
        <v xml:space="preserve"> 20.79</v>
      </c>
      <c r="G124" s="2" t="str">
        <f>보상1!G124</f>
        <v xml:space="preserve"> 0.00</v>
      </c>
      <c r="H124" s="2" t="str">
        <f>보상1!H124</f>
        <v xml:space="preserve"> 0.00</v>
      </c>
      <c r="I124" s="2" t="str">
        <f>보상1!I124</f>
        <v xml:space="preserve"> 33.44</v>
      </c>
      <c r="J124" s="2" t="str">
        <f>보상1!J124</f>
        <v xml:space="preserve"> 20.49</v>
      </c>
    </row>
    <row r="125" spans="1:10" x14ac:dyDescent="0.3">
      <c r="A125" s="2" t="s">
        <v>15</v>
      </c>
      <c r="B125" s="2" t="str">
        <f>보상1!B125</f>
        <v>6489.6</v>
      </c>
      <c r="C125" s="2" t="str">
        <f>보상1!C125</f>
        <v xml:space="preserve"> 0.00</v>
      </c>
      <c r="D125" s="2" t="str">
        <f>보상1!D125</f>
        <v xml:space="preserve"> 0.00</v>
      </c>
      <c r="E125" s="2" t="str">
        <f>보상1!E125</f>
        <v xml:space="preserve"> 34.50</v>
      </c>
      <c r="F125" s="2" t="str">
        <f>보상1!F125</f>
        <v xml:space="preserve"> 21.50</v>
      </c>
      <c r="G125" s="2" t="str">
        <f>보상1!G125</f>
        <v xml:space="preserve"> 0.00</v>
      </c>
      <c r="H125" s="2" t="str">
        <f>보상1!H125</f>
        <v xml:space="preserve"> 0.00</v>
      </c>
      <c r="I125" s="2" t="str">
        <f>보상1!I125</f>
        <v xml:space="preserve"> 35.34</v>
      </c>
      <c r="J125" s="2" t="str">
        <f>보상1!J125</f>
        <v xml:space="preserve"> 21.17</v>
      </c>
    </row>
    <row r="126" spans="1:10" x14ac:dyDescent="0.3">
      <c r="A126" s="2" t="s">
        <v>15</v>
      </c>
      <c r="B126" s="2" t="str">
        <f>보상1!B126</f>
        <v>6988.8</v>
      </c>
      <c r="C126" s="2" t="str">
        <f>보상1!C126</f>
        <v xml:space="preserve"> 0.00</v>
      </c>
      <c r="D126" s="2" t="str">
        <f>보상1!D126</f>
        <v xml:space="preserve"> 0.00</v>
      </c>
      <c r="E126" s="2" t="str">
        <f>보상1!E126</f>
        <v xml:space="preserve"> 36.01</v>
      </c>
      <c r="F126" s="2" t="str">
        <f>보상1!F126</f>
        <v xml:space="preserve"> 21.93</v>
      </c>
      <c r="G126" s="2" t="str">
        <f>보상1!G126</f>
        <v xml:space="preserve"> 0.00</v>
      </c>
      <c r="H126" s="2" t="str">
        <f>보상1!H126</f>
        <v xml:space="preserve"> 0.00</v>
      </c>
      <c r="I126" s="2" t="str">
        <f>보상1!I126</f>
        <v xml:space="preserve"> 35.73</v>
      </c>
      <c r="J126" s="2" t="str">
        <f>보상1!J126</f>
        <v xml:space="preserve"> 21.36</v>
      </c>
    </row>
    <row r="127" spans="1:10" x14ac:dyDescent="0.3">
      <c r="A127" s="2" t="s">
        <v>15</v>
      </c>
      <c r="B127" s="2" t="str">
        <f>보상1!B127</f>
        <v>7488</v>
      </c>
      <c r="C127" s="2" t="str">
        <f>보상1!C127</f>
        <v xml:space="preserve"> 35.96</v>
      </c>
      <c r="D127" s="2" t="str">
        <f>보상1!D127</f>
        <v xml:space="preserve"> 22.73</v>
      </c>
      <c r="E127" s="2" t="str">
        <f>보상1!E127</f>
        <v xml:space="preserve"> 36.00</v>
      </c>
      <c r="F127" s="2" t="str">
        <f>보상1!F127</f>
        <v xml:space="preserve"> 22.61</v>
      </c>
      <c r="G127" s="2" t="str">
        <f>보상1!G127</f>
        <v xml:space="preserve"> 35.98</v>
      </c>
      <c r="H127" s="2" t="str">
        <f>보상1!H127</f>
        <v xml:space="preserve"> 21.94</v>
      </c>
      <c r="I127" s="2" t="str">
        <f>보상1!I127</f>
        <v xml:space="preserve"> 35.79</v>
      </c>
      <c r="J127" s="2" t="str">
        <f>보상1!J127</f>
        <v xml:space="preserve"> 21.91</v>
      </c>
    </row>
    <row r="128" spans="1:10" x14ac:dyDescent="0.3">
      <c r="A128" s="2" t="s">
        <v>15</v>
      </c>
      <c r="B128" s="2" t="str">
        <f>보상1!B128</f>
        <v>7987.2</v>
      </c>
      <c r="C128" s="2" t="str">
        <f>보상1!C128</f>
        <v xml:space="preserve"> 36.67</v>
      </c>
      <c r="D128" s="2" t="str">
        <f>보상1!D128</f>
        <v xml:space="preserve"> 23.26</v>
      </c>
      <c r="E128" s="2" t="str">
        <f>보상1!E128</f>
        <v xml:space="preserve"> 37.05</v>
      </c>
      <c r="F128" s="2" t="str">
        <f>보상1!F128</f>
        <v xml:space="preserve"> 22.95</v>
      </c>
      <c r="G128" s="2" t="str">
        <f>보상1!G128</f>
        <v xml:space="preserve"> 36.35</v>
      </c>
      <c r="H128" s="2" t="str">
        <f>보상1!H128</f>
        <v xml:space="preserve"> 22.56</v>
      </c>
      <c r="I128" s="2" t="str">
        <f>보상1!I128</f>
        <v xml:space="preserve"> 37.00</v>
      </c>
      <c r="J128" s="2" t="str">
        <f>보상1!J128</f>
        <v xml:space="preserve"> 22.47</v>
      </c>
    </row>
    <row r="129" spans="1:10" x14ac:dyDescent="0.3">
      <c r="A129" s="3" t="s">
        <v>15</v>
      </c>
      <c r="B129" s="2" t="str">
        <f>보상1!B129</f>
        <v>8486.4</v>
      </c>
      <c r="C129" s="2" t="str">
        <f>보상1!C129</f>
        <v xml:space="preserve"> 37.48</v>
      </c>
      <c r="D129" s="2" t="str">
        <f>보상1!D129</f>
        <v xml:space="preserve"> 23.85</v>
      </c>
      <c r="E129" s="2" t="str">
        <f>보상1!E129</f>
        <v xml:space="preserve"> 37.25</v>
      </c>
      <c r="F129" s="2" t="str">
        <f>보상1!F129</f>
        <v xml:space="preserve"> 23.53</v>
      </c>
      <c r="G129" s="2" t="str">
        <f>보상1!G129</f>
        <v xml:space="preserve"> 37.50</v>
      </c>
      <c r="H129" s="2" t="str">
        <f>보상1!H129</f>
        <v xml:space="preserve"> 23.24</v>
      </c>
      <c r="I129" s="2" t="str">
        <f>보상1!I129</f>
        <v xml:space="preserve"> 37.50</v>
      </c>
      <c r="J129" s="2" t="str">
        <f>보상1!J129</f>
        <v xml:space="preserve"> 23.01</v>
      </c>
    </row>
    <row r="130" spans="1:10" x14ac:dyDescent="0.3">
      <c r="A130" s="2" t="s">
        <v>16</v>
      </c>
      <c r="B130" s="2" t="str">
        <f>보상1!B130</f>
        <v>5800</v>
      </c>
      <c r="C130" s="2" t="str">
        <f>보상1!C130</f>
        <v xml:space="preserve"> 0.00</v>
      </c>
      <c r="D130" s="2" t="str">
        <f>보상1!D130</f>
        <v xml:space="preserve"> 0.00</v>
      </c>
      <c r="E130" s="2" t="str">
        <f>보상1!E130</f>
        <v xml:space="preserve"> 34.25</v>
      </c>
      <c r="F130" s="2" t="str">
        <f>보상1!F130</f>
        <v xml:space="preserve"> 20.59</v>
      </c>
      <c r="G130" s="2" t="str">
        <f>보상1!G130</f>
        <v xml:space="preserve"> 0.00</v>
      </c>
      <c r="H130" s="2" t="str">
        <f>보상1!H130</f>
        <v xml:space="preserve"> 0.00</v>
      </c>
      <c r="I130" s="2" t="str">
        <f>보상1!I130</f>
        <v xml:space="preserve"> 33.39</v>
      </c>
      <c r="J130" s="2" t="str">
        <f>보상1!J130</f>
        <v xml:space="preserve"> 20.52</v>
      </c>
    </row>
    <row r="131" spans="1:10" x14ac:dyDescent="0.3">
      <c r="A131" s="2" t="s">
        <v>16</v>
      </c>
      <c r="B131" s="2" t="str">
        <f>보상1!B131</f>
        <v>6489.6</v>
      </c>
      <c r="C131" s="2" t="str">
        <f>보상1!C131</f>
        <v xml:space="preserve"> 0.00</v>
      </c>
      <c r="D131" s="2" t="str">
        <f>보상1!D131</f>
        <v xml:space="preserve"> 0.00</v>
      </c>
      <c r="E131" s="2" t="str">
        <f>보상1!E131</f>
        <v xml:space="preserve"> 34.50</v>
      </c>
      <c r="F131" s="2" t="str">
        <f>보상1!F131</f>
        <v xml:space="preserve"> 21.39</v>
      </c>
      <c r="G131" s="2" t="str">
        <f>보상1!G131</f>
        <v xml:space="preserve"> 0.00</v>
      </c>
      <c r="H131" s="2" t="str">
        <f>보상1!H131</f>
        <v xml:space="preserve"> 0.00</v>
      </c>
      <c r="I131" s="2" t="str">
        <f>보상1!I131</f>
        <v xml:space="preserve"> 35.48</v>
      </c>
      <c r="J131" s="2" t="str">
        <f>보상1!J131</f>
        <v xml:space="preserve"> 21.18</v>
      </c>
    </row>
    <row r="132" spans="1:10" x14ac:dyDescent="0.3">
      <c r="A132" s="2" t="s">
        <v>16</v>
      </c>
      <c r="B132" s="2" t="str">
        <f>보상1!B132</f>
        <v>6988.8</v>
      </c>
      <c r="C132" s="2" t="str">
        <f>보상1!C132</f>
        <v xml:space="preserve"> 0.00</v>
      </c>
      <c r="D132" s="2" t="str">
        <f>보상1!D132</f>
        <v xml:space="preserve"> 0.00</v>
      </c>
      <c r="E132" s="2" t="str">
        <f>보상1!E132</f>
        <v xml:space="preserve"> 36.00</v>
      </c>
      <c r="F132" s="2" t="str">
        <f>보상1!F132</f>
        <v xml:space="preserve"> 22.11</v>
      </c>
      <c r="G132" s="2" t="str">
        <f>보상1!G132</f>
        <v xml:space="preserve"> 0.00</v>
      </c>
      <c r="H132" s="2" t="str">
        <f>보상1!H132</f>
        <v xml:space="preserve"> 0.00</v>
      </c>
      <c r="I132" s="2" t="str">
        <f>보상1!I132</f>
        <v xml:space="preserve"> 35.75</v>
      </c>
      <c r="J132" s="2" t="str">
        <f>보상1!J132</f>
        <v xml:space="preserve"> 21.52</v>
      </c>
    </row>
    <row r="133" spans="1:10" x14ac:dyDescent="0.3">
      <c r="A133" s="2" t="s">
        <v>16</v>
      </c>
      <c r="B133" s="2" t="str">
        <f>보상1!B133</f>
        <v>7488</v>
      </c>
      <c r="C133" s="2" t="str">
        <f>보상1!C133</f>
        <v xml:space="preserve"> 35.98</v>
      </c>
      <c r="D133" s="2" t="str">
        <f>보상1!D133</f>
        <v xml:space="preserve"> 22.84</v>
      </c>
      <c r="E133" s="2" t="str">
        <f>보상1!E133</f>
        <v xml:space="preserve"> 36.19</v>
      </c>
      <c r="F133" s="2" t="str">
        <f>보상1!F133</f>
        <v xml:space="preserve"> 22.41</v>
      </c>
      <c r="G133" s="2" t="str">
        <f>보상1!G133</f>
        <v xml:space="preserve"> 36.01</v>
      </c>
      <c r="H133" s="2" t="str">
        <f>보상1!H133</f>
        <v xml:space="preserve"> 22.44</v>
      </c>
      <c r="I133" s="2" t="str">
        <f>보상1!I133</f>
        <v xml:space="preserve"> 35.85</v>
      </c>
      <c r="J133" s="2" t="str">
        <f>보상1!J133</f>
        <v xml:space="preserve"> 22.07</v>
      </c>
    </row>
    <row r="134" spans="1:10" x14ac:dyDescent="0.3">
      <c r="A134" s="2" t="s">
        <v>16</v>
      </c>
      <c r="B134" s="2" t="str">
        <f>보상1!B134</f>
        <v>7987.2</v>
      </c>
      <c r="C134" s="2" t="str">
        <f>보상1!C134</f>
        <v xml:space="preserve"> 36.55</v>
      </c>
      <c r="D134" s="2" t="str">
        <f>보상1!D134</f>
        <v xml:space="preserve"> 23.32</v>
      </c>
      <c r="E134" s="2" t="str">
        <f>보상1!E134</f>
        <v xml:space="preserve"> 36.90</v>
      </c>
      <c r="F134" s="2" t="str">
        <f>보상1!F134</f>
        <v xml:space="preserve"> 23.14</v>
      </c>
      <c r="G134" s="2" t="str">
        <f>보상1!G134</f>
        <v xml:space="preserve"> 36.60</v>
      </c>
      <c r="H134" s="2" t="str">
        <f>보상1!H134</f>
        <v xml:space="preserve"> 22.76</v>
      </c>
      <c r="I134" s="2" t="str">
        <f>보상1!I134</f>
        <v xml:space="preserve"> 36.60</v>
      </c>
      <c r="J134" s="2" t="str">
        <f>보상1!J134</f>
        <v xml:space="preserve"> 22.60</v>
      </c>
    </row>
    <row r="135" spans="1:10" x14ac:dyDescent="0.3">
      <c r="A135" s="3" t="s">
        <v>16</v>
      </c>
      <c r="B135" s="2" t="str">
        <f>보상1!B135</f>
        <v>8486.4</v>
      </c>
      <c r="C135" s="2" t="str">
        <f>보상1!C135</f>
        <v xml:space="preserve"> 37.54</v>
      </c>
      <c r="D135" s="2" t="str">
        <f>보상1!D135</f>
        <v xml:space="preserve"> 23.99</v>
      </c>
      <c r="E135" s="2" t="str">
        <f>보상1!E135</f>
        <v xml:space="preserve"> 37.30</v>
      </c>
      <c r="F135" s="2" t="str">
        <f>보상1!F135</f>
        <v xml:space="preserve"> 23.86</v>
      </c>
      <c r="G135" s="2" t="str">
        <f>보상1!G135</f>
        <v xml:space="preserve"> 37.75</v>
      </c>
      <c r="H135" s="2" t="str">
        <f>보상1!H135</f>
        <v xml:space="preserve"> 23.18</v>
      </c>
      <c r="I135" s="2" t="str">
        <f>보상1!I135</f>
        <v xml:space="preserve"> 37.76</v>
      </c>
      <c r="J135" s="2" t="str">
        <f>보상1!J135</f>
        <v xml:space="preserve"> 23.38</v>
      </c>
    </row>
    <row r="136" spans="1:10" x14ac:dyDescent="0.3">
      <c r="A136" s="2" t="s">
        <v>17</v>
      </c>
      <c r="B136" s="2" t="str">
        <f>보상1!B136</f>
        <v>5800</v>
      </c>
      <c r="C136" s="2" t="str">
        <f>보상1!C136</f>
        <v xml:space="preserve"> 0.00</v>
      </c>
      <c r="D136" s="2" t="str">
        <f>보상1!D136</f>
        <v xml:space="preserve"> 0.00</v>
      </c>
      <c r="E136" s="2" t="str">
        <f>보상1!E136</f>
        <v xml:space="preserve"> 34.66</v>
      </c>
      <c r="F136" s="2" t="str">
        <f>보상1!F136</f>
        <v xml:space="preserve"> 20.86</v>
      </c>
      <c r="G136" s="2" t="str">
        <f>보상1!G136</f>
        <v xml:space="preserve"> 0.00</v>
      </c>
      <c r="H136" s="2" t="str">
        <f>보상1!H136</f>
        <v xml:space="preserve"> 0.00</v>
      </c>
      <c r="I136" s="2" t="str">
        <f>보상1!I136</f>
        <v xml:space="preserve"> 34.23</v>
      </c>
      <c r="J136" s="2" t="str">
        <f>보상1!J136</f>
        <v xml:space="preserve"> 20.50</v>
      </c>
    </row>
    <row r="137" spans="1:10" x14ac:dyDescent="0.3">
      <c r="A137" s="2" t="s">
        <v>17</v>
      </c>
      <c r="B137" s="2" t="str">
        <f>보상1!B137</f>
        <v>6489.6</v>
      </c>
      <c r="C137" s="2" t="str">
        <f>보상1!C137</f>
        <v xml:space="preserve"> 0.00</v>
      </c>
      <c r="D137" s="2" t="str">
        <f>보상1!D137</f>
        <v xml:space="preserve"> 0.00</v>
      </c>
      <c r="E137" s="2" t="str">
        <f>보상1!E137</f>
        <v xml:space="preserve"> 34.77</v>
      </c>
      <c r="F137" s="2" t="str">
        <f>보상1!F137</f>
        <v xml:space="preserve"> 21.65</v>
      </c>
      <c r="G137" s="2" t="str">
        <f>보상1!G137</f>
        <v xml:space="preserve"> 0.00</v>
      </c>
      <c r="H137" s="2" t="str">
        <f>보상1!H137</f>
        <v xml:space="preserve"> 0.00</v>
      </c>
      <c r="I137" s="2" t="str">
        <f>보상1!I137</f>
        <v xml:space="preserve"> 35.06</v>
      </c>
      <c r="J137" s="2" t="str">
        <f>보상1!J137</f>
        <v xml:space="preserve"> 21.32</v>
      </c>
    </row>
    <row r="138" spans="1:10" x14ac:dyDescent="0.3">
      <c r="A138" s="2" t="s">
        <v>17</v>
      </c>
      <c r="B138" s="2" t="str">
        <f>보상1!B138</f>
        <v>6988.8</v>
      </c>
      <c r="C138" s="2" t="str">
        <f>보상1!C138</f>
        <v xml:space="preserve"> 0.00</v>
      </c>
      <c r="D138" s="2" t="str">
        <f>보상1!D138</f>
        <v xml:space="preserve"> 0.00</v>
      </c>
      <c r="E138" s="2" t="str">
        <f>보상1!E138</f>
        <v xml:space="preserve"> 36.50</v>
      </c>
      <c r="F138" s="2" t="str">
        <f>보상1!F138</f>
        <v xml:space="preserve"> 22.13</v>
      </c>
      <c r="G138" s="2" t="str">
        <f>보상1!G138</f>
        <v xml:space="preserve"> 0.00</v>
      </c>
      <c r="H138" s="2" t="str">
        <f>보상1!H138</f>
        <v xml:space="preserve"> 0.00</v>
      </c>
      <c r="I138" s="2" t="str">
        <f>보상1!I138</f>
        <v xml:space="preserve"> 36.25</v>
      </c>
      <c r="J138" s="2" t="str">
        <f>보상1!J138</f>
        <v xml:space="preserve"> 21.56</v>
      </c>
    </row>
    <row r="139" spans="1:10" x14ac:dyDescent="0.3">
      <c r="A139" s="2" t="s">
        <v>17</v>
      </c>
      <c r="B139" s="2" t="str">
        <f>보상1!B139</f>
        <v>7488</v>
      </c>
      <c r="C139" s="2" t="str">
        <f>보상1!C139</f>
        <v xml:space="preserve"> 36.23</v>
      </c>
      <c r="D139" s="2" t="str">
        <f>보상1!D139</f>
        <v xml:space="preserve"> 22.94</v>
      </c>
      <c r="E139" s="2" t="str">
        <f>보상1!E139</f>
        <v xml:space="preserve"> 36.25</v>
      </c>
      <c r="F139" s="2" t="str">
        <f>보상1!F139</f>
        <v xml:space="preserve"> 22.84</v>
      </c>
      <c r="G139" s="2" t="str">
        <f>보상1!G139</f>
        <v xml:space="preserve"> 36.41</v>
      </c>
      <c r="H139" s="2" t="str">
        <f>보상1!H139</f>
        <v xml:space="preserve"> 22.47</v>
      </c>
      <c r="I139" s="2" t="str">
        <f>보상1!I139</f>
        <v xml:space="preserve"> 35.87</v>
      </c>
      <c r="J139" s="2" t="str">
        <f>보상1!J139</f>
        <v xml:space="preserve"> 22.13</v>
      </c>
    </row>
    <row r="140" spans="1:10" x14ac:dyDescent="0.3">
      <c r="A140" s="2" t="s">
        <v>17</v>
      </c>
      <c r="B140" s="2" t="str">
        <f>보상1!B140</f>
        <v>7987.2</v>
      </c>
      <c r="C140" s="2" t="str">
        <f>보상1!C140</f>
        <v xml:space="preserve"> 37.04</v>
      </c>
      <c r="D140" s="2" t="str">
        <f>보상1!D140</f>
        <v xml:space="preserve"> 23.52</v>
      </c>
      <c r="E140" s="2" t="str">
        <f>보상1!E140</f>
        <v xml:space="preserve"> 37.14</v>
      </c>
      <c r="F140" s="2" t="str">
        <f>보상1!F140</f>
        <v xml:space="preserve"> 23.25</v>
      </c>
      <c r="G140" s="2" t="str">
        <f>보상1!G140</f>
        <v xml:space="preserve"> 37.19</v>
      </c>
      <c r="H140" s="2" t="str">
        <f>보상1!H140</f>
        <v xml:space="preserve"> 23.06</v>
      </c>
      <c r="I140" s="2" t="str">
        <f>보상1!I140</f>
        <v xml:space="preserve"> 36.98</v>
      </c>
      <c r="J140" s="2" t="str">
        <f>보상1!J140</f>
        <v xml:space="preserve"> 22.81</v>
      </c>
    </row>
    <row r="141" spans="1:10" x14ac:dyDescent="0.3">
      <c r="A141" s="3" t="s">
        <v>17</v>
      </c>
      <c r="B141" s="2" t="str">
        <f>보상1!B141</f>
        <v>8486.4</v>
      </c>
      <c r="C141" s="2" t="str">
        <f>보상1!C141</f>
        <v xml:space="preserve"> 38.00</v>
      </c>
      <c r="D141" s="2" t="str">
        <f>보상1!D141</f>
        <v xml:space="preserve"> 24.20</v>
      </c>
      <c r="E141" s="2" t="str">
        <f>보상1!E141</f>
        <v xml:space="preserve"> 37.75</v>
      </c>
      <c r="F141" s="2" t="str">
        <f>보상1!F141</f>
        <v xml:space="preserve"> 24.00</v>
      </c>
      <c r="G141" s="2" t="str">
        <f>보상1!G141</f>
        <v xml:space="preserve"> 38.21</v>
      </c>
      <c r="H141" s="2" t="str">
        <f>보상1!H141</f>
        <v xml:space="preserve"> 23.61</v>
      </c>
      <c r="I141" s="2" t="str">
        <f>보상1!I141</f>
        <v xml:space="preserve"> 38.00</v>
      </c>
      <c r="J141" s="2" t="str">
        <f>보상1!J141</f>
        <v xml:space="preserve"> 23.33</v>
      </c>
    </row>
    <row r="142" spans="1:10" x14ac:dyDescent="0.3">
      <c r="A142" s="2" t="s">
        <v>18</v>
      </c>
      <c r="B142" s="2" t="str">
        <f>보상1!B142</f>
        <v>5800</v>
      </c>
      <c r="C142" s="2" t="str">
        <f>보상1!C142</f>
        <v xml:space="preserve"> 0.00</v>
      </c>
      <c r="D142" s="2" t="str">
        <f>보상1!D142</f>
        <v xml:space="preserve"> 0.00</v>
      </c>
      <c r="E142" s="2" t="str">
        <f>보상1!E142</f>
        <v xml:space="preserve"> 35.00</v>
      </c>
      <c r="F142" s="2" t="str">
        <f>보상1!F142</f>
        <v xml:space="preserve"> 21.04</v>
      </c>
      <c r="G142" s="2" t="str">
        <f>보상1!G142</f>
        <v xml:space="preserve"> 0.00</v>
      </c>
      <c r="H142" s="2" t="str">
        <f>보상1!H142</f>
        <v xml:space="preserve"> 0.00</v>
      </c>
      <c r="I142" s="2" t="str">
        <f>보상1!I142</f>
        <v xml:space="preserve"> 34.00</v>
      </c>
      <c r="J142" s="2" t="str">
        <f>보상1!J142</f>
        <v xml:space="preserve"> 20.72</v>
      </c>
    </row>
    <row r="143" spans="1:10" x14ac:dyDescent="0.3">
      <c r="A143" s="2" t="s">
        <v>18</v>
      </c>
      <c r="B143" s="2" t="str">
        <f>보상1!B143</f>
        <v>6489.6</v>
      </c>
      <c r="C143" s="2" t="str">
        <f>보상1!C143</f>
        <v xml:space="preserve"> 0.00</v>
      </c>
      <c r="D143" s="2" t="str">
        <f>보상1!D143</f>
        <v xml:space="preserve"> 0.00</v>
      </c>
      <c r="E143" s="2" t="str">
        <f>보상1!E143</f>
        <v xml:space="preserve"> 34.84</v>
      </c>
      <c r="F143" s="2" t="str">
        <f>보상1!F143</f>
        <v xml:space="preserve"> 21.76</v>
      </c>
      <c r="G143" s="2" t="str">
        <f>보상1!G143</f>
        <v xml:space="preserve"> 0.00</v>
      </c>
      <c r="H143" s="2" t="str">
        <f>보상1!H143</f>
        <v xml:space="preserve"> 0.00</v>
      </c>
      <c r="I143" s="2" t="str">
        <f>보상1!I143</f>
        <v xml:space="preserve"> 35.69</v>
      </c>
      <c r="J143" s="2" t="str">
        <f>보상1!J143</f>
        <v xml:space="preserve"> 21.37</v>
      </c>
    </row>
    <row r="144" spans="1:10" x14ac:dyDescent="0.3">
      <c r="A144" s="2" t="s">
        <v>18</v>
      </c>
      <c r="B144" s="2" t="str">
        <f>보상1!B144</f>
        <v>6988.8</v>
      </c>
      <c r="C144" s="2" t="str">
        <f>보상1!C144</f>
        <v xml:space="preserve"> 0.00</v>
      </c>
      <c r="D144" s="2" t="str">
        <f>보상1!D144</f>
        <v xml:space="preserve"> 0.00</v>
      </c>
      <c r="E144" s="2" t="str">
        <f>보상1!E144</f>
        <v xml:space="preserve"> 36.50</v>
      </c>
      <c r="F144" s="2" t="str">
        <f>보상1!F144</f>
        <v xml:space="preserve"> 22.37</v>
      </c>
      <c r="G144" s="2" t="str">
        <f>보상1!G144</f>
        <v xml:space="preserve"> 0.00</v>
      </c>
      <c r="H144" s="2" t="str">
        <f>보상1!H144</f>
        <v xml:space="preserve"> 0.00</v>
      </c>
      <c r="I144" s="2" t="str">
        <f>보상1!I144</f>
        <v xml:space="preserve"> 36.19</v>
      </c>
      <c r="J144" s="2" t="str">
        <f>보상1!J144</f>
        <v xml:space="preserve"> 21.70</v>
      </c>
    </row>
    <row r="145" spans="1:10" x14ac:dyDescent="0.3">
      <c r="A145" s="2" t="s">
        <v>18</v>
      </c>
      <c r="B145" s="2" t="str">
        <f>보상1!B145</f>
        <v>7488</v>
      </c>
      <c r="C145" s="2" t="str">
        <f>보상1!C145</f>
        <v xml:space="preserve"> 36.35</v>
      </c>
      <c r="D145" s="2" t="str">
        <f>보상1!D145</f>
        <v xml:space="preserve"> 23.33</v>
      </c>
      <c r="E145" s="2" t="str">
        <f>보상1!E145</f>
        <v xml:space="preserve"> 36.50</v>
      </c>
      <c r="F145" s="2" t="str">
        <f>보상1!F145</f>
        <v xml:space="preserve"> 22.94</v>
      </c>
      <c r="G145" s="2" t="str">
        <f>보상1!G145</f>
        <v xml:space="preserve"> 35.86</v>
      </c>
      <c r="H145" s="2" t="str">
        <f>보상1!H145</f>
        <v xml:space="preserve"> 22.41</v>
      </c>
      <c r="I145" s="2" t="str">
        <f>보상1!I145</f>
        <v xml:space="preserve"> 35.96</v>
      </c>
      <c r="J145" s="2" t="str">
        <f>보상1!J145</f>
        <v xml:space="preserve"> 22.42</v>
      </c>
    </row>
    <row r="146" spans="1:10" x14ac:dyDescent="0.3">
      <c r="A146" s="2" t="s">
        <v>18</v>
      </c>
      <c r="B146" s="2" t="str">
        <f>보상1!B146</f>
        <v>7987.2</v>
      </c>
      <c r="C146" s="2" t="str">
        <f>보상1!C146</f>
        <v xml:space="preserve"> 37.00</v>
      </c>
      <c r="D146" s="2" t="str">
        <f>보상1!D146</f>
        <v xml:space="preserve"> 23.83</v>
      </c>
      <c r="E146" s="2" t="str">
        <f>보상1!E146</f>
        <v xml:space="preserve"> 37.67</v>
      </c>
      <c r="F146" s="2" t="str">
        <f>보상1!F146</f>
        <v xml:space="preserve"> 23.63</v>
      </c>
      <c r="G146" s="2" t="str">
        <f>보상1!G146</f>
        <v xml:space="preserve"> 36.70</v>
      </c>
      <c r="H146" s="2" t="str">
        <f>보상1!H146</f>
        <v xml:space="preserve"> 22.94</v>
      </c>
      <c r="I146" s="2" t="str">
        <f>보상1!I146</f>
        <v xml:space="preserve"> 36.85</v>
      </c>
      <c r="J146" s="2" t="str">
        <f>보상1!J146</f>
        <v xml:space="preserve"> 22.99</v>
      </c>
    </row>
    <row r="147" spans="1:10" x14ac:dyDescent="0.3">
      <c r="A147" s="3" t="s">
        <v>18</v>
      </c>
      <c r="B147" s="2" t="str">
        <f>보상1!B147</f>
        <v>8486.4</v>
      </c>
      <c r="C147" s="2" t="str">
        <f>보상1!C147</f>
        <v xml:space="preserve"> 38.06</v>
      </c>
      <c r="D147" s="2" t="str">
        <f>보상1!D147</f>
        <v xml:space="preserve"> 24.48</v>
      </c>
      <c r="E147" s="2" t="str">
        <f>보상1!E147</f>
        <v xml:space="preserve"> 37.60</v>
      </c>
      <c r="F147" s="2" t="str">
        <f>보상1!F147</f>
        <v xml:space="preserve"> 24.06</v>
      </c>
      <c r="G147" s="2" t="str">
        <f>보상1!G147</f>
        <v xml:space="preserve"> 37.86</v>
      </c>
      <c r="H147" s="2" t="str">
        <f>보상1!H147</f>
        <v xml:space="preserve"> 23.61</v>
      </c>
      <c r="I147" s="2" t="str">
        <f>보상1!I147</f>
        <v xml:space="preserve"> 37.85</v>
      </c>
      <c r="J147" s="2" t="str">
        <f>보상1!J147</f>
        <v xml:space="preserve"> 23.48</v>
      </c>
    </row>
    <row r="148" spans="1:10" x14ac:dyDescent="0.3">
      <c r="A148" s="2" t="s">
        <v>19</v>
      </c>
      <c r="B148" s="2" t="str">
        <f>보상1!B148</f>
        <v>5800</v>
      </c>
      <c r="C148" s="2" t="str">
        <f>보상1!C148</f>
        <v xml:space="preserve"> 0.00</v>
      </c>
      <c r="D148" s="2" t="str">
        <f>보상1!D148</f>
        <v xml:space="preserve"> 0.00</v>
      </c>
      <c r="E148" s="2" t="str">
        <f>보상1!E148</f>
        <v xml:space="preserve"> 34.89</v>
      </c>
      <c r="F148" s="2" t="str">
        <f>보상1!F148</f>
        <v xml:space="preserve"> 21.14</v>
      </c>
      <c r="G148" s="2" t="str">
        <f>보상1!G148</f>
        <v xml:space="preserve"> 0.00</v>
      </c>
      <c r="H148" s="2" t="str">
        <f>보상1!H148</f>
        <v xml:space="preserve"> 0.00</v>
      </c>
      <c r="I148" s="2" t="str">
        <f>보상1!I148</f>
        <v xml:space="preserve"> 33.88</v>
      </c>
      <c r="J148" s="2" t="str">
        <f>보상1!J148</f>
        <v xml:space="preserve"> 20.75</v>
      </c>
    </row>
    <row r="149" spans="1:10" x14ac:dyDescent="0.3">
      <c r="A149" s="2" t="s">
        <v>19</v>
      </c>
      <c r="B149" s="2" t="str">
        <f>보상1!B149</f>
        <v>6489.6</v>
      </c>
      <c r="C149" s="2" t="str">
        <f>보상1!C149</f>
        <v xml:space="preserve"> 0.00</v>
      </c>
      <c r="D149" s="2" t="str">
        <f>보상1!D149</f>
        <v xml:space="preserve"> 0.00</v>
      </c>
      <c r="E149" s="2" t="str">
        <f>보상1!E149</f>
        <v xml:space="preserve"> 35.20</v>
      </c>
      <c r="F149" s="2" t="str">
        <f>보상1!F149</f>
        <v xml:space="preserve"> 21.89</v>
      </c>
      <c r="G149" s="2" t="str">
        <f>보상1!G149</f>
        <v xml:space="preserve"> 0.00</v>
      </c>
      <c r="H149" s="2" t="str">
        <f>보상1!H149</f>
        <v xml:space="preserve"> 0.00</v>
      </c>
      <c r="I149" s="2" t="str">
        <f>보상1!I149</f>
        <v xml:space="preserve"> 35.25</v>
      </c>
      <c r="J149" s="2" t="str">
        <f>보상1!J149</f>
        <v xml:space="preserve"> 21.49</v>
      </c>
    </row>
    <row r="150" spans="1:10" x14ac:dyDescent="0.3">
      <c r="A150" s="2" t="s">
        <v>19</v>
      </c>
      <c r="B150" s="2" t="str">
        <f>보상1!B150</f>
        <v>6988.8</v>
      </c>
      <c r="C150" s="2" t="str">
        <f>보상1!C150</f>
        <v xml:space="preserve"> 0.00</v>
      </c>
      <c r="D150" s="2" t="str">
        <f>보상1!D150</f>
        <v xml:space="preserve"> 0.00</v>
      </c>
      <c r="E150" s="2" t="str">
        <f>보상1!E150</f>
        <v xml:space="preserve"> 36.71</v>
      </c>
      <c r="F150" s="2" t="str">
        <f>보상1!F150</f>
        <v xml:space="preserve"> 22.47</v>
      </c>
      <c r="G150" s="2" t="str">
        <f>보상1!G150</f>
        <v xml:space="preserve"> 0.00</v>
      </c>
      <c r="H150" s="2" t="str">
        <f>보상1!H150</f>
        <v xml:space="preserve"> 0.00</v>
      </c>
      <c r="I150" s="2" t="str">
        <f>보상1!I150</f>
        <v xml:space="preserve"> 36.26</v>
      </c>
      <c r="J150" s="2" t="str">
        <f>보상1!J150</f>
        <v xml:space="preserve"> 21.85</v>
      </c>
    </row>
    <row r="151" spans="1:10" x14ac:dyDescent="0.3">
      <c r="A151" s="2" t="s">
        <v>19</v>
      </c>
      <c r="B151" s="2" t="str">
        <f>보상1!B151</f>
        <v>7488</v>
      </c>
      <c r="C151" s="2" t="str">
        <f>보상1!C151</f>
        <v xml:space="preserve"> 36.75</v>
      </c>
      <c r="D151" s="2" t="str">
        <f>보상1!D151</f>
        <v xml:space="preserve"> 23.51</v>
      </c>
      <c r="E151" s="2" t="str">
        <f>보상1!E151</f>
        <v xml:space="preserve"> 36.75</v>
      </c>
      <c r="F151" s="2" t="str">
        <f>보상1!F151</f>
        <v xml:space="preserve"> 23.09</v>
      </c>
      <c r="G151" s="2" t="str">
        <f>보상1!G151</f>
        <v xml:space="preserve"> 36.66</v>
      </c>
      <c r="H151" s="2" t="str">
        <f>보상1!H151</f>
        <v xml:space="preserve"> 22.70</v>
      </c>
      <c r="I151" s="2" t="str">
        <f>보상1!I151</f>
        <v xml:space="preserve"> 36.30</v>
      </c>
      <c r="J151" s="2" t="str">
        <f>보상1!J151</f>
        <v xml:space="preserve"> 22.33</v>
      </c>
    </row>
    <row r="152" spans="1:10" x14ac:dyDescent="0.3">
      <c r="A152" s="2" t="s">
        <v>19</v>
      </c>
      <c r="B152" s="2" t="str">
        <f>보상1!B152</f>
        <v>7987.2</v>
      </c>
      <c r="C152" s="2" t="str">
        <f>보상1!C152</f>
        <v xml:space="preserve"> 37.52</v>
      </c>
      <c r="D152" s="2" t="str">
        <f>보상1!D152</f>
        <v xml:space="preserve"> 24.11</v>
      </c>
      <c r="E152" s="2" t="str">
        <f>보상1!E152</f>
        <v xml:space="preserve"> 37.50</v>
      </c>
      <c r="F152" s="2" t="str">
        <f>보상1!F152</f>
        <v xml:space="preserve"> 23.68</v>
      </c>
      <c r="G152" s="2" t="str">
        <f>보상1!G152</f>
        <v xml:space="preserve"> 37.16</v>
      </c>
      <c r="H152" s="2" t="str">
        <f>보상1!H152</f>
        <v xml:space="preserve"> 23.24</v>
      </c>
      <c r="I152" s="2" t="str">
        <f>보상1!I152</f>
        <v xml:space="preserve"> 37.25</v>
      </c>
      <c r="J152" s="2" t="str">
        <f>보상1!J152</f>
        <v xml:space="preserve"> 23.16</v>
      </c>
    </row>
    <row r="153" spans="1:10" x14ac:dyDescent="0.3">
      <c r="A153" s="3" t="s">
        <v>19</v>
      </c>
      <c r="B153" s="2" t="str">
        <f>보상1!B153</f>
        <v>8486.4</v>
      </c>
      <c r="C153" s="2" t="str">
        <f>보상1!C153</f>
        <v xml:space="preserve"> 38.49</v>
      </c>
      <c r="D153" s="2" t="str">
        <f>보상1!D153</f>
        <v xml:space="preserve"> 24.58</v>
      </c>
      <c r="E153" s="2" t="str">
        <f>보상1!E153</f>
        <v xml:space="preserve"> 38.00</v>
      </c>
      <c r="F153" s="2" t="str">
        <f>보상1!F153</f>
        <v xml:space="preserve"> 24.26</v>
      </c>
      <c r="G153" s="2" t="str">
        <f>보상1!G153</f>
        <v xml:space="preserve"> 38.25</v>
      </c>
      <c r="H153" s="2" t="str">
        <f>보상1!H153</f>
        <v xml:space="preserve"> 23.65</v>
      </c>
      <c r="I153" s="2" t="str">
        <f>보상1!I153</f>
        <v xml:space="preserve"> 38.25</v>
      </c>
      <c r="J153" s="2" t="str">
        <f>보상1!J153</f>
        <v xml:space="preserve"> 23.65</v>
      </c>
    </row>
    <row r="154" spans="1:10" x14ac:dyDescent="0.3">
      <c r="A154" s="2" t="s">
        <v>20</v>
      </c>
      <c r="B154" s="2" t="str">
        <f>보상1!B154</f>
        <v>5800</v>
      </c>
      <c r="C154" s="2" t="str">
        <f>보상1!C154</f>
        <v xml:space="preserve"> 0.00</v>
      </c>
      <c r="D154" s="2" t="str">
        <f>보상1!D154</f>
        <v xml:space="preserve"> 0.00</v>
      </c>
      <c r="E154" s="2" t="str">
        <f>보상1!E154</f>
        <v xml:space="preserve"> 34.62</v>
      </c>
      <c r="F154" s="2" t="str">
        <f>보상1!F154</f>
        <v xml:space="preserve"> 21.56</v>
      </c>
      <c r="G154" s="2" t="str">
        <f>보상1!G154</f>
        <v xml:space="preserve"> 0.00</v>
      </c>
      <c r="H154" s="2" t="str">
        <f>보상1!H154</f>
        <v xml:space="preserve"> 0.00</v>
      </c>
      <c r="I154" s="2" t="str">
        <f>보상1!I154</f>
        <v xml:space="preserve"> 34.00</v>
      </c>
      <c r="J154" s="2" t="str">
        <f>보상1!J154</f>
        <v xml:space="preserve"> 21.30</v>
      </c>
    </row>
    <row r="155" spans="1:10" x14ac:dyDescent="0.3">
      <c r="A155" s="2" t="s">
        <v>20</v>
      </c>
      <c r="B155" s="2" t="str">
        <f>보상1!B155</f>
        <v>6489.6</v>
      </c>
      <c r="C155" s="2" t="str">
        <f>보상1!C155</f>
        <v xml:space="preserve"> 0.00</v>
      </c>
      <c r="D155" s="2" t="str">
        <f>보상1!D155</f>
        <v xml:space="preserve"> 0.00</v>
      </c>
      <c r="E155" s="2" t="str">
        <f>보상1!E155</f>
        <v xml:space="preserve"> 34.75</v>
      </c>
      <c r="F155" s="2" t="str">
        <f>보상1!F155</f>
        <v xml:space="preserve"> 22.28</v>
      </c>
      <c r="G155" s="2" t="str">
        <f>보상1!G155</f>
        <v xml:space="preserve"> 0.00</v>
      </c>
      <c r="H155" s="2" t="str">
        <f>보상1!H155</f>
        <v xml:space="preserve"> 0.00</v>
      </c>
      <c r="I155" s="2" t="str">
        <f>보상1!I155</f>
        <v xml:space="preserve"> 35.67</v>
      </c>
      <c r="J155" s="2" t="str">
        <f>보상1!J155</f>
        <v xml:space="preserve"> 22.07</v>
      </c>
    </row>
    <row r="156" spans="1:10" x14ac:dyDescent="0.3">
      <c r="A156" s="2" t="s">
        <v>20</v>
      </c>
      <c r="B156" s="2" t="str">
        <f>보상1!B156</f>
        <v>6988.8</v>
      </c>
      <c r="C156" s="2" t="str">
        <f>보상1!C156</f>
        <v xml:space="preserve"> 0.00</v>
      </c>
      <c r="D156" s="2" t="str">
        <f>보상1!D156</f>
        <v xml:space="preserve"> 0.00</v>
      </c>
      <c r="E156" s="2" t="str">
        <f>보상1!E156</f>
        <v xml:space="preserve"> 36.25</v>
      </c>
      <c r="F156" s="2" t="str">
        <f>보상1!F156</f>
        <v xml:space="preserve"> 22.83</v>
      </c>
      <c r="G156" s="2" t="str">
        <f>보상1!G156</f>
        <v xml:space="preserve"> 0.00</v>
      </c>
      <c r="H156" s="2" t="str">
        <f>보상1!H156</f>
        <v xml:space="preserve"> 0.00</v>
      </c>
      <c r="I156" s="2" t="str">
        <f>보상1!I156</f>
        <v xml:space="preserve"> 36.00</v>
      </c>
      <c r="J156" s="2" t="str">
        <f>보상1!J156</f>
        <v xml:space="preserve"> 22.36</v>
      </c>
    </row>
    <row r="157" spans="1:10" x14ac:dyDescent="0.3">
      <c r="A157" s="2" t="s">
        <v>20</v>
      </c>
      <c r="B157" s="2" t="str">
        <f>보상1!B157</f>
        <v>7488</v>
      </c>
      <c r="C157" s="2" t="str">
        <f>보상1!C157</f>
        <v xml:space="preserve"> 36.25</v>
      </c>
      <c r="D157" s="2" t="str">
        <f>보상1!D157</f>
        <v xml:space="preserve"> 23.79</v>
      </c>
      <c r="E157" s="2" t="str">
        <f>보상1!E157</f>
        <v xml:space="preserve"> 36.41</v>
      </c>
      <c r="F157" s="2" t="str">
        <f>보상1!F157</f>
        <v xml:space="preserve"> 23.27</v>
      </c>
      <c r="G157" s="2" t="str">
        <f>보상1!G157</f>
        <v xml:space="preserve"> 36.48</v>
      </c>
      <c r="H157" s="2" t="str">
        <f>보상1!H157</f>
        <v xml:space="preserve"> 23.13</v>
      </c>
      <c r="I157" s="2" t="str">
        <f>보상1!I157</f>
        <v xml:space="preserve"> 36.09</v>
      </c>
      <c r="J157" s="2" t="str">
        <f>보상1!J157</f>
        <v xml:space="preserve"> 22.73</v>
      </c>
    </row>
    <row r="158" spans="1:10" x14ac:dyDescent="0.3">
      <c r="A158" s="2" t="s">
        <v>20</v>
      </c>
      <c r="B158" s="2" t="str">
        <f>보상1!B158</f>
        <v>7987.2</v>
      </c>
      <c r="C158" s="2" t="str">
        <f>보상1!C158</f>
        <v xml:space="preserve"> 37.58</v>
      </c>
      <c r="D158" s="2" t="str">
        <f>보상1!D158</f>
        <v xml:space="preserve"> 24.30</v>
      </c>
      <c r="E158" s="2" t="str">
        <f>보상1!E158</f>
        <v xml:space="preserve"> 37.62</v>
      </c>
      <c r="F158" s="2" t="str">
        <f>보상1!F158</f>
        <v xml:space="preserve"> 23.94</v>
      </c>
      <c r="G158" s="2" t="str">
        <f>보상1!G158</f>
        <v xml:space="preserve"> 37.35</v>
      </c>
      <c r="H158" s="2" t="str">
        <f>보상1!H158</f>
        <v xml:space="preserve"> 23.57</v>
      </c>
      <c r="I158" s="2" t="str">
        <f>보상1!I158</f>
        <v xml:space="preserve"> 37.45</v>
      </c>
      <c r="J158" s="2" t="str">
        <f>보상1!J158</f>
        <v xml:space="preserve"> 23.48</v>
      </c>
    </row>
    <row r="159" spans="1:10" x14ac:dyDescent="0.3">
      <c r="A159" s="3" t="s">
        <v>20</v>
      </c>
      <c r="B159" s="2" t="str">
        <f>보상1!B159</f>
        <v>8486.4</v>
      </c>
      <c r="C159" s="2" t="str">
        <f>보상1!C159</f>
        <v xml:space="preserve"> 37.99</v>
      </c>
      <c r="D159" s="2" t="str">
        <f>보상1!D159</f>
        <v xml:space="preserve"> 24.72</v>
      </c>
      <c r="E159" s="2" t="str">
        <f>보상1!E159</f>
        <v xml:space="preserve"> 37.69</v>
      </c>
      <c r="F159" s="2" t="str">
        <f>보상1!F159</f>
        <v xml:space="preserve"> 24.48</v>
      </c>
      <c r="G159" s="2" t="str">
        <f>보상1!G159</f>
        <v xml:space="preserve"> 38.01</v>
      </c>
      <c r="H159" s="2" t="str">
        <f>보상1!H159</f>
        <v xml:space="preserve"> 23.84</v>
      </c>
      <c r="I159" s="2" t="str">
        <f>보상1!I159</f>
        <v xml:space="preserve"> 38.02</v>
      </c>
      <c r="J159" s="2" t="str">
        <f>보상1!J159</f>
        <v xml:space="preserve"> 23.95</v>
      </c>
    </row>
    <row r="160" spans="1:10" x14ac:dyDescent="0.3">
      <c r="A160" s="2" t="s">
        <v>21</v>
      </c>
      <c r="B160" s="2" t="str">
        <f>보상1!B160</f>
        <v>5800</v>
      </c>
      <c r="C160" s="2" t="str">
        <f>보상1!C160</f>
        <v xml:space="preserve"> 0.00</v>
      </c>
      <c r="D160" s="2" t="str">
        <f>보상1!D160</f>
        <v xml:space="preserve"> 0.00</v>
      </c>
      <c r="E160" s="2" t="str">
        <f>보상1!E160</f>
        <v xml:space="preserve"> 34.25</v>
      </c>
      <c r="F160" s="2" t="str">
        <f>보상1!F160</f>
        <v xml:space="preserve"> 20.37</v>
      </c>
      <c r="G160" s="2" t="str">
        <f>보상1!G160</f>
        <v xml:space="preserve"> 0.00</v>
      </c>
      <c r="H160" s="2" t="str">
        <f>보상1!H160</f>
        <v xml:space="preserve"> 0.00</v>
      </c>
      <c r="I160" s="2" t="str">
        <f>보상1!I160</f>
        <v xml:space="preserve"> 33.29</v>
      </c>
      <c r="J160" s="2" t="str">
        <f>보상1!J160</f>
        <v xml:space="preserve"> 20.22</v>
      </c>
    </row>
    <row r="161" spans="1:10" x14ac:dyDescent="0.3">
      <c r="A161" s="2" t="s">
        <v>21</v>
      </c>
      <c r="B161" s="2" t="str">
        <f>보상1!B161</f>
        <v>6489.6</v>
      </c>
      <c r="C161" s="2" t="str">
        <f>보상1!C161</f>
        <v xml:space="preserve"> 0.00</v>
      </c>
      <c r="D161" s="2" t="str">
        <f>보상1!D161</f>
        <v xml:space="preserve"> 0.00</v>
      </c>
      <c r="E161" s="2" t="str">
        <f>보상1!E161</f>
        <v xml:space="preserve"> 34.51</v>
      </c>
      <c r="F161" s="2" t="str">
        <f>보상1!F161</f>
        <v xml:space="preserve"> 21.19</v>
      </c>
      <c r="G161" s="2" t="str">
        <f>보상1!G161</f>
        <v xml:space="preserve"> 0.00</v>
      </c>
      <c r="H161" s="2" t="str">
        <f>보상1!H161</f>
        <v xml:space="preserve"> 0.00</v>
      </c>
      <c r="I161" s="2" t="str">
        <f>보상1!I161</f>
        <v xml:space="preserve"> 34.89</v>
      </c>
      <c r="J161" s="2" t="str">
        <f>보상1!J161</f>
        <v xml:space="preserve"> 20.87</v>
      </c>
    </row>
    <row r="162" spans="1:10" x14ac:dyDescent="0.3">
      <c r="A162" s="2" t="s">
        <v>21</v>
      </c>
      <c r="B162" s="2" t="str">
        <f>보상1!B162</f>
        <v>6988.8</v>
      </c>
      <c r="C162" s="2" t="str">
        <f>보상1!C162</f>
        <v xml:space="preserve"> 0.00</v>
      </c>
      <c r="D162" s="2" t="str">
        <f>보상1!D162</f>
        <v xml:space="preserve"> 0.00</v>
      </c>
      <c r="E162" s="2" t="str">
        <f>보상1!E162</f>
        <v xml:space="preserve"> 35.71</v>
      </c>
      <c r="F162" s="2" t="str">
        <f>보상1!F162</f>
        <v xml:space="preserve"> 21.92</v>
      </c>
      <c r="G162" s="2" t="str">
        <f>보상1!G162</f>
        <v xml:space="preserve"> 0.00</v>
      </c>
      <c r="H162" s="2" t="str">
        <f>보상1!H162</f>
        <v xml:space="preserve"> 0.00</v>
      </c>
      <c r="I162" s="2" t="str">
        <f>보상1!I162</f>
        <v xml:space="preserve"> 35.50</v>
      </c>
      <c r="J162" s="2" t="str">
        <f>보상1!J162</f>
        <v xml:space="preserve"> 21.22</v>
      </c>
    </row>
    <row r="163" spans="1:10" x14ac:dyDescent="0.3">
      <c r="A163" s="2" t="s">
        <v>21</v>
      </c>
      <c r="B163" s="2" t="str">
        <f>보상1!B163</f>
        <v>7488</v>
      </c>
      <c r="C163" s="2" t="str">
        <f>보상1!C163</f>
        <v xml:space="preserve"> 36.00</v>
      </c>
      <c r="D163" s="2" t="str">
        <f>보상1!D163</f>
        <v xml:space="preserve"> 22.75</v>
      </c>
      <c r="E163" s="2" t="str">
        <f>보상1!E163</f>
        <v xml:space="preserve"> 36.00</v>
      </c>
      <c r="F163" s="2" t="str">
        <f>보상1!F163</f>
        <v xml:space="preserve"> 22.08</v>
      </c>
      <c r="G163" s="2" t="str">
        <f>보상1!G163</f>
        <v xml:space="preserve"> 35.67</v>
      </c>
      <c r="H163" s="2" t="str">
        <f>보상1!H163</f>
        <v xml:space="preserve"> 21.82</v>
      </c>
      <c r="I163" s="2" t="str">
        <f>보상1!I163</f>
        <v xml:space="preserve"> 35.55</v>
      </c>
      <c r="J163" s="2" t="str">
        <f>보상1!J163</f>
        <v xml:space="preserve"> 21.81</v>
      </c>
    </row>
    <row r="164" spans="1:10" x14ac:dyDescent="0.3">
      <c r="A164" s="2" t="s">
        <v>21</v>
      </c>
      <c r="B164" s="2" t="str">
        <f>보상1!B164</f>
        <v>7987.2</v>
      </c>
      <c r="C164" s="2" t="str">
        <f>보상1!C164</f>
        <v xml:space="preserve"> 36.60</v>
      </c>
      <c r="D164" s="2" t="str">
        <f>보상1!D164</f>
        <v xml:space="preserve"> 23.35</v>
      </c>
      <c r="E164" s="2" t="str">
        <f>보상1!E164</f>
        <v xml:space="preserve"> 36.50</v>
      </c>
      <c r="F164" s="2" t="str">
        <f>보상1!F164</f>
        <v xml:space="preserve"> 22.82</v>
      </c>
      <c r="G164" s="2" t="str">
        <f>보상1!G164</f>
        <v xml:space="preserve"> 36.19</v>
      </c>
      <c r="H164" s="2" t="str">
        <f>보상1!H164</f>
        <v xml:space="preserve"> 22.31</v>
      </c>
      <c r="I164" s="2" t="str">
        <f>보상1!I164</f>
        <v xml:space="preserve"> 36.48</v>
      </c>
      <c r="J164" s="2" t="str">
        <f>보상1!J164</f>
        <v xml:space="preserve"> 22.43</v>
      </c>
    </row>
    <row r="165" spans="1:10" x14ac:dyDescent="0.3">
      <c r="A165" s="3" t="s">
        <v>21</v>
      </c>
      <c r="B165" s="2" t="str">
        <f>보상1!B165</f>
        <v>8486.4</v>
      </c>
      <c r="C165" s="2" t="str">
        <f>보상1!C165</f>
        <v xml:space="preserve"> 37.76</v>
      </c>
      <c r="D165" s="2" t="str">
        <f>보상1!D165</f>
        <v xml:space="preserve"> 23.95</v>
      </c>
      <c r="E165" s="2" t="str">
        <f>보상1!E165</f>
        <v xml:space="preserve"> 37.24</v>
      </c>
      <c r="F165" s="2" t="str">
        <f>보상1!F165</f>
        <v xml:space="preserve"> 23.53</v>
      </c>
      <c r="G165" s="2" t="str">
        <f>보상1!G165</f>
        <v xml:space="preserve"> 37.46</v>
      </c>
      <c r="H165" s="2" t="str">
        <f>보상1!H165</f>
        <v xml:space="preserve"> 22.69</v>
      </c>
      <c r="I165" s="2" t="str">
        <f>보상1!I165</f>
        <v xml:space="preserve"> 37.50</v>
      </c>
      <c r="J165" s="2" t="str">
        <f>보상1!J165</f>
        <v xml:space="preserve"> 23.04</v>
      </c>
    </row>
    <row r="166" spans="1:10" x14ac:dyDescent="0.3">
      <c r="A166" s="2" t="s">
        <v>22</v>
      </c>
      <c r="B166" s="2" t="str">
        <f>보상1!B166</f>
        <v>5800</v>
      </c>
      <c r="C166" s="2" t="str">
        <f>보상1!C166</f>
        <v xml:space="preserve"> 0.00</v>
      </c>
      <c r="D166" s="2" t="str">
        <f>보상1!D166</f>
        <v xml:space="preserve"> 0.00</v>
      </c>
      <c r="E166" s="2" t="str">
        <f>보상1!E166</f>
        <v xml:space="preserve"> 34.65</v>
      </c>
      <c r="F166" s="2" t="str">
        <f>보상1!F166</f>
        <v xml:space="preserve"> 20.78</v>
      </c>
      <c r="G166" s="2" t="str">
        <f>보상1!G166</f>
        <v xml:space="preserve"> 0.00</v>
      </c>
      <c r="H166" s="2" t="str">
        <f>보상1!H166</f>
        <v xml:space="preserve"> 0.00</v>
      </c>
      <c r="I166" s="2" t="str">
        <f>보상1!I166</f>
        <v xml:space="preserve"> 33.41</v>
      </c>
      <c r="J166" s="2" t="str">
        <f>보상1!J166</f>
        <v xml:space="preserve"> 20.23</v>
      </c>
    </row>
    <row r="167" spans="1:10" x14ac:dyDescent="0.3">
      <c r="A167" s="2" t="s">
        <v>22</v>
      </c>
      <c r="B167" s="2" t="str">
        <f>보상1!B167</f>
        <v>6489.6</v>
      </c>
      <c r="C167" s="2" t="str">
        <f>보상1!C167</f>
        <v xml:space="preserve"> 0.00</v>
      </c>
      <c r="D167" s="2" t="str">
        <f>보상1!D167</f>
        <v xml:space="preserve"> 0.00</v>
      </c>
      <c r="E167" s="2" t="str">
        <f>보상1!E167</f>
        <v xml:space="preserve"> 34.79</v>
      </c>
      <c r="F167" s="2" t="str">
        <f>보상1!F167</f>
        <v xml:space="preserve"> 21.53</v>
      </c>
      <c r="G167" s="2" t="str">
        <f>보상1!G167</f>
        <v xml:space="preserve"> 0.00</v>
      </c>
      <c r="H167" s="2" t="str">
        <f>보상1!H167</f>
        <v xml:space="preserve"> 0.00</v>
      </c>
      <c r="I167" s="2" t="str">
        <f>보상1!I167</f>
        <v xml:space="preserve"> 35.45</v>
      </c>
      <c r="J167" s="2" t="str">
        <f>보상1!J167</f>
        <v xml:space="preserve"> 21.05</v>
      </c>
    </row>
    <row r="168" spans="1:10" x14ac:dyDescent="0.3">
      <c r="A168" s="2" t="s">
        <v>22</v>
      </c>
      <c r="B168" s="2" t="str">
        <f>보상1!B168</f>
        <v>6988.8</v>
      </c>
      <c r="C168" s="2" t="str">
        <f>보상1!C168</f>
        <v xml:space="preserve"> 0.00</v>
      </c>
      <c r="D168" s="2" t="str">
        <f>보상1!D168</f>
        <v xml:space="preserve"> 0.00</v>
      </c>
      <c r="E168" s="2" t="str">
        <f>보상1!E168</f>
        <v xml:space="preserve"> 36.19</v>
      </c>
      <c r="F168" s="2" t="str">
        <f>보상1!F168</f>
        <v xml:space="preserve"> 22.07</v>
      </c>
      <c r="G168" s="2" t="str">
        <f>보상1!G168</f>
        <v xml:space="preserve"> 0.00</v>
      </c>
      <c r="H168" s="2" t="str">
        <f>보상1!H168</f>
        <v xml:space="preserve"> 0.00</v>
      </c>
      <c r="I168" s="2" t="str">
        <f>보상1!I168</f>
        <v xml:space="preserve"> 35.75</v>
      </c>
      <c r="J168" s="2" t="str">
        <f>보상1!J168</f>
        <v xml:space="preserve"> 21.26</v>
      </c>
    </row>
    <row r="169" spans="1:10" x14ac:dyDescent="0.3">
      <c r="A169" s="2" t="s">
        <v>22</v>
      </c>
      <c r="B169" s="2" t="str">
        <f>보상1!B169</f>
        <v>7488</v>
      </c>
      <c r="C169" s="2" t="str">
        <f>보상1!C169</f>
        <v xml:space="preserve"> 36.02</v>
      </c>
      <c r="D169" s="2" t="str">
        <f>보상1!D169</f>
        <v xml:space="preserve"> 22.81</v>
      </c>
      <c r="E169" s="2" t="str">
        <f>보상1!E169</f>
        <v xml:space="preserve"> 36.24</v>
      </c>
      <c r="F169" s="2" t="str">
        <f>보상1!F169</f>
        <v xml:space="preserve"> 22.41</v>
      </c>
      <c r="G169" s="2" t="str">
        <f>보상1!G169</f>
        <v xml:space="preserve"> 36.04</v>
      </c>
      <c r="H169" s="2" t="str">
        <f>보상1!H169</f>
        <v xml:space="preserve"> 22.00</v>
      </c>
      <c r="I169" s="2" t="str">
        <f>보상1!I169</f>
        <v xml:space="preserve"> 35.65</v>
      </c>
      <c r="J169" s="2" t="str">
        <f>보상1!J169</f>
        <v xml:space="preserve"> 21.56</v>
      </c>
    </row>
    <row r="170" spans="1:10" x14ac:dyDescent="0.3">
      <c r="A170" s="2" t="s">
        <v>22</v>
      </c>
      <c r="B170" s="2" t="str">
        <f>보상1!B170</f>
        <v>7987.2</v>
      </c>
      <c r="C170" s="2" t="str">
        <f>보상1!C170</f>
        <v xml:space="preserve"> 36.70</v>
      </c>
      <c r="D170" s="2" t="str">
        <f>보상1!D170</f>
        <v xml:space="preserve"> 23.37</v>
      </c>
      <c r="E170" s="2" t="str">
        <f>보상1!E170</f>
        <v xml:space="preserve"> 36.74</v>
      </c>
      <c r="F170" s="2" t="str">
        <f>보상1!F170</f>
        <v xml:space="preserve"> 22.97</v>
      </c>
      <c r="G170" s="2" t="str">
        <f>보상1!G170</f>
        <v xml:space="preserve"> 36.59</v>
      </c>
      <c r="H170" s="2" t="str">
        <f>보상1!H170</f>
        <v xml:space="preserve"> 22.64</v>
      </c>
      <c r="I170" s="2" t="str">
        <f>보상1!I170</f>
        <v xml:space="preserve"> 36.88</v>
      </c>
      <c r="J170" s="2" t="str">
        <f>보상1!J170</f>
        <v xml:space="preserve"> 22.37</v>
      </c>
    </row>
    <row r="171" spans="1:10" x14ac:dyDescent="0.3">
      <c r="A171" s="3" t="s">
        <v>22</v>
      </c>
      <c r="B171" s="2" t="str">
        <f>보상1!B171</f>
        <v>8486.4</v>
      </c>
      <c r="C171" s="2" t="str">
        <f>보상1!C171</f>
        <v xml:space="preserve"> 37.74</v>
      </c>
      <c r="D171" s="2" t="str">
        <f>보상1!D171</f>
        <v xml:space="preserve"> 23.97</v>
      </c>
      <c r="E171" s="2" t="str">
        <f>보상1!E171</f>
        <v xml:space="preserve"> 37.25</v>
      </c>
      <c r="F171" s="2" t="str">
        <f>보상1!F171</f>
        <v xml:space="preserve"> 23.57</v>
      </c>
      <c r="G171" s="2" t="str">
        <f>보상1!G171</f>
        <v xml:space="preserve"> 37.66</v>
      </c>
      <c r="H171" s="2" t="str">
        <f>보상1!H171</f>
        <v xml:space="preserve"> 23.19</v>
      </c>
      <c r="I171" s="2" t="str">
        <f>보상1!I171</f>
        <v xml:space="preserve"> 37.29</v>
      </c>
      <c r="J171" s="2" t="str">
        <f>보상1!J171</f>
        <v xml:space="preserve"> 22.96</v>
      </c>
    </row>
    <row r="172" spans="1:10" x14ac:dyDescent="0.3">
      <c r="A172" s="2" t="s">
        <v>23</v>
      </c>
      <c r="B172" s="2" t="str">
        <f>보상1!B172</f>
        <v>5800</v>
      </c>
      <c r="C172" s="2" t="str">
        <f>보상1!C172</f>
        <v xml:space="preserve"> 0.00</v>
      </c>
      <c r="D172" s="2" t="str">
        <f>보상1!D172</f>
        <v xml:space="preserve"> 0.00</v>
      </c>
      <c r="E172" s="2" t="str">
        <f>보상1!E172</f>
        <v xml:space="preserve"> 34.25</v>
      </c>
      <c r="F172" s="2" t="str">
        <f>보상1!F172</f>
        <v xml:space="preserve"> 20.59</v>
      </c>
      <c r="G172" s="2" t="str">
        <f>보상1!G172</f>
        <v xml:space="preserve"> 0.00</v>
      </c>
      <c r="H172" s="2" t="str">
        <f>보상1!H172</f>
        <v xml:space="preserve"> 0.00</v>
      </c>
      <c r="I172" s="2" t="str">
        <f>보상1!I172</f>
        <v xml:space="preserve"> 33.25</v>
      </c>
      <c r="J172" s="2" t="str">
        <f>보상1!J172</f>
        <v xml:space="preserve"> 20.15</v>
      </c>
    </row>
    <row r="173" spans="1:10" x14ac:dyDescent="0.3">
      <c r="A173" s="2" t="s">
        <v>23</v>
      </c>
      <c r="B173" s="2" t="str">
        <f>보상1!B173</f>
        <v>6489.6</v>
      </c>
      <c r="C173" s="2" t="str">
        <f>보상1!C173</f>
        <v xml:space="preserve"> 0.00</v>
      </c>
      <c r="D173" s="2" t="str">
        <f>보상1!D173</f>
        <v xml:space="preserve"> 0.00</v>
      </c>
      <c r="E173" s="2" t="str">
        <f>보상1!E173</f>
        <v xml:space="preserve"> 34.42</v>
      </c>
      <c r="F173" s="2" t="str">
        <f>보상1!F173</f>
        <v xml:space="preserve"> 21.21</v>
      </c>
      <c r="G173" s="2" t="str">
        <f>보상1!G173</f>
        <v xml:space="preserve"> 0.00</v>
      </c>
      <c r="H173" s="2" t="str">
        <f>보상1!H173</f>
        <v xml:space="preserve"> 0.00</v>
      </c>
      <c r="I173" s="2" t="str">
        <f>보상1!I173</f>
        <v xml:space="preserve"> 34.56</v>
      </c>
      <c r="J173" s="2" t="str">
        <f>보상1!J173</f>
        <v xml:space="preserve"> 20.81</v>
      </c>
    </row>
    <row r="174" spans="1:10" x14ac:dyDescent="0.3">
      <c r="A174" s="2" t="s">
        <v>23</v>
      </c>
      <c r="B174" s="2" t="str">
        <f>보상1!B174</f>
        <v>6988.8</v>
      </c>
      <c r="C174" s="2" t="str">
        <f>보상1!C174</f>
        <v xml:space="preserve"> 0.00</v>
      </c>
      <c r="D174" s="2" t="str">
        <f>보상1!D174</f>
        <v xml:space="preserve"> 0.00</v>
      </c>
      <c r="E174" s="2" t="str">
        <f>보상1!E174</f>
        <v xml:space="preserve"> 35.75</v>
      </c>
      <c r="F174" s="2" t="str">
        <f>보상1!F174</f>
        <v xml:space="preserve"> 21.66</v>
      </c>
      <c r="G174" s="2" t="str">
        <f>보상1!G174</f>
        <v xml:space="preserve"> 0.00</v>
      </c>
      <c r="H174" s="2" t="str">
        <f>보상1!H174</f>
        <v xml:space="preserve"> 0.00</v>
      </c>
      <c r="I174" s="2" t="str">
        <f>보상1!I174</f>
        <v xml:space="preserve"> 35.50</v>
      </c>
      <c r="J174" s="2" t="str">
        <f>보상1!J174</f>
        <v xml:space="preserve"> 21.04</v>
      </c>
    </row>
    <row r="175" spans="1:10" x14ac:dyDescent="0.3">
      <c r="A175" s="2" t="s">
        <v>23</v>
      </c>
      <c r="B175" s="2" t="str">
        <f>보상1!B175</f>
        <v>7488</v>
      </c>
      <c r="C175" s="2" t="str">
        <f>보상1!C175</f>
        <v xml:space="preserve"> 35.80</v>
      </c>
      <c r="D175" s="2" t="str">
        <f>보상1!D175</f>
        <v xml:space="preserve"> 22.62</v>
      </c>
      <c r="E175" s="2" t="str">
        <f>보상1!E175</f>
        <v xml:space="preserve"> 35.75</v>
      </c>
      <c r="F175" s="2" t="str">
        <f>보상1!F175</f>
        <v xml:space="preserve"> 22.30</v>
      </c>
      <c r="G175" s="2" t="str">
        <f>보상1!G175</f>
        <v xml:space="preserve"> 35.48</v>
      </c>
      <c r="H175" s="2" t="str">
        <f>보상1!H175</f>
        <v xml:space="preserve"> 21.69</v>
      </c>
      <c r="I175" s="2" t="str">
        <f>보상1!I175</f>
        <v xml:space="preserve"> 35.32</v>
      </c>
      <c r="J175" s="2" t="str">
        <f>보상1!J175</f>
        <v xml:space="preserve"> 21.64</v>
      </c>
    </row>
    <row r="176" spans="1:10" x14ac:dyDescent="0.3">
      <c r="A176" s="2" t="s">
        <v>23</v>
      </c>
      <c r="B176" s="2" t="str">
        <f>보상1!B176</f>
        <v>7987.2</v>
      </c>
      <c r="C176" s="2" t="str">
        <f>보상1!C176</f>
        <v xml:space="preserve"> 36.49</v>
      </c>
      <c r="D176" s="2" t="str">
        <f>보상1!D176</f>
        <v xml:space="preserve"> 23.27</v>
      </c>
      <c r="E176" s="2" t="str">
        <f>보상1!E176</f>
        <v xml:space="preserve"> 36.96</v>
      </c>
      <c r="F176" s="2" t="str">
        <f>보상1!F176</f>
        <v xml:space="preserve"> 22.86</v>
      </c>
      <c r="G176" s="2" t="str">
        <f>보상1!G176</f>
        <v xml:space="preserve"> 36.10</v>
      </c>
      <c r="H176" s="2" t="str">
        <f>보상1!H176</f>
        <v xml:space="preserve"> 22.39</v>
      </c>
      <c r="I176" s="2" t="str">
        <f>보상1!I176</f>
        <v xml:space="preserve"> 36.16</v>
      </c>
      <c r="J176" s="2" t="str">
        <f>보상1!J176</f>
        <v xml:space="preserve"> 22.28</v>
      </c>
    </row>
    <row r="177" spans="1:10" x14ac:dyDescent="0.3">
      <c r="A177" s="3" t="s">
        <v>23</v>
      </c>
      <c r="B177" s="2" t="str">
        <f>보상1!B177</f>
        <v>8486.4</v>
      </c>
      <c r="C177" s="2" t="str">
        <f>보상1!C177</f>
        <v xml:space="preserve"> 37.58</v>
      </c>
      <c r="D177" s="2" t="str">
        <f>보상1!D177</f>
        <v xml:space="preserve"> 23.80</v>
      </c>
      <c r="E177" s="2" t="str">
        <f>보상1!E177</f>
        <v xml:space="preserve"> 37.21</v>
      </c>
      <c r="F177" s="2" t="str">
        <f>보상1!F177</f>
        <v xml:space="preserve"> 23.51</v>
      </c>
      <c r="G177" s="2" t="str">
        <f>보상1!G177</f>
        <v xml:space="preserve"> 37.25</v>
      </c>
      <c r="H177" s="2" t="str">
        <f>보상1!H177</f>
        <v xml:space="preserve"> 22.81</v>
      </c>
      <c r="I177" s="2" t="str">
        <f>보상1!I177</f>
        <v xml:space="preserve"> 37.25</v>
      </c>
      <c r="J177" s="2" t="str">
        <f>보상1!J177</f>
        <v xml:space="preserve"> 22.79</v>
      </c>
    </row>
    <row r="178" spans="1:10" x14ac:dyDescent="0.3">
      <c r="A178" s="2" t="s">
        <v>24</v>
      </c>
      <c r="B178" s="2" t="str">
        <f>보상1!B178</f>
        <v>5800</v>
      </c>
      <c r="C178" s="2" t="str">
        <f>보상1!C178</f>
        <v xml:space="preserve"> 0.00</v>
      </c>
      <c r="D178" s="2" t="str">
        <f>보상1!D178</f>
        <v xml:space="preserve"> 0.00</v>
      </c>
      <c r="E178" s="2" t="str">
        <f>보상1!E178</f>
        <v xml:space="preserve"> 34.25</v>
      </c>
      <c r="F178" s="2" t="str">
        <f>보상1!F178</f>
        <v xml:space="preserve"> 20.62</v>
      </c>
      <c r="G178" s="2" t="str">
        <f>보상1!G178</f>
        <v xml:space="preserve"> 0.00</v>
      </c>
      <c r="H178" s="2" t="str">
        <f>보상1!H178</f>
        <v xml:space="preserve"> 0.00</v>
      </c>
      <c r="I178" s="2" t="str">
        <f>보상1!I178</f>
        <v xml:space="preserve"> 33.25</v>
      </c>
      <c r="J178" s="2" t="str">
        <f>보상1!J178</f>
        <v xml:space="preserve"> 20.33</v>
      </c>
    </row>
    <row r="179" spans="1:10" x14ac:dyDescent="0.3">
      <c r="A179" s="2" t="s">
        <v>24</v>
      </c>
      <c r="B179" s="2" t="str">
        <f>보상1!B179</f>
        <v>6489.6</v>
      </c>
      <c r="C179" s="2" t="str">
        <f>보상1!C179</f>
        <v xml:space="preserve"> 0.00</v>
      </c>
      <c r="D179" s="2" t="str">
        <f>보상1!D179</f>
        <v xml:space="preserve"> 0.00</v>
      </c>
      <c r="E179" s="2" t="str">
        <f>보상1!E179</f>
        <v xml:space="preserve"> 34.50</v>
      </c>
      <c r="F179" s="2" t="str">
        <f>보상1!F179</f>
        <v xml:space="preserve"> 21.32</v>
      </c>
      <c r="G179" s="2" t="str">
        <f>보상1!G179</f>
        <v xml:space="preserve"> 0.00</v>
      </c>
      <c r="H179" s="2" t="str">
        <f>보상1!H179</f>
        <v xml:space="preserve"> 0.00</v>
      </c>
      <c r="I179" s="2" t="str">
        <f>보상1!I179</f>
        <v xml:space="preserve"> 35.26</v>
      </c>
      <c r="J179" s="2" t="str">
        <f>보상1!J179</f>
        <v xml:space="preserve"> 21.18</v>
      </c>
    </row>
    <row r="180" spans="1:10" x14ac:dyDescent="0.3">
      <c r="A180" s="2" t="s">
        <v>24</v>
      </c>
      <c r="B180" s="2" t="str">
        <f>보상1!B180</f>
        <v>6988.8</v>
      </c>
      <c r="C180" s="2" t="str">
        <f>보상1!C180</f>
        <v xml:space="preserve"> 0.00</v>
      </c>
      <c r="D180" s="2" t="str">
        <f>보상1!D180</f>
        <v xml:space="preserve"> 0.00</v>
      </c>
      <c r="E180" s="2" t="str">
        <f>보상1!E180</f>
        <v xml:space="preserve"> 35.99</v>
      </c>
      <c r="F180" s="2" t="str">
        <f>보상1!F180</f>
        <v xml:space="preserve"> 21.74</v>
      </c>
      <c r="G180" s="2" t="str">
        <f>보상1!G180</f>
        <v xml:space="preserve"> 0.00</v>
      </c>
      <c r="H180" s="2" t="str">
        <f>보상1!H180</f>
        <v xml:space="preserve"> 0.00</v>
      </c>
      <c r="I180" s="2" t="str">
        <f>보상1!I180</f>
        <v xml:space="preserve"> 35.51</v>
      </c>
      <c r="J180" s="2" t="str">
        <f>보상1!J180</f>
        <v xml:space="preserve"> 21.39</v>
      </c>
    </row>
    <row r="181" spans="1:10" x14ac:dyDescent="0.3">
      <c r="A181" s="2" t="s">
        <v>24</v>
      </c>
      <c r="B181" s="2" t="str">
        <f>보상1!B181</f>
        <v>7488</v>
      </c>
      <c r="C181" s="2" t="str">
        <f>보상1!C181</f>
        <v xml:space="preserve"> 35.65</v>
      </c>
      <c r="D181" s="2" t="str">
        <f>보상1!D181</f>
        <v xml:space="preserve"> 22.48</v>
      </c>
      <c r="E181" s="2" t="str">
        <f>보상1!E181</f>
        <v xml:space="preserve"> 35.86</v>
      </c>
      <c r="F181" s="2" t="str">
        <f>보상1!F181</f>
        <v xml:space="preserve"> 22.25</v>
      </c>
      <c r="G181" s="2" t="str">
        <f>보상1!G181</f>
        <v xml:space="preserve"> 35.61</v>
      </c>
      <c r="H181" s="2" t="str">
        <f>보상1!H181</f>
        <v xml:space="preserve"> 21.73</v>
      </c>
      <c r="I181" s="2" t="str">
        <f>보상1!I181</f>
        <v xml:space="preserve"> 35.62</v>
      </c>
      <c r="J181" s="2" t="str">
        <f>보상1!J181</f>
        <v xml:space="preserve"> 21.81</v>
      </c>
    </row>
    <row r="182" spans="1:10" x14ac:dyDescent="0.3">
      <c r="A182" s="2" t="s">
        <v>24</v>
      </c>
      <c r="B182" s="2" t="str">
        <f>보상1!B182</f>
        <v>7987.2</v>
      </c>
      <c r="C182" s="2" t="str">
        <f>보상1!C182</f>
        <v xml:space="preserve"> 36.33</v>
      </c>
      <c r="D182" s="2" t="str">
        <f>보상1!D182</f>
        <v xml:space="preserve"> 23.09</v>
      </c>
      <c r="E182" s="2" t="str">
        <f>보상1!E182</f>
        <v xml:space="preserve"> 36.50</v>
      </c>
      <c r="F182" s="2" t="str">
        <f>보상1!F182</f>
        <v xml:space="preserve"> 22.77</v>
      </c>
      <c r="G182" s="2" t="str">
        <f>보상1!G182</f>
        <v xml:space="preserve"> 36.27</v>
      </c>
      <c r="H182" s="2" t="str">
        <f>보상1!H182</f>
        <v xml:space="preserve"> 22.31</v>
      </c>
      <c r="I182" s="2" t="str">
        <f>보상1!I182</f>
        <v xml:space="preserve"> 36.50</v>
      </c>
      <c r="J182" s="2" t="str">
        <f>보상1!J182</f>
        <v xml:space="preserve"> 22.45</v>
      </c>
    </row>
    <row r="183" spans="1:10" x14ac:dyDescent="0.3">
      <c r="A183" s="3" t="s">
        <v>24</v>
      </c>
      <c r="B183" s="2" t="str">
        <f>보상1!B183</f>
        <v>8486.4</v>
      </c>
      <c r="C183" s="2" t="str">
        <f>보상1!C183</f>
        <v xml:space="preserve"> 37.51</v>
      </c>
      <c r="D183" s="2" t="str">
        <f>보상1!D183</f>
        <v xml:space="preserve"> 23.74</v>
      </c>
      <c r="E183" s="2" t="str">
        <f>보상1!E183</f>
        <v xml:space="preserve"> 37.19</v>
      </c>
      <c r="F183" s="2" t="str">
        <f>보상1!F183</f>
        <v xml:space="preserve"> 23.41</v>
      </c>
      <c r="G183" s="2" t="str">
        <f>보상1!G183</f>
        <v xml:space="preserve"> 37.35</v>
      </c>
      <c r="H183" s="2" t="str">
        <f>보상1!H183</f>
        <v xml:space="preserve"> 22.88</v>
      </c>
      <c r="I183" s="2" t="str">
        <f>보상1!I183</f>
        <v xml:space="preserve"> 37.54</v>
      </c>
      <c r="J183" s="2" t="str">
        <f>보상1!J183</f>
        <v xml:space="preserve"> 23.03</v>
      </c>
    </row>
    <row r="184" spans="1:10" x14ac:dyDescent="0.3">
      <c r="A184" s="2" t="s">
        <v>25</v>
      </c>
      <c r="B184" s="2" t="str">
        <f>보상1!B184</f>
        <v>5800</v>
      </c>
      <c r="C184" s="2" t="str">
        <f>보상1!C184</f>
        <v xml:space="preserve"> 0.00</v>
      </c>
      <c r="D184" s="2" t="str">
        <f>보상1!D184</f>
        <v xml:space="preserve"> 0.00</v>
      </c>
      <c r="E184" s="2" t="str">
        <f>보상1!E184</f>
        <v xml:space="preserve"> 35.04</v>
      </c>
      <c r="F184" s="2" t="str">
        <f>보상1!F184</f>
        <v xml:space="preserve"> 20.97</v>
      </c>
      <c r="G184" s="2" t="str">
        <f>보상1!G184</f>
        <v xml:space="preserve"> 0.00</v>
      </c>
      <c r="H184" s="2" t="str">
        <f>보상1!H184</f>
        <v xml:space="preserve"> 0.00</v>
      </c>
      <c r="I184" s="2" t="str">
        <f>보상1!I184</f>
        <v xml:space="preserve"> 33.56</v>
      </c>
      <c r="J184" s="2" t="str">
        <f>보상1!J184</f>
        <v xml:space="preserve"> 20.49</v>
      </c>
    </row>
    <row r="185" spans="1:10" x14ac:dyDescent="0.3">
      <c r="A185" s="2" t="s">
        <v>25</v>
      </c>
      <c r="B185" s="2" t="str">
        <f>보상1!B185</f>
        <v>6489.6</v>
      </c>
      <c r="C185" s="2" t="str">
        <f>보상1!C185</f>
        <v xml:space="preserve"> 0.00</v>
      </c>
      <c r="D185" s="2" t="str">
        <f>보상1!D185</f>
        <v xml:space="preserve"> 0.00</v>
      </c>
      <c r="E185" s="2" t="str">
        <f>보상1!E185</f>
        <v xml:space="preserve"> 35.06</v>
      </c>
      <c r="F185" s="2" t="str">
        <f>보상1!F185</f>
        <v xml:space="preserve"> 21.75</v>
      </c>
      <c r="G185" s="2" t="str">
        <f>보상1!G185</f>
        <v xml:space="preserve"> 0.00</v>
      </c>
      <c r="H185" s="2" t="str">
        <f>보상1!H185</f>
        <v xml:space="preserve"> 0.00</v>
      </c>
      <c r="I185" s="2" t="str">
        <f>보상1!I185</f>
        <v xml:space="preserve"> 35.09</v>
      </c>
      <c r="J185" s="2" t="str">
        <f>보상1!J185</f>
        <v xml:space="preserve"> 21.24</v>
      </c>
    </row>
    <row r="186" spans="1:10" x14ac:dyDescent="0.3">
      <c r="A186" s="2" t="s">
        <v>25</v>
      </c>
      <c r="B186" s="2" t="str">
        <f>보상1!B186</f>
        <v>6988.8</v>
      </c>
      <c r="C186" s="2" t="str">
        <f>보상1!C186</f>
        <v xml:space="preserve"> 0.00</v>
      </c>
      <c r="D186" s="2" t="str">
        <f>보상1!D186</f>
        <v xml:space="preserve"> 0.00</v>
      </c>
      <c r="E186" s="2" t="str">
        <f>보상1!E186</f>
        <v xml:space="preserve"> 36.25</v>
      </c>
      <c r="F186" s="2" t="str">
        <f>보상1!F186</f>
        <v xml:space="preserve"> 22.48</v>
      </c>
      <c r="G186" s="2" t="str">
        <f>보상1!G186</f>
        <v xml:space="preserve"> 0.00</v>
      </c>
      <c r="H186" s="2" t="str">
        <f>보상1!H186</f>
        <v xml:space="preserve"> 0.00</v>
      </c>
      <c r="I186" s="2" t="str">
        <f>보상1!I186</f>
        <v xml:space="preserve"> 36.00</v>
      </c>
      <c r="J186" s="2" t="str">
        <f>보상1!J186</f>
        <v xml:space="preserve"> 21.51</v>
      </c>
    </row>
    <row r="187" spans="1:10" x14ac:dyDescent="0.3">
      <c r="A187" s="2" t="s">
        <v>25</v>
      </c>
      <c r="B187" s="2" t="str">
        <f>보상1!B187</f>
        <v>7488</v>
      </c>
      <c r="C187" s="2" t="str">
        <f>보상1!C187</f>
        <v xml:space="preserve"> 36.20</v>
      </c>
      <c r="D187" s="2" t="str">
        <f>보상1!D187</f>
        <v xml:space="preserve"> 23.12</v>
      </c>
      <c r="E187" s="2" t="str">
        <f>보상1!E187</f>
        <v xml:space="preserve"> 36.50</v>
      </c>
      <c r="F187" s="2" t="str">
        <f>보상1!F187</f>
        <v xml:space="preserve"> 22.74</v>
      </c>
      <c r="G187" s="2" t="str">
        <f>보상1!G187</f>
        <v xml:space="preserve"> 40.09</v>
      </c>
      <c r="H187" s="2" t="str">
        <f>보상1!H187</f>
        <v xml:space="preserve"> 26.03</v>
      </c>
      <c r="I187" s="2" t="str">
        <f>보상1!I187</f>
        <v xml:space="preserve"> 35.85</v>
      </c>
      <c r="J187" s="2" t="str">
        <f>보상1!J187</f>
        <v xml:space="preserve"> 22.09</v>
      </c>
    </row>
    <row r="188" spans="1:10" x14ac:dyDescent="0.3">
      <c r="A188" s="2" t="s">
        <v>25</v>
      </c>
      <c r="B188" s="2" t="str">
        <f>보상1!B188</f>
        <v>7987.2</v>
      </c>
      <c r="C188" s="2" t="str">
        <f>보상1!C188</f>
        <v xml:space="preserve"> 36.86</v>
      </c>
      <c r="D188" s="2" t="str">
        <f>보상1!D188</f>
        <v xml:space="preserve"> 23.54</v>
      </c>
      <c r="E188" s="2" t="str">
        <f>보상1!E188</f>
        <v xml:space="preserve"> 37.05</v>
      </c>
      <c r="F188" s="2" t="str">
        <f>보상1!F188</f>
        <v xml:space="preserve"> 23.30</v>
      </c>
      <c r="G188" s="2" t="str">
        <f>보상1!G188</f>
        <v xml:space="preserve"> 41.75</v>
      </c>
      <c r="H188" s="2" t="str">
        <f>보상1!H188</f>
        <v xml:space="preserve"> 28.03</v>
      </c>
      <c r="I188" s="2" t="str">
        <f>보상1!I188</f>
        <v xml:space="preserve"> 36.61</v>
      </c>
      <c r="J188" s="2" t="str">
        <f>보상1!J188</f>
        <v xml:space="preserve"> 22.57</v>
      </c>
    </row>
    <row r="189" spans="1:10" x14ac:dyDescent="0.3">
      <c r="A189" s="3" t="s">
        <v>25</v>
      </c>
      <c r="B189" s="2" t="str">
        <f>보상1!B189</f>
        <v>8486.4</v>
      </c>
      <c r="C189" s="2" t="str">
        <f>보상1!C189</f>
        <v xml:space="preserve"> 38.15</v>
      </c>
      <c r="D189" s="2" t="str">
        <f>보상1!D189</f>
        <v xml:space="preserve"> 24.20</v>
      </c>
      <c r="E189" s="2" t="str">
        <f>보상1!E189</f>
        <v xml:space="preserve"> 37.90</v>
      </c>
      <c r="F189" s="2" t="str">
        <f>보상1!F189</f>
        <v xml:space="preserve"> 24.01</v>
      </c>
      <c r="G189" s="2" t="str">
        <f>보상1!G189</f>
        <v xml:space="preserve"> 43.90</v>
      </c>
      <c r="H189" s="2" t="str">
        <f>보상1!H189</f>
        <v xml:space="preserve"> 30.24</v>
      </c>
      <c r="I189" s="2" t="str">
        <f>보상1!I189</f>
        <v xml:space="preserve"> 37.90</v>
      </c>
      <c r="J189" s="2" t="str">
        <f>보상1!J189</f>
        <v xml:space="preserve"> 23.17</v>
      </c>
    </row>
    <row r="190" spans="1:10" x14ac:dyDescent="0.3">
      <c r="A190" s="2" t="s">
        <v>26</v>
      </c>
      <c r="B190" s="2" t="str">
        <f>보상1!B190</f>
        <v>5800</v>
      </c>
      <c r="C190" s="2" t="str">
        <f>보상1!C190</f>
        <v xml:space="preserve"> 0.00</v>
      </c>
      <c r="D190" s="2" t="str">
        <f>보상1!D190</f>
        <v xml:space="preserve"> 0.00</v>
      </c>
      <c r="E190" s="2" t="str">
        <f>보상1!E190</f>
        <v xml:space="preserve"> 34.92</v>
      </c>
      <c r="F190" s="2" t="str">
        <f>보상1!F190</f>
        <v xml:space="preserve"> 21.05</v>
      </c>
      <c r="G190" s="2" t="str">
        <f>보상1!G190</f>
        <v xml:space="preserve"> 0.00</v>
      </c>
      <c r="H190" s="2" t="str">
        <f>보상1!H190</f>
        <v xml:space="preserve"> 0.00</v>
      </c>
      <c r="I190" s="2" t="str">
        <f>보상1!I190</f>
        <v xml:space="preserve"> 34.25</v>
      </c>
      <c r="J190" s="2" t="str">
        <f>보상1!J190</f>
        <v xml:space="preserve"> 20.63</v>
      </c>
    </row>
    <row r="191" spans="1:10" x14ac:dyDescent="0.3">
      <c r="A191" s="2" t="s">
        <v>26</v>
      </c>
      <c r="B191" s="2" t="str">
        <f>보상1!B191</f>
        <v>6489.6</v>
      </c>
      <c r="C191" s="2" t="str">
        <f>보상1!C191</f>
        <v xml:space="preserve"> 0.00</v>
      </c>
      <c r="D191" s="2" t="str">
        <f>보상1!D191</f>
        <v xml:space="preserve"> 0.00</v>
      </c>
      <c r="E191" s="2" t="str">
        <f>보상1!E191</f>
        <v xml:space="preserve"> 35.25</v>
      </c>
      <c r="F191" s="2" t="str">
        <f>보상1!F191</f>
        <v xml:space="preserve"> 21.81</v>
      </c>
      <c r="G191" s="2" t="str">
        <f>보상1!G191</f>
        <v xml:space="preserve"> 0.00</v>
      </c>
      <c r="H191" s="2" t="str">
        <f>보상1!H191</f>
        <v xml:space="preserve"> 0.00</v>
      </c>
      <c r="I191" s="2" t="str">
        <f>보상1!I191</f>
        <v xml:space="preserve"> 35.29</v>
      </c>
      <c r="J191" s="2" t="str">
        <f>보상1!J191</f>
        <v xml:space="preserve"> 21.29</v>
      </c>
    </row>
    <row r="192" spans="1:10" x14ac:dyDescent="0.3">
      <c r="A192" s="2" t="s">
        <v>26</v>
      </c>
      <c r="B192" s="2" t="str">
        <f>보상1!B192</f>
        <v>6988.8</v>
      </c>
      <c r="C192" s="2" t="str">
        <f>보상1!C192</f>
        <v xml:space="preserve"> 0.00</v>
      </c>
      <c r="D192" s="2" t="str">
        <f>보상1!D192</f>
        <v xml:space="preserve"> 0.00</v>
      </c>
      <c r="E192" s="2" t="str">
        <f>보상1!E192</f>
        <v xml:space="preserve"> 36.00</v>
      </c>
      <c r="F192" s="2" t="str">
        <f>보상1!F192</f>
        <v xml:space="preserve"> 22.33</v>
      </c>
      <c r="G192" s="2" t="str">
        <f>보상1!G192</f>
        <v xml:space="preserve"> 0.00</v>
      </c>
      <c r="H192" s="2" t="str">
        <f>보상1!H192</f>
        <v xml:space="preserve"> 0.00</v>
      </c>
      <c r="I192" s="2" t="str">
        <f>보상1!I192</f>
        <v xml:space="preserve"> 35.61</v>
      </c>
      <c r="J192" s="2" t="str">
        <f>보상1!J192</f>
        <v xml:space="preserve"> 21.54</v>
      </c>
    </row>
    <row r="193" spans="1:10" x14ac:dyDescent="0.3">
      <c r="A193" s="2" t="s">
        <v>26</v>
      </c>
      <c r="B193" s="2" t="str">
        <f>보상1!B193</f>
        <v>7488</v>
      </c>
      <c r="C193" s="2" t="str">
        <f>보상1!C193</f>
        <v xml:space="preserve"> 36.42</v>
      </c>
      <c r="D193" s="2" t="str">
        <f>보상1!D193</f>
        <v xml:space="preserve"> 23.17</v>
      </c>
      <c r="E193" s="2" t="str">
        <f>보상1!E193</f>
        <v xml:space="preserve"> 36.25</v>
      </c>
      <c r="F193" s="2" t="str">
        <f>보상1!F193</f>
        <v xml:space="preserve"> 22.87</v>
      </c>
      <c r="G193" s="2" t="str">
        <f>보상1!G193</f>
        <v xml:space="preserve"> 35.86</v>
      </c>
      <c r="H193" s="2" t="str">
        <f>보상1!H193</f>
        <v xml:space="preserve"> 22.27</v>
      </c>
      <c r="I193" s="2" t="str">
        <f>보상1!I193</f>
        <v xml:space="preserve"> 36.32</v>
      </c>
      <c r="J193" s="2" t="str">
        <f>보상1!J193</f>
        <v xml:space="preserve"> 22.07</v>
      </c>
    </row>
    <row r="194" spans="1:10" x14ac:dyDescent="0.3">
      <c r="A194" s="2" t="s">
        <v>26</v>
      </c>
      <c r="B194" s="2" t="str">
        <f>보상1!B194</f>
        <v>7987.2</v>
      </c>
      <c r="C194" s="2" t="str">
        <f>보상1!C194</f>
        <v xml:space="preserve"> 37.25</v>
      </c>
      <c r="D194" s="2" t="str">
        <f>보상1!D194</f>
        <v xml:space="preserve"> 23.73</v>
      </c>
      <c r="E194" s="2" t="str">
        <f>보상1!E194</f>
        <v xml:space="preserve"> 37.25</v>
      </c>
      <c r="F194" s="2" t="str">
        <f>보상1!F194</f>
        <v xml:space="preserve"> 23.51</v>
      </c>
      <c r="G194" s="2" t="str">
        <f>보상1!G194</f>
        <v xml:space="preserve"> 36.77</v>
      </c>
      <c r="H194" s="2" t="str">
        <f>보상1!H194</f>
        <v xml:space="preserve"> 22.82</v>
      </c>
      <c r="I194" s="2" t="str">
        <f>보상1!I194</f>
        <v xml:space="preserve"> 36.86</v>
      </c>
      <c r="J194" s="2" t="str">
        <f>보상1!J194</f>
        <v xml:space="preserve"> 22.76</v>
      </c>
    </row>
    <row r="195" spans="1:10" x14ac:dyDescent="0.3">
      <c r="A195" s="3" t="s">
        <v>26</v>
      </c>
      <c r="B195" s="2" t="str">
        <f>보상1!B195</f>
        <v>8486.4</v>
      </c>
      <c r="C195" s="2" t="str">
        <f>보상1!C195</f>
        <v xml:space="preserve"> 37.75</v>
      </c>
      <c r="D195" s="2" t="str">
        <f>보상1!D195</f>
        <v xml:space="preserve"> 24.18</v>
      </c>
      <c r="E195" s="2" t="str">
        <f>보상1!E195</f>
        <v xml:space="preserve"> 37.60</v>
      </c>
      <c r="F195" s="2" t="str">
        <f>보상1!F195</f>
        <v xml:space="preserve"> 24.02</v>
      </c>
      <c r="G195" s="2" t="str">
        <f>보상1!G195</f>
        <v xml:space="preserve"> 37.70</v>
      </c>
      <c r="H195" s="2" t="str">
        <f>보상1!H195</f>
        <v xml:space="preserve"> 23.22</v>
      </c>
      <c r="I195" s="2" t="str">
        <f>보상1!I195</f>
        <v xml:space="preserve"> 37.76</v>
      </c>
      <c r="J195" s="2" t="str">
        <f>보상1!J195</f>
        <v xml:space="preserve"> 23.24</v>
      </c>
    </row>
    <row r="196" spans="1:10" x14ac:dyDescent="0.3">
      <c r="A196" s="2" t="s">
        <v>27</v>
      </c>
      <c r="B196" s="2" t="str">
        <f>보상1!B196</f>
        <v>5800</v>
      </c>
      <c r="C196" s="2" t="str">
        <f>보상1!C196</f>
        <v xml:space="preserve"> 0.00</v>
      </c>
      <c r="D196" s="2" t="str">
        <f>보상1!D196</f>
        <v xml:space="preserve"> 0.00</v>
      </c>
      <c r="E196" s="2" t="str">
        <f>보상1!E196</f>
        <v xml:space="preserve"> 34.36</v>
      </c>
      <c r="F196" s="2" t="str">
        <f>보상1!F196</f>
        <v xml:space="preserve"> 21.13</v>
      </c>
      <c r="G196" s="2" t="str">
        <f>보상1!G196</f>
        <v xml:space="preserve"> 0.00</v>
      </c>
      <c r="H196" s="2" t="str">
        <f>보상1!H196</f>
        <v xml:space="preserve"> 0.00</v>
      </c>
      <c r="I196" s="2" t="str">
        <f>보상1!I196</f>
        <v xml:space="preserve"> 34.14</v>
      </c>
      <c r="J196" s="2" t="str">
        <f>보상1!J196</f>
        <v xml:space="preserve"> 20.98</v>
      </c>
    </row>
    <row r="197" spans="1:10" x14ac:dyDescent="0.3">
      <c r="A197" s="2" t="s">
        <v>27</v>
      </c>
      <c r="B197" s="2" t="str">
        <f>보상1!B197</f>
        <v>6489.6</v>
      </c>
      <c r="C197" s="2" t="str">
        <f>보상1!C197</f>
        <v xml:space="preserve"> 0.00</v>
      </c>
      <c r="D197" s="2" t="str">
        <f>보상1!D197</f>
        <v xml:space="preserve"> 0.00</v>
      </c>
      <c r="E197" s="2" t="str">
        <f>보상1!E197</f>
        <v xml:space="preserve"> 34.50</v>
      </c>
      <c r="F197" s="2" t="str">
        <f>보상1!F197</f>
        <v xml:space="preserve"> 21.72</v>
      </c>
      <c r="G197" s="2" t="str">
        <f>보상1!G197</f>
        <v xml:space="preserve"> 0.00</v>
      </c>
      <c r="H197" s="2" t="str">
        <f>보상1!H197</f>
        <v xml:space="preserve"> 0.00</v>
      </c>
      <c r="I197" s="2" t="str">
        <f>보상1!I197</f>
        <v xml:space="preserve"> 34.76</v>
      </c>
      <c r="J197" s="2" t="str">
        <f>보상1!J197</f>
        <v xml:space="preserve"> 21.42</v>
      </c>
    </row>
    <row r="198" spans="1:10" x14ac:dyDescent="0.3">
      <c r="A198" s="2" t="s">
        <v>27</v>
      </c>
      <c r="B198" s="2" t="str">
        <f>보상1!B198</f>
        <v>6988.8</v>
      </c>
      <c r="C198" s="2" t="str">
        <f>보상1!C198</f>
        <v xml:space="preserve"> 0.00</v>
      </c>
      <c r="D198" s="2" t="str">
        <f>보상1!D198</f>
        <v xml:space="preserve"> 0.00</v>
      </c>
      <c r="E198" s="2" t="str">
        <f>보상1!E198</f>
        <v xml:space="preserve"> 35.75</v>
      </c>
      <c r="F198" s="2" t="str">
        <f>보상1!F198</f>
        <v xml:space="preserve"> 22.40</v>
      </c>
      <c r="G198" s="2" t="str">
        <f>보상1!G198</f>
        <v xml:space="preserve"> 0.00</v>
      </c>
      <c r="H198" s="2" t="str">
        <f>보상1!H198</f>
        <v xml:space="preserve"> 0.00</v>
      </c>
      <c r="I198" s="2" t="str">
        <f>보상1!I198</f>
        <v xml:space="preserve"> 35.64</v>
      </c>
      <c r="J198" s="2" t="str">
        <f>보상1!J198</f>
        <v xml:space="preserve"> 21.64</v>
      </c>
    </row>
    <row r="199" spans="1:10" x14ac:dyDescent="0.3">
      <c r="A199" s="2" t="s">
        <v>27</v>
      </c>
      <c r="B199" s="2" t="str">
        <f>보상1!B199</f>
        <v>7488</v>
      </c>
      <c r="C199" s="2" t="str">
        <f>보상1!C199</f>
        <v xml:space="preserve"> 35.70</v>
      </c>
      <c r="D199" s="2" t="str">
        <f>보상1!D199</f>
        <v xml:space="preserve"> 23.18</v>
      </c>
      <c r="E199" s="2" t="str">
        <f>보상1!E199</f>
        <v xml:space="preserve"> 36.00</v>
      </c>
      <c r="F199" s="2" t="str">
        <f>보상1!F199</f>
        <v xml:space="preserve"> 22.86</v>
      </c>
      <c r="G199" s="2" t="str">
        <f>보상1!G199</f>
        <v xml:space="preserve"> 35.48</v>
      </c>
      <c r="H199" s="2" t="str">
        <f>보상1!H199</f>
        <v xml:space="preserve"> 22.30</v>
      </c>
      <c r="I199" s="2" t="str">
        <f>보상1!I199</f>
        <v xml:space="preserve"> 35.55</v>
      </c>
      <c r="J199" s="2" t="str">
        <f>보상1!J199</f>
        <v xml:space="preserve"> 22.18</v>
      </c>
    </row>
    <row r="200" spans="1:10" x14ac:dyDescent="0.3">
      <c r="A200" s="2" t="s">
        <v>27</v>
      </c>
      <c r="B200" s="2" t="str">
        <f>보상1!B200</f>
        <v>7987.2</v>
      </c>
      <c r="C200" s="2" t="str">
        <f>보상1!C200</f>
        <v xml:space="preserve"> 36.59</v>
      </c>
      <c r="D200" s="2" t="str">
        <f>보상1!D200</f>
        <v xml:space="preserve"> 23.66</v>
      </c>
      <c r="E200" s="2" t="str">
        <f>보상1!E200</f>
        <v xml:space="preserve"> 36.50</v>
      </c>
      <c r="F200" s="2" t="str">
        <f>보상1!F200</f>
        <v xml:space="preserve"> 23.34</v>
      </c>
      <c r="G200" s="2" t="str">
        <f>보상1!G200</f>
        <v xml:space="preserve"> 36.20</v>
      </c>
      <c r="H200" s="2" t="str">
        <f>보상1!H200</f>
        <v xml:space="preserve"> 22.80</v>
      </c>
      <c r="I200" s="2" t="str">
        <f>보상1!I200</f>
        <v xml:space="preserve"> 36.30</v>
      </c>
      <c r="J200" s="2" t="str">
        <f>보상1!J200</f>
        <v xml:space="preserve"> 22.83</v>
      </c>
    </row>
    <row r="201" spans="1:10" x14ac:dyDescent="0.3">
      <c r="A201" s="3" t="s">
        <v>27</v>
      </c>
      <c r="B201" s="2" t="str">
        <f>보상1!B201</f>
        <v>8486.4</v>
      </c>
      <c r="C201" s="2" t="str">
        <f>보상1!C201</f>
        <v xml:space="preserve"> 37.26</v>
      </c>
      <c r="D201" s="2" t="str">
        <f>보상1!D201</f>
        <v xml:space="preserve"> 24.21</v>
      </c>
      <c r="E201" s="2" t="str">
        <f>보상1!E201</f>
        <v xml:space="preserve"> 37.39</v>
      </c>
      <c r="F201" s="2" t="str">
        <f>보상1!F201</f>
        <v xml:space="preserve"> 24.02</v>
      </c>
      <c r="G201" s="2" t="str">
        <f>보상1!G201</f>
        <v xml:space="preserve"> 37.62</v>
      </c>
      <c r="H201" s="2" t="str">
        <f>보상1!H201</f>
        <v xml:space="preserve"> 23.50</v>
      </c>
      <c r="I201" s="2" t="str">
        <f>보상1!I201</f>
        <v xml:space="preserve"> 37.69</v>
      </c>
      <c r="J201" s="2" t="str">
        <f>보상1!J201</f>
        <v xml:space="preserve"> 23.40</v>
      </c>
    </row>
    <row r="202" spans="1:10" x14ac:dyDescent="0.3">
      <c r="A202" s="2" t="s">
        <v>28</v>
      </c>
      <c r="B202" s="2" t="str">
        <f>보상1!B202</f>
        <v>5800</v>
      </c>
      <c r="C202" s="2" t="str">
        <f>보상1!C202</f>
        <v xml:space="preserve"> 0.00</v>
      </c>
      <c r="D202" s="2" t="str">
        <f>보상1!D202</f>
        <v xml:space="preserve"> 0.00</v>
      </c>
      <c r="E202" s="2" t="str">
        <f>보상1!E202</f>
        <v xml:space="preserve"> 34.41</v>
      </c>
      <c r="F202" s="2" t="str">
        <f>보상1!F202</f>
        <v xml:space="preserve"> 20.77</v>
      </c>
      <c r="G202" s="2" t="str">
        <f>보상1!G202</f>
        <v xml:space="preserve"> 0.00</v>
      </c>
      <c r="H202" s="2" t="str">
        <f>보상1!H202</f>
        <v xml:space="preserve"> 0.00</v>
      </c>
      <c r="I202" s="2" t="str">
        <f>보상1!I202</f>
        <v xml:space="preserve"> 33.25</v>
      </c>
      <c r="J202" s="2" t="str">
        <f>보상1!J202</f>
        <v xml:space="preserve"> 20.32</v>
      </c>
    </row>
    <row r="203" spans="1:10" x14ac:dyDescent="0.3">
      <c r="A203" s="2" t="s">
        <v>28</v>
      </c>
      <c r="B203" s="2" t="str">
        <f>보상1!B203</f>
        <v>6489.6</v>
      </c>
      <c r="C203" s="2" t="str">
        <f>보상1!C203</f>
        <v xml:space="preserve"> 0.00</v>
      </c>
      <c r="D203" s="2" t="str">
        <f>보상1!D203</f>
        <v xml:space="preserve"> 0.00</v>
      </c>
      <c r="E203" s="2" t="str">
        <f>보상1!E203</f>
        <v xml:space="preserve"> 34.58</v>
      </c>
      <c r="F203" s="2" t="str">
        <f>보상1!F203</f>
        <v xml:space="preserve"> 21.50</v>
      </c>
      <c r="G203" s="2" t="str">
        <f>보상1!G203</f>
        <v xml:space="preserve"> 0.00</v>
      </c>
      <c r="H203" s="2" t="str">
        <f>보상1!H203</f>
        <v xml:space="preserve"> 0.00</v>
      </c>
      <c r="I203" s="2" t="str">
        <f>보상1!I203</f>
        <v xml:space="preserve"> 35.25</v>
      </c>
      <c r="J203" s="2" t="str">
        <f>보상1!J203</f>
        <v xml:space="preserve"> 21.00</v>
      </c>
    </row>
    <row r="204" spans="1:10" x14ac:dyDescent="0.3">
      <c r="A204" s="2" t="s">
        <v>28</v>
      </c>
      <c r="B204" s="2" t="str">
        <f>보상1!B204</f>
        <v>6988.8</v>
      </c>
      <c r="C204" s="2" t="str">
        <f>보상1!C204</f>
        <v xml:space="preserve"> 0.00</v>
      </c>
      <c r="D204" s="2" t="str">
        <f>보상1!D204</f>
        <v xml:space="preserve"> 0.00</v>
      </c>
      <c r="E204" s="2" t="str">
        <f>보상1!E204</f>
        <v xml:space="preserve"> 36.00</v>
      </c>
      <c r="F204" s="2" t="str">
        <f>보상1!F204</f>
        <v xml:space="preserve"> 22.28</v>
      </c>
      <c r="G204" s="2" t="str">
        <f>보상1!G204</f>
        <v xml:space="preserve"> 0.00</v>
      </c>
      <c r="H204" s="2" t="str">
        <f>보상1!H204</f>
        <v xml:space="preserve"> 0.00</v>
      </c>
      <c r="I204" s="2" t="str">
        <f>보상1!I204</f>
        <v xml:space="preserve"> 35.75</v>
      </c>
      <c r="J204" s="2" t="str">
        <f>보상1!J204</f>
        <v xml:space="preserve"> 21.28</v>
      </c>
    </row>
    <row r="205" spans="1:10" x14ac:dyDescent="0.3">
      <c r="A205" s="2" t="s">
        <v>28</v>
      </c>
      <c r="B205" s="2" t="str">
        <f>보상1!B205</f>
        <v>7488</v>
      </c>
      <c r="C205" s="2" t="str">
        <f>보상1!C205</f>
        <v xml:space="preserve"> 36.02</v>
      </c>
      <c r="D205" s="2" t="str">
        <f>보상1!D205</f>
        <v xml:space="preserve"> 22.86</v>
      </c>
      <c r="E205" s="2" t="str">
        <f>보상1!E205</f>
        <v xml:space="preserve"> 36.25</v>
      </c>
      <c r="F205" s="2" t="str">
        <f>보상1!F205</f>
        <v xml:space="preserve"> 22.39</v>
      </c>
      <c r="G205" s="2" t="str">
        <f>보상1!G205</f>
        <v xml:space="preserve"> 35.91</v>
      </c>
      <c r="H205" s="2" t="str">
        <f>보상1!H205</f>
        <v xml:space="preserve"> 22.05</v>
      </c>
      <c r="I205" s="2" t="str">
        <f>보상1!I205</f>
        <v xml:space="preserve"> 35.79</v>
      </c>
      <c r="J205" s="2" t="str">
        <f>보상1!J205</f>
        <v xml:space="preserve"> 21.85</v>
      </c>
    </row>
    <row r="206" spans="1:10" x14ac:dyDescent="0.3">
      <c r="A206" s="2" t="s">
        <v>28</v>
      </c>
      <c r="B206" s="2" t="str">
        <f>보상1!B206</f>
        <v>7987.2</v>
      </c>
      <c r="C206" s="2" t="str">
        <f>보상1!C206</f>
        <v xml:space="preserve"> 36.81</v>
      </c>
      <c r="D206" s="2" t="str">
        <f>보상1!D206</f>
        <v xml:space="preserve"> 23.45</v>
      </c>
      <c r="E206" s="2" t="str">
        <f>보상1!E206</f>
        <v xml:space="preserve"> 37.00</v>
      </c>
      <c r="F206" s="2" t="str">
        <f>보상1!F206</f>
        <v xml:space="preserve"> 23.15</v>
      </c>
      <c r="G206" s="2" t="str">
        <f>보상1!G206</f>
        <v xml:space="preserve"> 36.46</v>
      </c>
      <c r="H206" s="2" t="str">
        <f>보상1!H206</f>
        <v xml:space="preserve"> 22.40</v>
      </c>
      <c r="I206" s="2" t="str">
        <f>보상1!I206</f>
        <v xml:space="preserve"> 37.10</v>
      </c>
      <c r="J206" s="2" t="str">
        <f>보상1!J206</f>
        <v xml:space="preserve"> 22.59</v>
      </c>
    </row>
    <row r="207" spans="1:10" x14ac:dyDescent="0.3">
      <c r="A207" s="3" t="s">
        <v>28</v>
      </c>
      <c r="B207" s="2" t="str">
        <f>보상1!B207</f>
        <v>8486.4</v>
      </c>
      <c r="C207" s="2" t="str">
        <f>보상1!C207</f>
        <v xml:space="preserve"> 37.86</v>
      </c>
      <c r="D207" s="2" t="str">
        <f>보상1!D207</f>
        <v xml:space="preserve"> 24.25</v>
      </c>
      <c r="E207" s="2" t="str">
        <f>보상1!E207</f>
        <v xml:space="preserve"> 37.50</v>
      </c>
      <c r="F207" s="2" t="str">
        <f>보상1!F207</f>
        <v xml:space="preserve"> 24.10</v>
      </c>
      <c r="G207" s="2" t="str">
        <f>보상1!G207</f>
        <v xml:space="preserve"> 37.50</v>
      </c>
      <c r="H207" s="2" t="str">
        <f>보상1!H207</f>
        <v xml:space="preserve"> 22.84</v>
      </c>
      <c r="I207" s="2" t="str">
        <f>보상1!I207</f>
        <v xml:space="preserve"> 37.76</v>
      </c>
      <c r="J207" s="2" t="str">
        <f>보상1!J207</f>
        <v xml:space="preserve"> 23.19</v>
      </c>
    </row>
  </sheetData>
  <phoneticPr fontId="2" type="noConversion"/>
  <hyperlinks>
    <hyperlink ref="L3" location="사용법" display="사용법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34" sqref="H34"/>
    </sheetView>
  </sheetViews>
  <sheetFormatPr defaultRowHeight="16.5" x14ac:dyDescent="0.3"/>
  <sheetData>
    <row r="1" spans="1:1" x14ac:dyDescent="0.3">
      <c r="A1" s="2" t="str">
        <f>'JD 실험'!Z106</f>
        <v>mhz, a0ul, a0dl, a1ul, a1dl, a2ul, a2dl, a3ul, a3dl, a4ul, a4dl</v>
      </c>
    </row>
    <row r="2" spans="1:1" x14ac:dyDescent="0.3">
      <c r="A2" s="2" t="str">
        <f>'JD 실험'!Z107</f>
        <v>5800.0, 33.44, 21.12, 34.25, 20.59, 33.20, 21.09, 33.39, 20.52, 0.00, 0.00</v>
      </c>
    </row>
    <row r="3" spans="1:1" x14ac:dyDescent="0.3">
      <c r="A3" s="2" t="str">
        <f>'JD 실험'!Z108</f>
        <v>6489.6, 34.29, 21.60, 34.50, 21.39, 34.14, 21.41, 35.48, 21.18, 0.00, 0.00</v>
      </c>
    </row>
    <row r="4" spans="1:1" x14ac:dyDescent="0.3">
      <c r="A4" s="2" t="str">
        <f>'JD 실험'!Z109</f>
        <v>6988.8, 35.13, 22.27, 36.00, 22.11, 35.07, 21.83, 35.75, 21.52, 0.00, 0.00</v>
      </c>
    </row>
    <row r="5" spans="1:1" x14ac:dyDescent="0.3">
      <c r="A5" s="2" t="str">
        <f>'JD 실험'!Z110</f>
        <v>7488.0, 35.98, 22.84, 36.19, 22.41, 36.01, 22.44, 35.85, 22.07, 0.00, 0.00</v>
      </c>
    </row>
    <row r="6" spans="1:1" x14ac:dyDescent="0.3">
      <c r="A6" s="2" t="str">
        <f>'JD 실험'!Z111</f>
        <v>7987.2, 36.55, 23.32, 36.90, 23.14, 36.60, 22.76, 36.60, 22.60, 0.00, 0.00</v>
      </c>
    </row>
    <row r="7" spans="1:1" x14ac:dyDescent="0.3">
      <c r="A7" s="2" t="str">
        <f>'JD 실험'!Z112</f>
        <v>8486.4, 37.54, 23.99, 37.30, 23.86, 37.75, 23.18, 37.76, 23.38, 0.00, 0.00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실험'!B115</f>
        <v>mhz, a0ul, a0dl, a1ul, a1dl, a2ul, a2dl, a3ul, a3dl, a4ul, a4dl</v>
      </c>
    </row>
    <row r="2" spans="1:1" x14ac:dyDescent="0.3">
      <c r="A2" s="2" t="str">
        <f>'JD 실험'!B116</f>
        <v>5800.0, 33.69, 21.11, 34.66, 20.86, 33.60, 20.72, 34.23, 20.50, 0.00, 0.00</v>
      </c>
    </row>
    <row r="3" spans="1:1" x14ac:dyDescent="0.3">
      <c r="A3" s="2" t="str">
        <f>'JD 실험'!B117</f>
        <v>6489.6, 34.54, 21.69, 34.77, 21.65, 34.54, 21.31, 35.06, 21.32, 0.00, 0.00</v>
      </c>
    </row>
    <row r="4" spans="1:1" x14ac:dyDescent="0.3">
      <c r="A4" s="2" t="str">
        <f>'JD 실험'!B118</f>
        <v>6988.8, 35.38, 22.37, 36.50, 22.13, 35.47, 21.86, 36.25, 21.56, 0.00, 0.00</v>
      </c>
    </row>
    <row r="5" spans="1:1" x14ac:dyDescent="0.3">
      <c r="A5" s="2" t="str">
        <f>'JD 실험'!B119</f>
        <v>7488.0, 36.23, 22.94, 36.25, 22.84, 36.41, 22.47, 35.87, 22.13, 0.00, 0.00</v>
      </c>
    </row>
    <row r="6" spans="1:1" x14ac:dyDescent="0.3">
      <c r="A6" s="2" t="str">
        <f>'JD 실험'!B120</f>
        <v>7987.2, 37.04, 23.52, 37.14, 23.25, 37.19, 23.06, 36.98, 22.81, 0.00, 0.00</v>
      </c>
    </row>
    <row r="7" spans="1:1" x14ac:dyDescent="0.3">
      <c r="A7" s="2" t="str">
        <f>'JD 실험'!B121</f>
        <v>8486.4, 38.00, 24.20, 37.75, 24.00, 38.21, 23.61, 38.00, 23.33, 0.00, 0.00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실험'!J115</f>
        <v>mhz, a0ul, a0dl, a1ul, a1dl, a2ul, a2dl, a3ul, a3dl, a4ul, a4dl</v>
      </c>
    </row>
    <row r="2" spans="1:1" x14ac:dyDescent="0.3">
      <c r="A2" s="2" t="str">
        <f>'JD 실험'!J116</f>
        <v>5800.0, 33.81, 21.61, 35.00, 21.04, 33.05, 20.60, 34.00, 20.72, 0.00, 0.00</v>
      </c>
    </row>
    <row r="3" spans="1:1" x14ac:dyDescent="0.3">
      <c r="A3" s="2" t="str">
        <f>'JD 실험'!J117</f>
        <v>6489.6, 34.66, 22.11, 34.84, 21.76, 33.99, 21.13, 35.69, 21.37, 0.00, 0.00</v>
      </c>
    </row>
    <row r="4" spans="1:1" x14ac:dyDescent="0.3">
      <c r="A4" s="2" t="str">
        <f>'JD 실험'!J118</f>
        <v>6988.8, 35.50, 22.76, 36.50, 22.37, 34.92, 21.80, 36.19, 21.70, 0.00, 0.00</v>
      </c>
    </row>
    <row r="5" spans="1:1" x14ac:dyDescent="0.3">
      <c r="A5" s="2" t="str">
        <f>'JD 실험'!J119</f>
        <v>7488.0, 36.35, 23.33, 36.50, 22.94, 35.86, 22.41, 35.96, 22.42, 0.00, 0.00</v>
      </c>
    </row>
    <row r="6" spans="1:1" x14ac:dyDescent="0.3">
      <c r="A6" s="2" t="str">
        <f>'JD 실험'!J120</f>
        <v>7987.2, 37.00, 23.83, 37.67, 23.63, 36.70, 22.94, 36.85, 22.99, 0.00, 0.00</v>
      </c>
    </row>
    <row r="7" spans="1:1" x14ac:dyDescent="0.3">
      <c r="A7" s="2" t="str">
        <f>'JD 실험'!J121</f>
        <v>8486.4, 38.06, 24.48, 37.60, 24.06, 37.86, 23.61, 37.85, 23.48, 0.00, 0.00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실험'!R115</f>
        <v>mhz, a0ul, a0dl, a1ul, a1dl, a2ul, a2dl, a3ul, a3dl, a4ul, a4dl</v>
      </c>
    </row>
    <row r="2" spans="1:1" x14ac:dyDescent="0.3">
      <c r="A2" s="2" t="str">
        <f>'JD 실험'!R116</f>
        <v>5800.0, 34.21, 21.87, 34.89, 21.14, 33.85, 21.14, 33.88, 20.75, 0.00, 0.00</v>
      </c>
    </row>
    <row r="3" spans="1:1" x14ac:dyDescent="0.3">
      <c r="A3" s="2" t="str">
        <f>'JD 실험'!R117</f>
        <v>6489.6, 35.06, 22.47, 35.20, 21.89, 34.79, 21.68, 35.25, 21.49, 0.00, 0.00</v>
      </c>
    </row>
    <row r="4" spans="1:1" x14ac:dyDescent="0.3">
      <c r="A4" s="2" t="str">
        <f>'JD 실험'!R118</f>
        <v>6988.8, 35.90, 22.94, 36.71, 22.47, 35.72, 22.09, 36.26, 21.85, 0.00, 0.00</v>
      </c>
    </row>
    <row r="5" spans="1:1" x14ac:dyDescent="0.3">
      <c r="A5" s="2" t="str">
        <f>'JD 실험'!R119</f>
        <v>7488.0, 36.75, 23.51, 36.75, 23.09, 36.66, 22.70, 36.30, 22.33, 0.00, 0.00</v>
      </c>
    </row>
    <row r="6" spans="1:1" x14ac:dyDescent="0.3">
      <c r="A6" s="2" t="str">
        <f>'JD 실험'!R120</f>
        <v>7987.2, 37.52, 24.11, 37.50, 23.68, 37.16, 23.24, 37.25, 23.16, 0.00, 0.00</v>
      </c>
    </row>
    <row r="7" spans="1:1" x14ac:dyDescent="0.3">
      <c r="A7" s="2" t="str">
        <f>'JD 실험'!R121</f>
        <v>8486.4, 38.49, 24.58, 38.00, 24.26, 38.25, 23.65, 38.25, 23.65, 0.00, 0.00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실험'!Z115</f>
        <v>mhz, a0ul, a0dl, a1ul, a1dl, a2ul, a2dl, a3ul, a3dl, a4ul, a4dl</v>
      </c>
    </row>
    <row r="2" spans="1:1" x14ac:dyDescent="0.3">
      <c r="A2" s="2" t="str">
        <f>'JD 실험'!Z116</f>
        <v>5800.0, 33.71, 22.29, 34.62, 21.56, 33.67, 21.81, 34.00, 21.30, 0.00, 0.00</v>
      </c>
    </row>
    <row r="3" spans="1:1" x14ac:dyDescent="0.3">
      <c r="A3" s="2" t="str">
        <f>'JD 실험'!Z117</f>
        <v>6489.6, 34.56, 22.80, 34.75, 22.28, 34.61, 22.25, 35.67, 22.07, 0.00, 0.00</v>
      </c>
    </row>
    <row r="4" spans="1:1" x14ac:dyDescent="0.3">
      <c r="A4" s="2" t="str">
        <f>'JD 실험'!Z118</f>
        <v>6988.8, 35.40, 23.22, 36.25, 22.83, 35.54, 22.52, 36.00, 22.36, 0.00, 0.00</v>
      </c>
    </row>
    <row r="5" spans="1:1" x14ac:dyDescent="0.3">
      <c r="A5" s="2" t="str">
        <f>'JD 실험'!Z119</f>
        <v>7488.0, 36.25, 23.79, 36.41, 23.27, 36.48, 23.13, 36.09, 22.73, 0.00, 0.00</v>
      </c>
    </row>
    <row r="6" spans="1:1" x14ac:dyDescent="0.3">
      <c r="A6" s="2" t="str">
        <f>'JD 실험'!Z120</f>
        <v>7987.2, 37.58, 24.30, 37.62, 23.94, 37.35, 23.57, 37.45, 23.48, 0.00, 0.00</v>
      </c>
    </row>
    <row r="7" spans="1:1" x14ac:dyDescent="0.3">
      <c r="A7" s="2" t="str">
        <f>'JD 실험'!Z121</f>
        <v>8486.4, 37.99, 24.72, 37.69, 24.48, 38.01, 23.84, 38.02, 23.95, 0.00, 0.00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실험'!B124</f>
        <v>mhz, a0ul, a0dl, a1ul, a1dl, a2ul, a2dl, a3ul, a3dl, a4ul, a4dl</v>
      </c>
    </row>
    <row r="2" spans="1:1" x14ac:dyDescent="0.3">
      <c r="A2" s="2" t="str">
        <f>'JD 실험'!B125</f>
        <v>5800.0, 33.46, 20.98, 34.25, 20.37, 32.86, 20.34, 33.29, 20.22, 0.00, 0.00</v>
      </c>
    </row>
    <row r="3" spans="1:1" x14ac:dyDescent="0.3">
      <c r="A3" s="2" t="str">
        <f>'JD 실험'!B126</f>
        <v>6489.6, 34.31, 21.58, 34.51, 21.19, 33.80, 20.83, 34.89, 20.87, 0.00, 0.00</v>
      </c>
    </row>
    <row r="4" spans="1:1" x14ac:dyDescent="0.3">
      <c r="A4" s="2" t="str">
        <f>'JD 실험'!B127</f>
        <v>6988.8, 35.15, 22.18, 35.71, 21.92, 34.73, 21.21, 35.50, 21.22, 0.00, 0.00</v>
      </c>
    </row>
    <row r="5" spans="1:1" x14ac:dyDescent="0.3">
      <c r="A5" s="2" t="str">
        <f>'JD 실험'!B128</f>
        <v>7488.0, 36.00, 22.75, 36.00, 22.08, 35.67, 21.82, 35.55, 21.81, 0.00, 0.00</v>
      </c>
    </row>
    <row r="6" spans="1:1" x14ac:dyDescent="0.3">
      <c r="A6" s="2" t="str">
        <f>'JD 실험'!B129</f>
        <v>7987.2, 36.60, 23.35, 36.50, 22.82, 36.19, 22.31, 36.48, 22.43, 0.00, 0.00</v>
      </c>
    </row>
    <row r="7" spans="1:1" x14ac:dyDescent="0.3">
      <c r="A7" s="2" t="str">
        <f>'JD 실험'!B130</f>
        <v>8486.4, 37.76, 23.95, 37.24, 23.53, 37.46, 22.69, 37.50, 23.04, 0.00, 0.00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실험'!J124</f>
        <v>mhz, a0ul, a0dl, a1ul, a1dl, a2ul, a2dl, a3ul, a3dl, a4ul, a4dl</v>
      </c>
    </row>
    <row r="2" spans="1:1" x14ac:dyDescent="0.3">
      <c r="A2" s="2" t="str">
        <f>'JD 실험'!J125</f>
        <v>5800.0, 33.48, 21.08, 34.65, 20.78, 33.23, 20.20, 33.41, 20.23, 0.00, 0.00</v>
      </c>
    </row>
    <row r="3" spans="1:1" x14ac:dyDescent="0.3">
      <c r="A3" s="2" t="str">
        <f>'JD 실험'!J126</f>
        <v>6489.6, 34.33, 21.64, 34.79, 21.53, 34.17, 20.84, 35.45, 21.05, 0.00, 0.00</v>
      </c>
    </row>
    <row r="4" spans="1:1" x14ac:dyDescent="0.3">
      <c r="A4" s="2" t="str">
        <f>'JD 실험'!J127</f>
        <v>6988.8, 35.17, 22.24, 36.19, 22.07, 35.10, 21.39, 35.75, 21.26, 0.00, 0.00</v>
      </c>
    </row>
    <row r="5" spans="1:1" x14ac:dyDescent="0.3">
      <c r="A5" s="2" t="str">
        <f>'JD 실험'!J128</f>
        <v>7488.0, 36.02, 22.81, 36.24, 22.41, 36.04, 22.00, 35.65, 21.56, 0.00, 0.00</v>
      </c>
    </row>
    <row r="6" spans="1:1" x14ac:dyDescent="0.3">
      <c r="A6" s="2" t="str">
        <f>'JD 실험'!J129</f>
        <v>7987.2, 36.70, 23.37, 36.74, 22.97, 36.59, 22.64, 36.88, 22.37, 0.00, 0.00</v>
      </c>
    </row>
    <row r="7" spans="1:1" x14ac:dyDescent="0.3">
      <c r="A7" s="2" t="str">
        <f>'JD 실험'!J130</f>
        <v>8486.4, 37.74, 23.97, 37.25, 23.57, 37.66, 23.19, 37.29, 22.96, 0.00, 0.00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실험'!R124</f>
        <v>mhz, a0ul, a0dl, a1ul, a1dl, a2ul, a2dl, a3ul, a3dl, a4ul, a4dl</v>
      </c>
    </row>
    <row r="2" spans="1:1" x14ac:dyDescent="0.3">
      <c r="A2" s="2" t="str">
        <f>'JD 실험'!R125</f>
        <v>5800.0, 33.26, 20.87, 34.25, 20.59, 32.67, 19.96, 33.25, 20.15, 0.00, 0.00</v>
      </c>
    </row>
    <row r="3" spans="1:1" x14ac:dyDescent="0.3">
      <c r="A3" s="2" t="str">
        <f>'JD 실험'!R126</f>
        <v>6489.6, 34.11, 21.52, 34.42, 21.21, 33.61, 20.66, 34.56, 20.81, 0.00, 0.00</v>
      </c>
    </row>
    <row r="4" spans="1:1" x14ac:dyDescent="0.3">
      <c r="A4" s="2" t="str">
        <f>'JD 실험'!R127</f>
        <v>6988.8, 34.95, 22.05, 35.75, 21.66, 34.54, 21.08, 35.50, 21.04, 0.00, 0.00</v>
      </c>
    </row>
    <row r="5" spans="1:1" x14ac:dyDescent="0.3">
      <c r="A5" s="2" t="str">
        <f>'JD 실험'!R128</f>
        <v>7488.0, 35.80, 22.62, 35.75, 22.30, 35.48, 21.69, 35.32, 21.64, 0.00, 0.00</v>
      </c>
    </row>
    <row r="6" spans="1:1" x14ac:dyDescent="0.3">
      <c r="A6" s="2" t="str">
        <f>'JD 실험'!R129</f>
        <v>7987.2, 36.49, 23.27, 36.96, 22.86, 36.10, 22.39, 36.16, 22.28, 0.00, 0.00</v>
      </c>
    </row>
    <row r="7" spans="1:1" x14ac:dyDescent="0.3">
      <c r="A7" s="2" t="str">
        <f>'JD 실험'!R130</f>
        <v>8486.4, 37.58, 23.80, 37.21, 23.51, 37.25, 22.81, 37.25, 22.79, 0.00, 0.00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실험'!Z124</f>
        <v>mhz, a0ul, a0dl, a1ul, a1dl, a2ul, a2dl, a3ul, a3dl, a4ul, a4dl</v>
      </c>
    </row>
    <row r="2" spans="1:1" x14ac:dyDescent="0.3">
      <c r="A2" s="2" t="str">
        <f>'JD 실험'!Z125</f>
        <v>5800.0, 33.11, 20.65, 34.25, 20.62, 32.80, 19.97, 33.25, 20.33, 0.00, 0.00</v>
      </c>
    </row>
    <row r="3" spans="1:1" x14ac:dyDescent="0.3">
      <c r="A3" s="2" t="str">
        <f>'JD 실험'!Z126</f>
        <v>6489.6, 33.96, 21.26, 34.50, 21.32, 33.74, 20.55, 35.26, 21.18, 0.00, 0.00</v>
      </c>
    </row>
    <row r="4" spans="1:1" x14ac:dyDescent="0.3">
      <c r="A4" s="2" t="str">
        <f>'JD 실험'!Z127</f>
        <v>6988.8, 34.80, 21.91, 35.99, 21.74, 34.67, 21.12, 35.51, 21.39, 0.00, 0.00</v>
      </c>
    </row>
    <row r="5" spans="1:1" x14ac:dyDescent="0.3">
      <c r="A5" s="2" t="str">
        <f>'JD 실험'!Z128</f>
        <v>7488.0, 35.65, 22.48, 35.86, 22.25, 35.61, 21.73, 35.62, 21.81, 0.00, 0.00</v>
      </c>
    </row>
    <row r="6" spans="1:1" x14ac:dyDescent="0.3">
      <c r="A6" s="2" t="str">
        <f>'JD 실험'!Z129</f>
        <v>7987.2, 36.33, 23.09, 36.50, 22.77, 36.27, 22.31, 36.50, 22.45, 0.00, 0.00</v>
      </c>
    </row>
    <row r="7" spans="1:1" x14ac:dyDescent="0.3">
      <c r="A7" s="2" t="str">
        <f>'JD 실험'!Z130</f>
        <v>8486.4, 37.51, 23.74, 37.19, 23.41, 37.35, 22.88, 37.54, 23.03, 0.00, 0.00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실험'!B133</f>
        <v>mhz, a0ul, a0dl, a1ul, a1dl, a2ul, a2dl, a3ul, a3dl, a4ul, a4dl</v>
      </c>
    </row>
    <row r="2" spans="1:1" x14ac:dyDescent="0.3">
      <c r="A2" s="2" t="str">
        <f>'JD 실험'!B134</f>
        <v>5800.0, 33.66, 21.47, 35.04, 20.97, 37.28, 21.21, 33.56, 20.49, 0.00, 0.00</v>
      </c>
    </row>
    <row r="3" spans="1:1" x14ac:dyDescent="0.3">
      <c r="A3" s="2" t="str">
        <f>'JD 실험'!B135</f>
        <v>6489.6, 34.51, 21.89, 35.06, 21.75, 38.22, 23.21, 35.09, 21.24, 0.00, 0.00</v>
      </c>
    </row>
    <row r="4" spans="1:1" x14ac:dyDescent="0.3">
      <c r="A4" s="2" t="str">
        <f>'JD 실험'!B136</f>
        <v>6988.8, 35.35, 22.55, 36.25, 22.48, 39.15, 25.42, 36.00, 21.51, 0.00, 0.00</v>
      </c>
    </row>
    <row r="5" spans="1:1" x14ac:dyDescent="0.3">
      <c r="A5" s="2" t="str">
        <f>'JD 실험'!B137</f>
        <v>7488.0, 36.20, 23.12, 36.50, 22.74, 40.09, 26.03, 35.85, 22.09, 0.00, 0.00</v>
      </c>
    </row>
    <row r="6" spans="1:1" x14ac:dyDescent="0.3">
      <c r="A6" s="2" t="str">
        <f>'JD 실험'!B138</f>
        <v>7987.2, 36.86, 23.54, 37.05, 23.30, 41.75, 28.03, 36.61, 22.57, 0.00, 0.00</v>
      </c>
    </row>
    <row r="7" spans="1:1" x14ac:dyDescent="0.3">
      <c r="A7" s="2" t="str">
        <f>'JD 실험'!B139</f>
        <v>8486.4, 38.15, 24.20, 37.90, 24.01, 43.90, 30.24, 37.90, 23.17, 0.00, 0.00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opLeftCell="A196" workbookViewId="0">
      <selection activeCell="B112" sqref="B112:J207"/>
    </sheetView>
  </sheetViews>
  <sheetFormatPr defaultRowHeight="16.5" x14ac:dyDescent="0.3"/>
  <cols>
    <col min="1" max="14" width="9" style="2" customWidth="1"/>
    <col min="15" max="15" width="8.875" style="2" customWidth="1"/>
    <col min="16" max="21" width="9" style="2" customWidth="1"/>
    <col min="22" max="16384" width="9" style="2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</row>
    <row r="2" spans="1:22" x14ac:dyDescent="0.3">
      <c r="A2" s="2" t="s">
        <v>11</v>
      </c>
      <c r="B2" s="2">
        <v>5800</v>
      </c>
      <c r="C2" s="3">
        <f>C3-O2</f>
        <v>33.06</v>
      </c>
      <c r="D2" s="3">
        <f>D3-P5</f>
        <v>21.06</v>
      </c>
      <c r="E2" s="2" t="str">
        <f t="shared" ref="E2:F21" si="0">E112</f>
        <v xml:space="preserve"> 34.25</v>
      </c>
      <c r="F2" s="2" t="str">
        <f t="shared" si="0"/>
        <v xml:space="preserve"> 20.25</v>
      </c>
      <c r="G2" s="3">
        <f>G3-S2</f>
        <v>33.04</v>
      </c>
      <c r="H2" s="3">
        <f>H3-T5</f>
        <v>20.095000000000006</v>
      </c>
      <c r="I2" s="2" t="str">
        <f t="shared" ref="I2:J21" si="1">I112</f>
        <v xml:space="preserve"> 33.83</v>
      </c>
      <c r="J2" s="2" t="str">
        <f t="shared" si="1"/>
        <v xml:space="preserve"> 20.17</v>
      </c>
      <c r="L2" s="2" t="s">
        <v>12</v>
      </c>
      <c r="O2" s="2">
        <f t="shared" ref="O2:V2" si="2">O7</f>
        <v>0.91000000000000014</v>
      </c>
      <c r="P2" s="2">
        <f t="shared" si="2"/>
        <v>0.49000000000000021</v>
      </c>
      <c r="Q2" s="2">
        <f t="shared" si="2"/>
        <v>0.625</v>
      </c>
      <c r="R2" s="2">
        <f t="shared" si="2"/>
        <v>0.52999999999999936</v>
      </c>
      <c r="S2" s="2">
        <f t="shared" si="2"/>
        <v>0.89000000000000057</v>
      </c>
      <c r="T2" s="2">
        <f t="shared" si="2"/>
        <v>0.52499999999999858</v>
      </c>
      <c r="U2" s="2">
        <f t="shared" si="2"/>
        <v>0.92000000000000171</v>
      </c>
      <c r="V2" s="2">
        <f t="shared" si="2"/>
        <v>0.56999999999999851</v>
      </c>
    </row>
    <row r="3" spans="1:22" x14ac:dyDescent="0.3">
      <c r="A3" s="2" t="s">
        <v>11</v>
      </c>
      <c r="B3" s="2">
        <v>6489.6</v>
      </c>
      <c r="C3" s="3">
        <f>C4-O3</f>
        <v>33.97</v>
      </c>
      <c r="D3" s="3">
        <f>D4-P6</f>
        <v>21.639999999999997</v>
      </c>
      <c r="E3" s="2" t="str">
        <f t="shared" si="0"/>
        <v xml:space="preserve"> 34.25</v>
      </c>
      <c r="F3" s="2" t="str">
        <f t="shared" si="0"/>
        <v xml:space="preserve"> 20.91</v>
      </c>
      <c r="G3" s="3">
        <f>G4-S3</f>
        <v>33.93</v>
      </c>
      <c r="H3" s="3">
        <f>H4-T6</f>
        <v>20.705000000000005</v>
      </c>
      <c r="I3" s="2" t="str">
        <f t="shared" si="1"/>
        <v xml:space="preserve"> 34.75</v>
      </c>
      <c r="J3" s="2" t="str">
        <f t="shared" si="1"/>
        <v xml:space="preserve"> 20.87</v>
      </c>
      <c r="L3" s="4" t="s">
        <v>13</v>
      </c>
      <c r="O3" s="2">
        <f t="shared" ref="O3:V3" si="3">O7</f>
        <v>0.91000000000000014</v>
      </c>
      <c r="P3" s="2">
        <f t="shared" si="3"/>
        <v>0.49000000000000021</v>
      </c>
      <c r="Q3" s="2">
        <f t="shared" si="3"/>
        <v>0.625</v>
      </c>
      <c r="R3" s="2">
        <f t="shared" si="3"/>
        <v>0.52999999999999936</v>
      </c>
      <c r="S3" s="2">
        <f t="shared" si="3"/>
        <v>0.89000000000000057</v>
      </c>
      <c r="T3" s="2">
        <f t="shared" si="3"/>
        <v>0.52499999999999858</v>
      </c>
      <c r="U3" s="2">
        <f t="shared" si="3"/>
        <v>0.92000000000000171</v>
      </c>
      <c r="V3" s="2">
        <f t="shared" si="3"/>
        <v>0.56999999999999851</v>
      </c>
    </row>
    <row r="4" spans="1:22" x14ac:dyDescent="0.3">
      <c r="A4" s="2" t="s">
        <v>11</v>
      </c>
      <c r="B4" s="2">
        <v>6988.8</v>
      </c>
      <c r="C4" s="3">
        <f>C5-O4</f>
        <v>34.879999999999995</v>
      </c>
      <c r="D4" s="3">
        <f>D5-P7</f>
        <v>22.04</v>
      </c>
      <c r="E4" s="2" t="str">
        <f t="shared" si="0"/>
        <v xml:space="preserve"> 35.75</v>
      </c>
      <c r="F4" s="2" t="str">
        <f t="shared" si="0"/>
        <v xml:space="preserve"> 21.47</v>
      </c>
      <c r="G4" s="3">
        <f>G5-S4</f>
        <v>34.82</v>
      </c>
      <c r="H4" s="3">
        <f>H5-T7</f>
        <v>21.145000000000003</v>
      </c>
      <c r="I4" s="2" t="str">
        <f t="shared" si="1"/>
        <v xml:space="preserve"> 35.75</v>
      </c>
      <c r="J4" s="2" t="str">
        <f t="shared" si="1"/>
        <v xml:space="preserve"> 21.09</v>
      </c>
      <c r="O4" s="2">
        <f t="shared" ref="O4:V4" si="4">O7</f>
        <v>0.91000000000000014</v>
      </c>
      <c r="P4" s="2">
        <f t="shared" si="4"/>
        <v>0.49000000000000021</v>
      </c>
      <c r="Q4" s="2">
        <f t="shared" si="4"/>
        <v>0.625</v>
      </c>
      <c r="R4" s="2">
        <f t="shared" si="4"/>
        <v>0.52999999999999936</v>
      </c>
      <c r="S4" s="2">
        <f t="shared" si="4"/>
        <v>0.89000000000000057</v>
      </c>
      <c r="T4" s="2">
        <f t="shared" si="4"/>
        <v>0.52499999999999858</v>
      </c>
      <c r="U4" s="2">
        <f t="shared" si="4"/>
        <v>0.92000000000000171</v>
      </c>
      <c r="V4" s="2">
        <f t="shared" si="4"/>
        <v>0.56999999999999851</v>
      </c>
    </row>
    <row r="5" spans="1:22" x14ac:dyDescent="0.3">
      <c r="A5" s="2" t="s">
        <v>11</v>
      </c>
      <c r="B5" s="2">
        <v>7488</v>
      </c>
      <c r="C5" s="2" t="str">
        <f t="shared" ref="C5:D7" si="5">C115</f>
        <v xml:space="preserve"> 35.79</v>
      </c>
      <c r="D5" s="2" t="str">
        <f t="shared" si="5"/>
        <v xml:space="preserve"> 22.53</v>
      </c>
      <c r="E5" s="2" t="str">
        <f t="shared" si="0"/>
        <v xml:space="preserve"> 35.75</v>
      </c>
      <c r="F5" s="2" t="str">
        <f t="shared" si="0"/>
        <v xml:space="preserve"> 21.91</v>
      </c>
      <c r="G5" s="2" t="str">
        <f t="shared" ref="G5:H7" si="6">G115</f>
        <v xml:space="preserve"> 35.71</v>
      </c>
      <c r="H5" s="2" t="str">
        <f t="shared" si="6"/>
        <v xml:space="preserve"> 21.67</v>
      </c>
      <c r="I5" s="2" t="str">
        <f t="shared" si="1"/>
        <v xml:space="preserve"> 35.66</v>
      </c>
      <c r="J5" s="2" t="str">
        <f t="shared" si="1"/>
        <v xml:space="preserve"> 21.60</v>
      </c>
      <c r="K5" s="2">
        <f t="shared" ref="K5:L7" si="7">K115</f>
        <v>0</v>
      </c>
      <c r="L5" s="2">
        <f t="shared" si="7"/>
        <v>0</v>
      </c>
      <c r="O5" s="2">
        <f t="shared" ref="O5:V6" si="8">C6-C5</f>
        <v>0.80000000000000426</v>
      </c>
      <c r="P5" s="2">
        <f t="shared" si="8"/>
        <v>0.57999999999999829</v>
      </c>
      <c r="Q5" s="2">
        <f t="shared" si="8"/>
        <v>0.5</v>
      </c>
      <c r="R5" s="2">
        <f t="shared" si="8"/>
        <v>0.64000000000000057</v>
      </c>
      <c r="S5" s="2">
        <f t="shared" si="8"/>
        <v>0.60000000000000142</v>
      </c>
      <c r="T5" s="2">
        <f t="shared" si="8"/>
        <v>0.60999999999999943</v>
      </c>
      <c r="U5" s="2">
        <f t="shared" si="8"/>
        <v>0.78000000000000114</v>
      </c>
      <c r="V5" s="2">
        <f t="shared" si="8"/>
        <v>0.63999999999999702</v>
      </c>
    </row>
    <row r="6" spans="1:22" x14ac:dyDescent="0.3">
      <c r="A6" s="2" t="s">
        <v>11</v>
      </c>
      <c r="B6" s="2">
        <v>7987.2</v>
      </c>
      <c r="C6" s="2" t="str">
        <f t="shared" si="5"/>
        <v xml:space="preserve"> 36.59</v>
      </c>
      <c r="D6" s="2" t="str">
        <f t="shared" si="5"/>
        <v xml:space="preserve"> 23.11</v>
      </c>
      <c r="E6" s="2" t="str">
        <f t="shared" si="0"/>
        <v xml:space="preserve"> 36.25</v>
      </c>
      <c r="F6" s="2" t="str">
        <f t="shared" si="0"/>
        <v xml:space="preserve"> 22.55</v>
      </c>
      <c r="G6" s="2" t="str">
        <f t="shared" si="6"/>
        <v xml:space="preserve"> 36.31</v>
      </c>
      <c r="H6" s="2" t="str">
        <f t="shared" si="6"/>
        <v xml:space="preserve"> 22.28</v>
      </c>
      <c r="I6" s="2" t="str">
        <f t="shared" si="1"/>
        <v xml:space="preserve"> 36.44</v>
      </c>
      <c r="J6" s="2" t="str">
        <f t="shared" si="1"/>
        <v xml:space="preserve"> 22.24</v>
      </c>
      <c r="K6" s="2">
        <f t="shared" si="7"/>
        <v>0</v>
      </c>
      <c r="L6" s="2">
        <f t="shared" si="7"/>
        <v>0</v>
      </c>
      <c r="O6" s="2">
        <f t="shared" si="8"/>
        <v>1.019999999999996</v>
      </c>
      <c r="P6" s="2">
        <f t="shared" si="8"/>
        <v>0.40000000000000213</v>
      </c>
      <c r="Q6" s="2">
        <f t="shared" si="8"/>
        <v>0.75</v>
      </c>
      <c r="R6" s="2">
        <f t="shared" si="8"/>
        <v>0.41999999999999815</v>
      </c>
      <c r="S6" s="2">
        <f t="shared" si="8"/>
        <v>1.1799999999999997</v>
      </c>
      <c r="T6" s="2">
        <f t="shared" si="8"/>
        <v>0.43999999999999773</v>
      </c>
      <c r="U6" s="2">
        <f t="shared" si="8"/>
        <v>1.0600000000000023</v>
      </c>
      <c r="V6" s="2">
        <f t="shared" si="8"/>
        <v>0.5</v>
      </c>
    </row>
    <row r="7" spans="1:22" s="3" customFormat="1" x14ac:dyDescent="0.3">
      <c r="A7" s="3" t="s">
        <v>11</v>
      </c>
      <c r="B7" s="3">
        <v>8486.4</v>
      </c>
      <c r="C7" s="3" t="str">
        <f t="shared" si="5"/>
        <v xml:space="preserve"> 37.61</v>
      </c>
      <c r="D7" s="3" t="str">
        <f t="shared" si="5"/>
        <v xml:space="preserve"> 23.51</v>
      </c>
      <c r="E7" s="3" t="str">
        <f t="shared" si="0"/>
        <v xml:space="preserve"> 37.00</v>
      </c>
      <c r="F7" s="3" t="str">
        <f t="shared" si="0"/>
        <v xml:space="preserve"> 22.97</v>
      </c>
      <c r="G7" s="3" t="str">
        <f t="shared" si="6"/>
        <v xml:space="preserve"> 37.49</v>
      </c>
      <c r="H7" s="3" t="str">
        <f t="shared" si="6"/>
        <v xml:space="preserve"> 22.72</v>
      </c>
      <c r="I7" s="3" t="str">
        <f t="shared" si="1"/>
        <v xml:space="preserve"> 37.50</v>
      </c>
      <c r="J7" s="3" t="str">
        <f t="shared" si="1"/>
        <v xml:space="preserve"> 22.74</v>
      </c>
      <c r="K7" s="3">
        <f t="shared" si="7"/>
        <v>0</v>
      </c>
      <c r="L7" s="3">
        <f t="shared" si="7"/>
        <v>0</v>
      </c>
      <c r="N7" s="5"/>
      <c r="O7" s="3">
        <f t="shared" ref="O7:V7" si="9">AVERAGE(O5:O6)</f>
        <v>0.91000000000000014</v>
      </c>
      <c r="P7" s="3">
        <f t="shared" si="9"/>
        <v>0.49000000000000021</v>
      </c>
      <c r="Q7" s="3">
        <f t="shared" si="9"/>
        <v>0.625</v>
      </c>
      <c r="R7" s="3">
        <f t="shared" si="9"/>
        <v>0.52999999999999936</v>
      </c>
      <c r="S7" s="3">
        <f t="shared" si="9"/>
        <v>0.89000000000000057</v>
      </c>
      <c r="T7" s="3">
        <f t="shared" si="9"/>
        <v>0.52499999999999858</v>
      </c>
      <c r="U7" s="3">
        <f t="shared" si="9"/>
        <v>0.92000000000000171</v>
      </c>
      <c r="V7" s="3">
        <f t="shared" si="9"/>
        <v>0.56999999999999851</v>
      </c>
    </row>
    <row r="8" spans="1:22" x14ac:dyDescent="0.3">
      <c r="A8" s="2" t="s">
        <v>14</v>
      </c>
      <c r="B8" s="2">
        <v>5800</v>
      </c>
      <c r="C8" s="3">
        <f>C9-O8</f>
        <v>33.905000000000001</v>
      </c>
      <c r="D8" s="3">
        <f>D9-P11</f>
        <v>21.009999999999998</v>
      </c>
      <c r="E8" s="2" t="str">
        <f t="shared" si="0"/>
        <v xml:space="preserve"> 34.38</v>
      </c>
      <c r="F8" s="2" t="str">
        <f t="shared" si="0"/>
        <v xml:space="preserve"> 20.42</v>
      </c>
      <c r="G8" s="3">
        <f>G9-S8</f>
        <v>33.199999999999996</v>
      </c>
      <c r="H8" s="3">
        <f>H9-T11</f>
        <v>20.755000000000003</v>
      </c>
      <c r="I8" s="2" t="str">
        <f t="shared" si="1"/>
        <v xml:space="preserve"> 34.11</v>
      </c>
      <c r="J8" s="2" t="str">
        <f t="shared" si="1"/>
        <v xml:space="preserve"> 20.24</v>
      </c>
      <c r="O8" s="2">
        <f t="shared" ref="O8:V8" si="10">O13</f>
        <v>0.69500000000000028</v>
      </c>
      <c r="P8" s="2">
        <f t="shared" si="10"/>
        <v>0.57000000000000028</v>
      </c>
      <c r="Q8" s="2">
        <f t="shared" si="10"/>
        <v>0.51000000000000156</v>
      </c>
      <c r="R8" s="2">
        <f t="shared" si="10"/>
        <v>0.72000000000000064</v>
      </c>
      <c r="S8" s="2">
        <f t="shared" si="10"/>
        <v>0.85000000000000142</v>
      </c>
      <c r="T8" s="2">
        <f t="shared" si="10"/>
        <v>0.41499999999999915</v>
      </c>
      <c r="U8" s="2">
        <f t="shared" si="10"/>
        <v>0.83999999999999986</v>
      </c>
      <c r="V8" s="2">
        <f t="shared" si="10"/>
        <v>0.61500000000000021</v>
      </c>
    </row>
    <row r="9" spans="1:22" x14ac:dyDescent="0.3">
      <c r="A9" s="2" t="s">
        <v>14</v>
      </c>
      <c r="B9" s="2">
        <v>6489.6</v>
      </c>
      <c r="C9" s="3">
        <f>C10-O9</f>
        <v>34.6</v>
      </c>
      <c r="D9" s="3">
        <f>D10-P12</f>
        <v>21.57</v>
      </c>
      <c r="E9" s="2" t="str">
        <f t="shared" si="0"/>
        <v xml:space="preserve"> 34.70</v>
      </c>
      <c r="F9" s="2" t="str">
        <f t="shared" si="0"/>
        <v xml:space="preserve"> 21.24</v>
      </c>
      <c r="G9" s="3">
        <f>G10-S9</f>
        <v>34.049999999999997</v>
      </c>
      <c r="H9" s="3">
        <f>H10-T12</f>
        <v>21.325000000000003</v>
      </c>
      <c r="I9" s="2" t="str">
        <f t="shared" si="1"/>
        <v xml:space="preserve"> 35.00</v>
      </c>
      <c r="J9" s="2" t="str">
        <f t="shared" si="1"/>
        <v xml:space="preserve"> 20.99</v>
      </c>
      <c r="O9" s="2">
        <f t="shared" ref="O9:V9" si="11">O13</f>
        <v>0.69500000000000028</v>
      </c>
      <c r="P9" s="2">
        <f t="shared" si="11"/>
        <v>0.57000000000000028</v>
      </c>
      <c r="Q9" s="2">
        <f t="shared" si="11"/>
        <v>0.51000000000000156</v>
      </c>
      <c r="R9" s="2">
        <f t="shared" si="11"/>
        <v>0.72000000000000064</v>
      </c>
      <c r="S9" s="2">
        <f t="shared" si="11"/>
        <v>0.85000000000000142</v>
      </c>
      <c r="T9" s="2">
        <f t="shared" si="11"/>
        <v>0.41499999999999915</v>
      </c>
      <c r="U9" s="2">
        <f t="shared" si="11"/>
        <v>0.83999999999999986</v>
      </c>
      <c r="V9" s="2">
        <f t="shared" si="11"/>
        <v>0.61500000000000021</v>
      </c>
    </row>
    <row r="10" spans="1:22" x14ac:dyDescent="0.3">
      <c r="A10" s="2" t="s">
        <v>14</v>
      </c>
      <c r="B10" s="2">
        <v>6988.8</v>
      </c>
      <c r="C10" s="3">
        <f>C11-O10</f>
        <v>35.295000000000002</v>
      </c>
      <c r="D10" s="3">
        <f>D11-P13</f>
        <v>22.15</v>
      </c>
      <c r="E10" s="2" t="str">
        <f t="shared" si="0"/>
        <v xml:space="preserve"> 35.25</v>
      </c>
      <c r="F10" s="2" t="str">
        <f t="shared" si="0"/>
        <v xml:space="preserve"> 22.02</v>
      </c>
      <c r="G10" s="3">
        <f>G11-S10</f>
        <v>34.9</v>
      </c>
      <c r="H10" s="3">
        <f>H11-T13</f>
        <v>21.585000000000001</v>
      </c>
      <c r="I10" s="2" t="str">
        <f t="shared" si="1"/>
        <v xml:space="preserve"> 35.49</v>
      </c>
      <c r="J10" s="2" t="str">
        <f t="shared" si="1"/>
        <v xml:space="preserve"> 21.31</v>
      </c>
      <c r="O10" s="2">
        <f t="shared" ref="O10:V10" si="12">O13</f>
        <v>0.69500000000000028</v>
      </c>
      <c r="P10" s="2">
        <f t="shared" si="12"/>
        <v>0.57000000000000028</v>
      </c>
      <c r="Q10" s="2">
        <f t="shared" si="12"/>
        <v>0.51000000000000156</v>
      </c>
      <c r="R10" s="2">
        <f t="shared" si="12"/>
        <v>0.72000000000000064</v>
      </c>
      <c r="S10" s="2">
        <f t="shared" si="12"/>
        <v>0.85000000000000142</v>
      </c>
      <c r="T10" s="2">
        <f t="shared" si="12"/>
        <v>0.41499999999999915</v>
      </c>
      <c r="U10" s="2">
        <f t="shared" si="12"/>
        <v>0.83999999999999986</v>
      </c>
      <c r="V10" s="2">
        <f t="shared" si="12"/>
        <v>0.61500000000000021</v>
      </c>
    </row>
    <row r="11" spans="1:22" x14ac:dyDescent="0.3">
      <c r="A11" s="2" t="s">
        <v>14</v>
      </c>
      <c r="B11" s="2" t="str">
        <f t="shared" ref="B11:D13" si="13">B121</f>
        <v>7488</v>
      </c>
      <c r="C11" s="2" t="str">
        <f t="shared" si="13"/>
        <v xml:space="preserve"> 35.99</v>
      </c>
      <c r="D11" s="2" t="str">
        <f t="shared" si="13"/>
        <v xml:space="preserve"> 22.72</v>
      </c>
      <c r="E11" s="2" t="str">
        <f t="shared" si="0"/>
        <v xml:space="preserve"> 36.00</v>
      </c>
      <c r="F11" s="2" t="str">
        <f t="shared" si="0"/>
        <v xml:space="preserve"> 22.07</v>
      </c>
      <c r="G11" s="2" t="str">
        <f t="shared" ref="G11:H13" si="14">G121</f>
        <v xml:space="preserve"> 35.75</v>
      </c>
      <c r="H11" s="2" t="str">
        <f t="shared" si="14"/>
        <v xml:space="preserve"> 22.00</v>
      </c>
      <c r="I11" s="2" t="str">
        <f t="shared" si="1"/>
        <v xml:space="preserve"> 35.80</v>
      </c>
      <c r="J11" s="2" t="str">
        <f t="shared" si="1"/>
        <v xml:space="preserve"> 21.80</v>
      </c>
      <c r="O11" s="2">
        <f t="shared" ref="O11:V12" si="15">C12-C11</f>
        <v>0.60999999999999943</v>
      </c>
      <c r="P11" s="2">
        <f t="shared" si="15"/>
        <v>0.56000000000000227</v>
      </c>
      <c r="Q11" s="2">
        <f t="shared" si="15"/>
        <v>0.70000000000000284</v>
      </c>
      <c r="R11" s="2">
        <f t="shared" si="15"/>
        <v>0.89999999999999858</v>
      </c>
      <c r="S11" s="2">
        <f t="shared" si="15"/>
        <v>0.70000000000000284</v>
      </c>
      <c r="T11" s="2">
        <f t="shared" si="15"/>
        <v>0.57000000000000028</v>
      </c>
      <c r="U11" s="2">
        <f t="shared" si="15"/>
        <v>0.80000000000000426</v>
      </c>
      <c r="V11" s="2">
        <f t="shared" si="15"/>
        <v>0.59999999999999787</v>
      </c>
    </row>
    <row r="12" spans="1:22" x14ac:dyDescent="0.3">
      <c r="A12" s="2" t="s">
        <v>14</v>
      </c>
      <c r="B12" s="2" t="str">
        <f t="shared" si="13"/>
        <v>7987.2</v>
      </c>
      <c r="C12" s="2" t="str">
        <f t="shared" si="13"/>
        <v xml:space="preserve"> 36.60</v>
      </c>
      <c r="D12" s="2" t="str">
        <f t="shared" si="13"/>
        <v xml:space="preserve"> 23.28</v>
      </c>
      <c r="E12" s="2" t="str">
        <f t="shared" si="0"/>
        <v xml:space="preserve"> 36.70</v>
      </c>
      <c r="F12" s="2" t="str">
        <f t="shared" si="0"/>
        <v xml:space="preserve"> 22.97</v>
      </c>
      <c r="G12" s="2" t="str">
        <f t="shared" si="14"/>
        <v xml:space="preserve"> 36.45</v>
      </c>
      <c r="H12" s="2" t="str">
        <f t="shared" si="14"/>
        <v xml:space="preserve"> 22.57</v>
      </c>
      <c r="I12" s="2" t="str">
        <f t="shared" si="1"/>
        <v xml:space="preserve"> 36.60</v>
      </c>
      <c r="J12" s="2" t="str">
        <f t="shared" si="1"/>
        <v xml:space="preserve"> 22.40</v>
      </c>
      <c r="O12" s="2">
        <f t="shared" si="15"/>
        <v>0.78000000000000114</v>
      </c>
      <c r="P12" s="2">
        <f t="shared" si="15"/>
        <v>0.57999999999999829</v>
      </c>
      <c r="Q12" s="2">
        <f t="shared" si="15"/>
        <v>0.32000000000000028</v>
      </c>
      <c r="R12" s="2">
        <f t="shared" si="15"/>
        <v>0.5400000000000027</v>
      </c>
      <c r="S12" s="2">
        <f t="shared" si="15"/>
        <v>1</v>
      </c>
      <c r="T12" s="2">
        <f t="shared" si="15"/>
        <v>0.25999999999999801</v>
      </c>
      <c r="U12" s="2">
        <f t="shared" si="15"/>
        <v>0.87999999999999545</v>
      </c>
      <c r="V12" s="2">
        <f t="shared" si="15"/>
        <v>0.63000000000000256</v>
      </c>
    </row>
    <row r="13" spans="1:22" s="3" customFormat="1" x14ac:dyDescent="0.3">
      <c r="A13" s="3" t="s">
        <v>14</v>
      </c>
      <c r="B13" s="3" t="str">
        <f t="shared" si="13"/>
        <v>8486.4</v>
      </c>
      <c r="C13" s="3" t="str">
        <f t="shared" si="13"/>
        <v xml:space="preserve"> 37.38</v>
      </c>
      <c r="D13" s="3" t="str">
        <f t="shared" si="13"/>
        <v xml:space="preserve"> 23.86</v>
      </c>
      <c r="E13" s="3" t="str">
        <f t="shared" si="0"/>
        <v xml:space="preserve"> 37.02</v>
      </c>
      <c r="F13" s="3" t="str">
        <f t="shared" si="0"/>
        <v xml:space="preserve"> 23.51</v>
      </c>
      <c r="G13" s="3" t="str">
        <f t="shared" si="14"/>
        <v xml:space="preserve"> 37.45</v>
      </c>
      <c r="H13" s="3" t="str">
        <f t="shared" si="14"/>
        <v xml:space="preserve"> 22.83</v>
      </c>
      <c r="I13" s="3" t="str">
        <f t="shared" si="1"/>
        <v xml:space="preserve"> 37.48</v>
      </c>
      <c r="J13" s="3" t="str">
        <f t="shared" si="1"/>
        <v xml:space="preserve"> 23.03</v>
      </c>
      <c r="N13" s="5"/>
      <c r="O13" s="3">
        <f t="shared" ref="O13:V13" si="16">AVERAGE(O11:O12)</f>
        <v>0.69500000000000028</v>
      </c>
      <c r="P13" s="3">
        <f t="shared" si="16"/>
        <v>0.57000000000000028</v>
      </c>
      <c r="Q13" s="3">
        <f t="shared" si="16"/>
        <v>0.51000000000000156</v>
      </c>
      <c r="R13" s="3">
        <f t="shared" si="16"/>
        <v>0.72000000000000064</v>
      </c>
      <c r="S13" s="3">
        <f t="shared" si="16"/>
        <v>0.85000000000000142</v>
      </c>
      <c r="T13" s="3">
        <f t="shared" si="16"/>
        <v>0.41499999999999915</v>
      </c>
      <c r="U13" s="3">
        <f t="shared" si="16"/>
        <v>0.83999999999999986</v>
      </c>
      <c r="V13" s="3">
        <f t="shared" si="16"/>
        <v>0.61500000000000021</v>
      </c>
    </row>
    <row r="14" spans="1:22" x14ac:dyDescent="0.3">
      <c r="A14" s="2" t="s">
        <v>15</v>
      </c>
      <c r="B14" s="2">
        <v>5800</v>
      </c>
      <c r="C14" s="3">
        <f>C15-O14</f>
        <v>33.680000000000007</v>
      </c>
      <c r="D14" s="3">
        <f>D15-P17</f>
        <v>21.05</v>
      </c>
      <c r="E14" s="2" t="str">
        <f t="shared" si="0"/>
        <v xml:space="preserve"> 34.31</v>
      </c>
      <c r="F14" s="2" t="str">
        <f t="shared" si="0"/>
        <v xml:space="preserve"> 20.79</v>
      </c>
      <c r="G14" s="3">
        <f>G15-S14</f>
        <v>33.699999999999989</v>
      </c>
      <c r="H14" s="3">
        <f>H15-T17</f>
        <v>19.990000000000006</v>
      </c>
      <c r="I14" s="2" t="str">
        <f t="shared" si="1"/>
        <v xml:space="preserve"> 33.44</v>
      </c>
      <c r="J14" s="2" t="str">
        <f t="shared" si="1"/>
        <v xml:space="preserve"> 20.49</v>
      </c>
      <c r="O14" s="2">
        <f t="shared" ref="O14:V14" si="17">O19</f>
        <v>0.75999999999999801</v>
      </c>
      <c r="P14" s="2">
        <f t="shared" si="17"/>
        <v>0.5600000000000005</v>
      </c>
      <c r="Q14" s="2">
        <f t="shared" si="17"/>
        <v>0.625</v>
      </c>
      <c r="R14" s="2">
        <f t="shared" si="17"/>
        <v>0.46000000000000085</v>
      </c>
      <c r="S14" s="2">
        <f t="shared" si="17"/>
        <v>0.76000000000000156</v>
      </c>
      <c r="T14" s="2">
        <f t="shared" si="17"/>
        <v>0.64999999999999858</v>
      </c>
      <c r="U14" s="2">
        <f t="shared" si="17"/>
        <v>0.85500000000000043</v>
      </c>
      <c r="V14" s="2">
        <f t="shared" si="17"/>
        <v>0.55000000000000071</v>
      </c>
    </row>
    <row r="15" spans="1:22" x14ac:dyDescent="0.3">
      <c r="A15" s="2" t="s">
        <v>15</v>
      </c>
      <c r="B15" s="2">
        <v>6489.6</v>
      </c>
      <c r="C15" s="3">
        <f>C16-O15</f>
        <v>34.440000000000005</v>
      </c>
      <c r="D15" s="3">
        <f>D16-P18</f>
        <v>21.580000000000002</v>
      </c>
      <c r="E15" s="2" t="str">
        <f t="shared" si="0"/>
        <v xml:space="preserve"> 34.50</v>
      </c>
      <c r="F15" s="2" t="str">
        <f t="shared" si="0"/>
        <v xml:space="preserve"> 21.50</v>
      </c>
      <c r="G15" s="3">
        <f>G16-S15</f>
        <v>34.459999999999994</v>
      </c>
      <c r="H15" s="3">
        <f>H16-T18</f>
        <v>20.610000000000003</v>
      </c>
      <c r="I15" s="2" t="str">
        <f t="shared" si="1"/>
        <v xml:space="preserve"> 35.34</v>
      </c>
      <c r="J15" s="2" t="str">
        <f t="shared" si="1"/>
        <v xml:space="preserve"> 21.17</v>
      </c>
      <c r="O15" s="2">
        <f t="shared" ref="O15:V15" si="18">O19</f>
        <v>0.75999999999999801</v>
      </c>
      <c r="P15" s="2">
        <f t="shared" si="18"/>
        <v>0.5600000000000005</v>
      </c>
      <c r="Q15" s="2">
        <f t="shared" si="18"/>
        <v>0.625</v>
      </c>
      <c r="R15" s="2">
        <f t="shared" si="18"/>
        <v>0.46000000000000085</v>
      </c>
      <c r="S15" s="2">
        <f t="shared" si="18"/>
        <v>0.76000000000000156</v>
      </c>
      <c r="T15" s="2">
        <f t="shared" si="18"/>
        <v>0.64999999999999858</v>
      </c>
      <c r="U15" s="2">
        <f t="shared" si="18"/>
        <v>0.85500000000000043</v>
      </c>
      <c r="V15" s="2">
        <f t="shared" si="18"/>
        <v>0.55000000000000071</v>
      </c>
    </row>
    <row r="16" spans="1:22" x14ac:dyDescent="0.3">
      <c r="A16" s="2" t="s">
        <v>15</v>
      </c>
      <c r="B16" s="2">
        <v>6988.8</v>
      </c>
      <c r="C16" s="3">
        <f>C17-O16</f>
        <v>35.200000000000003</v>
      </c>
      <c r="D16" s="3">
        <f>D17-P19</f>
        <v>22.17</v>
      </c>
      <c r="E16" s="2" t="str">
        <f t="shared" si="0"/>
        <v xml:space="preserve"> 36.01</v>
      </c>
      <c r="F16" s="2" t="str">
        <f t="shared" si="0"/>
        <v xml:space="preserve"> 21.93</v>
      </c>
      <c r="G16" s="3">
        <f>G17-S16</f>
        <v>35.22</v>
      </c>
      <c r="H16" s="3">
        <f>H17-T19</f>
        <v>21.290000000000003</v>
      </c>
      <c r="I16" s="2" t="str">
        <f t="shared" si="1"/>
        <v xml:space="preserve"> 35.73</v>
      </c>
      <c r="J16" s="2" t="str">
        <f t="shared" si="1"/>
        <v xml:space="preserve"> 21.36</v>
      </c>
      <c r="O16" s="2">
        <f t="shared" ref="O16:V16" si="19">O19</f>
        <v>0.75999999999999801</v>
      </c>
      <c r="P16" s="2">
        <f t="shared" si="19"/>
        <v>0.5600000000000005</v>
      </c>
      <c r="Q16" s="2">
        <f t="shared" si="19"/>
        <v>0.625</v>
      </c>
      <c r="R16" s="2">
        <f t="shared" si="19"/>
        <v>0.46000000000000085</v>
      </c>
      <c r="S16" s="2">
        <f t="shared" si="19"/>
        <v>0.76000000000000156</v>
      </c>
      <c r="T16" s="2">
        <f t="shared" si="19"/>
        <v>0.64999999999999858</v>
      </c>
      <c r="U16" s="2">
        <f t="shared" si="19"/>
        <v>0.85500000000000043</v>
      </c>
      <c r="V16" s="2">
        <f t="shared" si="19"/>
        <v>0.55000000000000071</v>
      </c>
    </row>
    <row r="17" spans="1:22" x14ac:dyDescent="0.3">
      <c r="A17" s="2" t="s">
        <v>15</v>
      </c>
      <c r="B17" s="2" t="str">
        <f t="shared" ref="B17:D19" si="20">B127</f>
        <v>7488</v>
      </c>
      <c r="C17" s="2" t="str">
        <f t="shared" si="20"/>
        <v xml:space="preserve"> 35.96</v>
      </c>
      <c r="D17" s="2" t="str">
        <f t="shared" si="20"/>
        <v xml:space="preserve"> 22.73</v>
      </c>
      <c r="E17" s="2" t="str">
        <f t="shared" si="0"/>
        <v xml:space="preserve"> 36.00</v>
      </c>
      <c r="F17" s="2" t="str">
        <f t="shared" si="0"/>
        <v xml:space="preserve"> 22.61</v>
      </c>
      <c r="G17" s="2" t="str">
        <f t="shared" ref="G17:H19" si="21">G127</f>
        <v xml:space="preserve"> 35.98</v>
      </c>
      <c r="H17" s="2" t="str">
        <f t="shared" si="21"/>
        <v xml:space="preserve"> 21.94</v>
      </c>
      <c r="I17" s="2" t="str">
        <f t="shared" si="1"/>
        <v xml:space="preserve"> 35.79</v>
      </c>
      <c r="J17" s="2" t="str">
        <f t="shared" si="1"/>
        <v xml:space="preserve"> 21.91</v>
      </c>
      <c r="O17" s="2">
        <f t="shared" ref="O17:V18" si="22">C18-C17</f>
        <v>0.71000000000000085</v>
      </c>
      <c r="P17" s="2">
        <f t="shared" si="22"/>
        <v>0.53000000000000114</v>
      </c>
      <c r="Q17" s="2">
        <f t="shared" si="22"/>
        <v>1.0499999999999972</v>
      </c>
      <c r="R17" s="2">
        <f t="shared" si="22"/>
        <v>0.33999999999999986</v>
      </c>
      <c r="S17" s="2">
        <f t="shared" si="22"/>
        <v>0.37000000000000455</v>
      </c>
      <c r="T17" s="2">
        <f t="shared" si="22"/>
        <v>0.61999999999999744</v>
      </c>
      <c r="U17" s="2">
        <f t="shared" si="22"/>
        <v>1.2100000000000009</v>
      </c>
      <c r="V17" s="2">
        <f t="shared" si="22"/>
        <v>0.55999999999999872</v>
      </c>
    </row>
    <row r="18" spans="1:22" x14ac:dyDescent="0.3">
      <c r="A18" s="2" t="s">
        <v>15</v>
      </c>
      <c r="B18" s="2" t="str">
        <f t="shared" si="20"/>
        <v>7987.2</v>
      </c>
      <c r="C18" s="2" t="str">
        <f t="shared" si="20"/>
        <v xml:space="preserve"> 36.67</v>
      </c>
      <c r="D18" s="2" t="str">
        <f t="shared" si="20"/>
        <v xml:space="preserve"> 23.26</v>
      </c>
      <c r="E18" s="2" t="str">
        <f t="shared" si="0"/>
        <v xml:space="preserve"> 37.05</v>
      </c>
      <c r="F18" s="2" t="str">
        <f t="shared" si="0"/>
        <v xml:space="preserve"> 22.95</v>
      </c>
      <c r="G18" s="2" t="str">
        <f t="shared" si="21"/>
        <v xml:space="preserve"> 36.35</v>
      </c>
      <c r="H18" s="2" t="str">
        <f t="shared" si="21"/>
        <v xml:space="preserve"> 22.56</v>
      </c>
      <c r="I18" s="2" t="str">
        <f t="shared" si="1"/>
        <v xml:space="preserve"> 37.00</v>
      </c>
      <c r="J18" s="2" t="str">
        <f t="shared" si="1"/>
        <v xml:space="preserve"> 22.47</v>
      </c>
      <c r="O18" s="2">
        <f t="shared" si="22"/>
        <v>0.80999999999999517</v>
      </c>
      <c r="P18" s="2">
        <f t="shared" si="22"/>
        <v>0.58999999999999986</v>
      </c>
      <c r="Q18" s="2">
        <f t="shared" si="22"/>
        <v>0.20000000000000284</v>
      </c>
      <c r="R18" s="2">
        <f t="shared" si="22"/>
        <v>0.58000000000000185</v>
      </c>
      <c r="S18" s="2">
        <f t="shared" si="22"/>
        <v>1.1499999999999986</v>
      </c>
      <c r="T18" s="2">
        <f t="shared" si="22"/>
        <v>0.67999999999999972</v>
      </c>
      <c r="U18" s="2">
        <f t="shared" si="22"/>
        <v>0.5</v>
      </c>
      <c r="V18" s="2">
        <f t="shared" si="22"/>
        <v>0.5400000000000027</v>
      </c>
    </row>
    <row r="19" spans="1:22" s="3" customFormat="1" x14ac:dyDescent="0.3">
      <c r="A19" s="3" t="s">
        <v>15</v>
      </c>
      <c r="B19" s="3" t="str">
        <f t="shared" si="20"/>
        <v>8486.4</v>
      </c>
      <c r="C19" s="3" t="str">
        <f t="shared" si="20"/>
        <v xml:space="preserve"> 37.48</v>
      </c>
      <c r="D19" s="3" t="str">
        <f t="shared" si="20"/>
        <v xml:space="preserve"> 23.85</v>
      </c>
      <c r="E19" s="3" t="str">
        <f t="shared" si="0"/>
        <v xml:space="preserve"> 37.25</v>
      </c>
      <c r="F19" s="3" t="str">
        <f t="shared" si="0"/>
        <v xml:space="preserve"> 23.53</v>
      </c>
      <c r="G19" s="3" t="str">
        <f t="shared" si="21"/>
        <v xml:space="preserve"> 37.50</v>
      </c>
      <c r="H19" s="3" t="str">
        <f t="shared" si="21"/>
        <v xml:space="preserve"> 23.24</v>
      </c>
      <c r="I19" s="3" t="str">
        <f t="shared" si="1"/>
        <v xml:space="preserve"> 37.50</v>
      </c>
      <c r="J19" s="3" t="str">
        <f t="shared" si="1"/>
        <v xml:space="preserve"> 23.01</v>
      </c>
      <c r="N19" s="5"/>
      <c r="O19" s="3">
        <f t="shared" ref="O19:V19" si="23">AVERAGE(O17:O18)</f>
        <v>0.75999999999999801</v>
      </c>
      <c r="P19" s="3">
        <f t="shared" si="23"/>
        <v>0.5600000000000005</v>
      </c>
      <c r="Q19" s="3">
        <f t="shared" si="23"/>
        <v>0.625</v>
      </c>
      <c r="R19" s="3">
        <f t="shared" si="23"/>
        <v>0.46000000000000085</v>
      </c>
      <c r="S19" s="3">
        <f t="shared" si="23"/>
        <v>0.76000000000000156</v>
      </c>
      <c r="T19" s="3">
        <f t="shared" si="23"/>
        <v>0.64999999999999858</v>
      </c>
      <c r="U19" s="3">
        <f t="shared" si="23"/>
        <v>0.85500000000000043</v>
      </c>
      <c r="V19" s="3">
        <f t="shared" si="23"/>
        <v>0.55000000000000071</v>
      </c>
    </row>
    <row r="20" spans="1:22" x14ac:dyDescent="0.3">
      <c r="A20" s="2" t="s">
        <v>16</v>
      </c>
      <c r="B20" s="2">
        <v>5800</v>
      </c>
      <c r="C20" s="3">
        <f>C21-O20</f>
        <v>33.639999999999993</v>
      </c>
      <c r="D20" s="3">
        <f>D21-P23</f>
        <v>21.115000000000002</v>
      </c>
      <c r="E20" s="2" t="str">
        <f t="shared" si="0"/>
        <v xml:space="preserve"> 34.25</v>
      </c>
      <c r="F20" s="2" t="str">
        <f t="shared" si="0"/>
        <v xml:space="preserve"> 20.59</v>
      </c>
      <c r="G20" s="3">
        <f>G21-S20</f>
        <v>33.399999999999991</v>
      </c>
      <c r="H20" s="3">
        <f>H21-T23</f>
        <v>21.330000000000002</v>
      </c>
      <c r="I20" s="2" t="str">
        <f t="shared" si="1"/>
        <v xml:space="preserve"> 33.39</v>
      </c>
      <c r="J20" s="2" t="str">
        <f t="shared" si="1"/>
        <v xml:space="preserve"> 20.52</v>
      </c>
      <c r="O20" s="2">
        <f t="shared" ref="O20:V20" si="24">O25</f>
        <v>0.78000000000000114</v>
      </c>
      <c r="P20" s="2">
        <f t="shared" si="24"/>
        <v>0.57499999999999929</v>
      </c>
      <c r="Q20" s="2">
        <f t="shared" si="24"/>
        <v>0.55499999999999972</v>
      </c>
      <c r="R20" s="2">
        <f t="shared" si="24"/>
        <v>0.72499999999999964</v>
      </c>
      <c r="S20" s="2">
        <f t="shared" si="24"/>
        <v>0.87000000000000099</v>
      </c>
      <c r="T20" s="2">
        <f t="shared" si="24"/>
        <v>0.36999999999999922</v>
      </c>
      <c r="U20" s="2">
        <f t="shared" si="24"/>
        <v>0.95499999999999829</v>
      </c>
      <c r="V20" s="2">
        <f t="shared" si="24"/>
        <v>0.65499999999999936</v>
      </c>
    </row>
    <row r="21" spans="1:22" x14ac:dyDescent="0.3">
      <c r="A21" s="2" t="s">
        <v>16</v>
      </c>
      <c r="B21" s="2">
        <v>6489.6</v>
      </c>
      <c r="C21" s="3">
        <f>C22-O21</f>
        <v>34.419999999999995</v>
      </c>
      <c r="D21" s="3">
        <f>D22-P24</f>
        <v>21.595000000000002</v>
      </c>
      <c r="E21" s="2" t="str">
        <f t="shared" si="0"/>
        <v xml:space="preserve"> 34.50</v>
      </c>
      <c r="F21" s="2" t="str">
        <f t="shared" si="0"/>
        <v xml:space="preserve"> 21.39</v>
      </c>
      <c r="G21" s="3">
        <f>G22-S21</f>
        <v>34.269999999999996</v>
      </c>
      <c r="H21" s="3">
        <f>H22-T24</f>
        <v>21.650000000000002</v>
      </c>
      <c r="I21" s="2" t="str">
        <f t="shared" si="1"/>
        <v xml:space="preserve"> 35.48</v>
      </c>
      <c r="J21" s="2" t="str">
        <f t="shared" si="1"/>
        <v xml:space="preserve"> 21.18</v>
      </c>
      <c r="O21" s="2">
        <f t="shared" ref="O21:V21" si="25">O25</f>
        <v>0.78000000000000114</v>
      </c>
      <c r="P21" s="2">
        <f t="shared" si="25"/>
        <v>0.57499999999999929</v>
      </c>
      <c r="Q21" s="2">
        <f t="shared" si="25"/>
        <v>0.55499999999999972</v>
      </c>
      <c r="R21" s="2">
        <f t="shared" si="25"/>
        <v>0.72499999999999964</v>
      </c>
      <c r="S21" s="2">
        <f t="shared" si="25"/>
        <v>0.87000000000000099</v>
      </c>
      <c r="T21" s="2">
        <f t="shared" si="25"/>
        <v>0.36999999999999922</v>
      </c>
      <c r="U21" s="2">
        <f t="shared" si="25"/>
        <v>0.95499999999999829</v>
      </c>
      <c r="V21" s="2">
        <f t="shared" si="25"/>
        <v>0.65499999999999936</v>
      </c>
    </row>
    <row r="22" spans="1:22" x14ac:dyDescent="0.3">
      <c r="A22" s="2" t="s">
        <v>16</v>
      </c>
      <c r="B22" s="2">
        <v>6988.8</v>
      </c>
      <c r="C22" s="3">
        <f>C23-O22</f>
        <v>35.199999999999996</v>
      </c>
      <c r="D22" s="3">
        <f>D23-P25</f>
        <v>22.265000000000001</v>
      </c>
      <c r="E22" s="2" t="str">
        <f t="shared" ref="E22:F41" si="26">E132</f>
        <v xml:space="preserve"> 36.00</v>
      </c>
      <c r="F22" s="2" t="str">
        <f t="shared" si="26"/>
        <v xml:space="preserve"> 22.11</v>
      </c>
      <c r="G22" s="3">
        <f>G23-S22</f>
        <v>35.14</v>
      </c>
      <c r="H22" s="3">
        <f>H23-T25</f>
        <v>22.07</v>
      </c>
      <c r="I22" s="2" t="str">
        <f t="shared" ref="I22:J41" si="27">I132</f>
        <v xml:space="preserve"> 35.75</v>
      </c>
      <c r="J22" s="2" t="str">
        <f t="shared" si="27"/>
        <v xml:space="preserve"> 21.52</v>
      </c>
      <c r="O22" s="2">
        <f t="shared" ref="O22:V22" si="28">O25</f>
        <v>0.78000000000000114</v>
      </c>
      <c r="P22" s="2">
        <f t="shared" si="28"/>
        <v>0.57499999999999929</v>
      </c>
      <c r="Q22" s="2">
        <f t="shared" si="28"/>
        <v>0.55499999999999972</v>
      </c>
      <c r="R22" s="2">
        <f t="shared" si="28"/>
        <v>0.72499999999999964</v>
      </c>
      <c r="S22" s="2">
        <f t="shared" si="28"/>
        <v>0.87000000000000099</v>
      </c>
      <c r="T22" s="2">
        <f t="shared" si="28"/>
        <v>0.36999999999999922</v>
      </c>
      <c r="U22" s="2">
        <f t="shared" si="28"/>
        <v>0.95499999999999829</v>
      </c>
      <c r="V22" s="2">
        <f t="shared" si="28"/>
        <v>0.65499999999999936</v>
      </c>
    </row>
    <row r="23" spans="1:22" x14ac:dyDescent="0.3">
      <c r="A23" s="2" t="s">
        <v>16</v>
      </c>
      <c r="B23" s="2" t="str">
        <f t="shared" ref="B23:D25" si="29">B133</f>
        <v>7488</v>
      </c>
      <c r="C23" s="2" t="str">
        <f t="shared" si="29"/>
        <v xml:space="preserve"> 35.98</v>
      </c>
      <c r="D23" s="2" t="str">
        <f t="shared" si="29"/>
        <v xml:space="preserve"> 22.84</v>
      </c>
      <c r="E23" s="2" t="str">
        <f t="shared" si="26"/>
        <v xml:space="preserve"> 36.19</v>
      </c>
      <c r="F23" s="2" t="str">
        <f t="shared" si="26"/>
        <v xml:space="preserve"> 22.41</v>
      </c>
      <c r="G23" s="2" t="str">
        <f t="shared" ref="G23:H25" si="30">G133</f>
        <v xml:space="preserve"> 36.01</v>
      </c>
      <c r="H23" s="2" t="str">
        <f t="shared" si="30"/>
        <v xml:space="preserve"> 22.44</v>
      </c>
      <c r="I23" s="2" t="str">
        <f t="shared" si="27"/>
        <v xml:space="preserve"> 35.85</v>
      </c>
      <c r="J23" s="2" t="str">
        <f t="shared" si="27"/>
        <v xml:space="preserve"> 22.07</v>
      </c>
      <c r="O23" s="2">
        <f t="shared" ref="O23:V24" si="31">C24-C23</f>
        <v>0.57000000000000028</v>
      </c>
      <c r="P23" s="2">
        <f t="shared" si="31"/>
        <v>0.48000000000000043</v>
      </c>
      <c r="Q23" s="2">
        <f t="shared" si="31"/>
        <v>0.71000000000000085</v>
      </c>
      <c r="R23" s="2">
        <f t="shared" si="31"/>
        <v>0.73000000000000043</v>
      </c>
      <c r="S23" s="2">
        <f t="shared" si="31"/>
        <v>0.59000000000000341</v>
      </c>
      <c r="T23" s="2">
        <f t="shared" si="31"/>
        <v>0.32000000000000028</v>
      </c>
      <c r="U23" s="2">
        <f t="shared" si="31"/>
        <v>0.75</v>
      </c>
      <c r="V23" s="2">
        <f t="shared" si="31"/>
        <v>0.53000000000000114</v>
      </c>
    </row>
    <row r="24" spans="1:22" x14ac:dyDescent="0.3">
      <c r="A24" s="2" t="s">
        <v>16</v>
      </c>
      <c r="B24" s="2" t="str">
        <f t="shared" si="29"/>
        <v>7987.2</v>
      </c>
      <c r="C24" s="2" t="str">
        <f t="shared" si="29"/>
        <v xml:space="preserve"> 36.55</v>
      </c>
      <c r="D24" s="2" t="str">
        <f t="shared" si="29"/>
        <v xml:space="preserve"> 23.32</v>
      </c>
      <c r="E24" s="2" t="str">
        <f t="shared" si="26"/>
        <v xml:space="preserve"> 36.90</v>
      </c>
      <c r="F24" s="2" t="str">
        <f t="shared" si="26"/>
        <v xml:space="preserve"> 23.14</v>
      </c>
      <c r="G24" s="2" t="str">
        <f t="shared" si="30"/>
        <v xml:space="preserve"> 36.60</v>
      </c>
      <c r="H24" s="2" t="str">
        <f t="shared" si="30"/>
        <v xml:space="preserve"> 22.76</v>
      </c>
      <c r="I24" s="2" t="str">
        <f t="shared" si="27"/>
        <v xml:space="preserve"> 36.60</v>
      </c>
      <c r="J24" s="2" t="str">
        <f t="shared" si="27"/>
        <v xml:space="preserve"> 22.60</v>
      </c>
      <c r="O24" s="2">
        <f t="shared" si="31"/>
        <v>0.99000000000000199</v>
      </c>
      <c r="P24" s="2">
        <f t="shared" si="31"/>
        <v>0.66999999999999815</v>
      </c>
      <c r="Q24" s="2">
        <f t="shared" si="31"/>
        <v>0.39999999999999858</v>
      </c>
      <c r="R24" s="2">
        <f t="shared" si="31"/>
        <v>0.71999999999999886</v>
      </c>
      <c r="S24" s="2">
        <f t="shared" si="31"/>
        <v>1.1499999999999986</v>
      </c>
      <c r="T24" s="2">
        <f t="shared" si="31"/>
        <v>0.41999999999999815</v>
      </c>
      <c r="U24" s="2">
        <f t="shared" si="31"/>
        <v>1.1599999999999966</v>
      </c>
      <c r="V24" s="2">
        <f t="shared" si="31"/>
        <v>0.77999999999999758</v>
      </c>
    </row>
    <row r="25" spans="1:22" s="3" customFormat="1" x14ac:dyDescent="0.3">
      <c r="A25" s="3" t="s">
        <v>16</v>
      </c>
      <c r="B25" s="3" t="str">
        <f t="shared" si="29"/>
        <v>8486.4</v>
      </c>
      <c r="C25" s="3" t="str">
        <f t="shared" si="29"/>
        <v xml:space="preserve"> 37.54</v>
      </c>
      <c r="D25" s="3" t="str">
        <f t="shared" si="29"/>
        <v xml:space="preserve"> 23.99</v>
      </c>
      <c r="E25" s="3" t="str">
        <f t="shared" si="26"/>
        <v xml:space="preserve"> 37.30</v>
      </c>
      <c r="F25" s="3" t="str">
        <f t="shared" si="26"/>
        <v xml:space="preserve"> 23.86</v>
      </c>
      <c r="G25" s="3" t="str">
        <f t="shared" si="30"/>
        <v xml:space="preserve"> 37.75</v>
      </c>
      <c r="H25" s="3" t="str">
        <f t="shared" si="30"/>
        <v xml:space="preserve"> 23.18</v>
      </c>
      <c r="I25" s="3" t="str">
        <f t="shared" si="27"/>
        <v xml:space="preserve"> 37.76</v>
      </c>
      <c r="J25" s="3" t="str">
        <f t="shared" si="27"/>
        <v xml:space="preserve"> 23.38</v>
      </c>
      <c r="N25" s="5"/>
      <c r="O25" s="3">
        <f t="shared" ref="O25:V25" si="32">AVERAGE(O23:O24)</f>
        <v>0.78000000000000114</v>
      </c>
      <c r="P25" s="3">
        <f t="shared" si="32"/>
        <v>0.57499999999999929</v>
      </c>
      <c r="Q25" s="3">
        <f t="shared" si="32"/>
        <v>0.55499999999999972</v>
      </c>
      <c r="R25" s="3">
        <f t="shared" si="32"/>
        <v>0.72499999999999964</v>
      </c>
      <c r="S25" s="3">
        <f t="shared" si="32"/>
        <v>0.87000000000000099</v>
      </c>
      <c r="T25" s="3">
        <f t="shared" si="32"/>
        <v>0.36999999999999922</v>
      </c>
      <c r="U25" s="3">
        <f t="shared" si="32"/>
        <v>0.95499999999999829</v>
      </c>
      <c r="V25" s="3">
        <f t="shared" si="32"/>
        <v>0.65499999999999936</v>
      </c>
    </row>
    <row r="26" spans="1:22" x14ac:dyDescent="0.3">
      <c r="A26" s="2" t="s">
        <v>17</v>
      </c>
      <c r="B26" s="2">
        <v>5800</v>
      </c>
      <c r="C26" s="3">
        <f>C27-O26</f>
        <v>33.574999999999989</v>
      </c>
      <c r="D26" s="3">
        <f>D27-P29</f>
        <v>21.050000000000004</v>
      </c>
      <c r="E26" s="2" t="str">
        <f t="shared" si="26"/>
        <v xml:space="preserve"> 34.66</v>
      </c>
      <c r="F26" s="2" t="str">
        <f t="shared" si="26"/>
        <v xml:space="preserve"> 20.86</v>
      </c>
      <c r="G26" s="3">
        <f>G27-S26</f>
        <v>33.70999999999998</v>
      </c>
      <c r="H26" s="3">
        <f>H27-T29</f>
        <v>20.759999999999998</v>
      </c>
      <c r="I26" s="2" t="str">
        <f t="shared" si="27"/>
        <v xml:space="preserve"> 34.23</v>
      </c>
      <c r="J26" s="2" t="str">
        <f t="shared" si="27"/>
        <v xml:space="preserve"> 20.50</v>
      </c>
      <c r="O26" s="2">
        <f t="shared" ref="O26:V26" si="33">O31</f>
        <v>0.88500000000000156</v>
      </c>
      <c r="P26" s="2">
        <f t="shared" si="33"/>
        <v>0.62999999999999901</v>
      </c>
      <c r="Q26" s="2">
        <f t="shared" si="33"/>
        <v>0.75</v>
      </c>
      <c r="R26" s="2">
        <f t="shared" si="33"/>
        <v>0.58000000000000007</v>
      </c>
      <c r="S26" s="2">
        <f t="shared" si="33"/>
        <v>0.90000000000000213</v>
      </c>
      <c r="T26" s="2">
        <f t="shared" si="33"/>
        <v>0.57000000000000028</v>
      </c>
      <c r="U26" s="2">
        <f t="shared" si="33"/>
        <v>1.0650000000000013</v>
      </c>
      <c r="V26" s="2">
        <f t="shared" si="33"/>
        <v>0.59999999999999964</v>
      </c>
    </row>
    <row r="27" spans="1:22" x14ac:dyDescent="0.3">
      <c r="A27" s="2" t="s">
        <v>17</v>
      </c>
      <c r="B27" s="2">
        <v>6489.6</v>
      </c>
      <c r="C27" s="3">
        <f>C28-O27</f>
        <v>34.459999999999994</v>
      </c>
      <c r="D27" s="3">
        <f>D28-P30</f>
        <v>21.630000000000003</v>
      </c>
      <c r="E27" s="2" t="str">
        <f t="shared" si="26"/>
        <v xml:space="preserve"> 34.77</v>
      </c>
      <c r="F27" s="2" t="str">
        <f t="shared" si="26"/>
        <v xml:space="preserve"> 21.65</v>
      </c>
      <c r="G27" s="3">
        <f>G28-S27</f>
        <v>34.609999999999985</v>
      </c>
      <c r="H27" s="3">
        <f>H28-T30</f>
        <v>21.349999999999998</v>
      </c>
      <c r="I27" s="2" t="str">
        <f t="shared" si="27"/>
        <v xml:space="preserve"> 35.06</v>
      </c>
      <c r="J27" s="2" t="str">
        <f t="shared" si="27"/>
        <v xml:space="preserve"> 21.32</v>
      </c>
      <c r="O27" s="2">
        <f t="shared" ref="O27:V27" si="34">O31</f>
        <v>0.88500000000000156</v>
      </c>
      <c r="P27" s="2">
        <f t="shared" si="34"/>
        <v>0.62999999999999901</v>
      </c>
      <c r="Q27" s="2">
        <f t="shared" si="34"/>
        <v>0.75</v>
      </c>
      <c r="R27" s="2">
        <f t="shared" si="34"/>
        <v>0.58000000000000007</v>
      </c>
      <c r="S27" s="2">
        <f t="shared" si="34"/>
        <v>0.90000000000000213</v>
      </c>
      <c r="T27" s="2">
        <f t="shared" si="34"/>
        <v>0.57000000000000028</v>
      </c>
      <c r="U27" s="2">
        <f t="shared" si="34"/>
        <v>1.0650000000000013</v>
      </c>
      <c r="V27" s="2">
        <f t="shared" si="34"/>
        <v>0.59999999999999964</v>
      </c>
    </row>
    <row r="28" spans="1:22" x14ac:dyDescent="0.3">
      <c r="A28" s="2" t="s">
        <v>17</v>
      </c>
      <c r="B28" s="2">
        <v>6988.8</v>
      </c>
      <c r="C28" s="3">
        <f>C29-O28</f>
        <v>35.344999999999999</v>
      </c>
      <c r="D28" s="3">
        <f>D29-P31</f>
        <v>22.310000000000002</v>
      </c>
      <c r="E28" s="2" t="str">
        <f t="shared" si="26"/>
        <v xml:space="preserve"> 36.50</v>
      </c>
      <c r="F28" s="2" t="str">
        <f t="shared" si="26"/>
        <v xml:space="preserve"> 22.13</v>
      </c>
      <c r="G28" s="3">
        <f>G29-S28</f>
        <v>35.509999999999991</v>
      </c>
      <c r="H28" s="3">
        <f>H29-T31</f>
        <v>21.9</v>
      </c>
      <c r="I28" s="2" t="str">
        <f t="shared" si="27"/>
        <v xml:space="preserve"> 36.25</v>
      </c>
      <c r="J28" s="2" t="str">
        <f t="shared" si="27"/>
        <v xml:space="preserve"> 21.56</v>
      </c>
      <c r="O28" s="2">
        <f t="shared" ref="O28:V28" si="35">O31</f>
        <v>0.88500000000000156</v>
      </c>
      <c r="P28" s="2">
        <f t="shared" si="35"/>
        <v>0.62999999999999901</v>
      </c>
      <c r="Q28" s="2">
        <f t="shared" si="35"/>
        <v>0.75</v>
      </c>
      <c r="R28" s="2">
        <f t="shared" si="35"/>
        <v>0.58000000000000007</v>
      </c>
      <c r="S28" s="2">
        <f t="shared" si="35"/>
        <v>0.90000000000000213</v>
      </c>
      <c r="T28" s="2">
        <f t="shared" si="35"/>
        <v>0.57000000000000028</v>
      </c>
      <c r="U28" s="2">
        <f t="shared" si="35"/>
        <v>1.0650000000000013</v>
      </c>
      <c r="V28" s="2">
        <f t="shared" si="35"/>
        <v>0.59999999999999964</v>
      </c>
    </row>
    <row r="29" spans="1:22" x14ac:dyDescent="0.3">
      <c r="A29" s="2" t="s">
        <v>17</v>
      </c>
      <c r="B29" s="2" t="str">
        <f t="shared" ref="B29:D31" si="36">B139</f>
        <v>7488</v>
      </c>
      <c r="C29" s="2" t="str">
        <f t="shared" si="36"/>
        <v xml:space="preserve"> 36.23</v>
      </c>
      <c r="D29" s="2" t="str">
        <f t="shared" si="36"/>
        <v xml:space="preserve"> 22.94</v>
      </c>
      <c r="E29" s="2" t="str">
        <f t="shared" si="26"/>
        <v xml:space="preserve"> 36.25</v>
      </c>
      <c r="F29" s="2" t="str">
        <f t="shared" si="26"/>
        <v xml:space="preserve"> 22.84</v>
      </c>
      <c r="G29" s="2" t="str">
        <f t="shared" ref="G29:H31" si="37">G139</f>
        <v xml:space="preserve"> 36.41</v>
      </c>
      <c r="H29" s="2" t="str">
        <f t="shared" si="37"/>
        <v xml:space="preserve"> 22.47</v>
      </c>
      <c r="I29" s="2" t="str">
        <f t="shared" si="27"/>
        <v xml:space="preserve"> 35.87</v>
      </c>
      <c r="J29" s="2" t="str">
        <f t="shared" si="27"/>
        <v xml:space="preserve"> 22.13</v>
      </c>
      <c r="O29" s="2">
        <f t="shared" ref="O29:V30" si="38">C30-C29</f>
        <v>0.81000000000000227</v>
      </c>
      <c r="P29" s="2">
        <f t="shared" si="38"/>
        <v>0.57999999999999829</v>
      </c>
      <c r="Q29" s="2">
        <f t="shared" si="38"/>
        <v>0.89000000000000057</v>
      </c>
      <c r="R29" s="2">
        <f t="shared" si="38"/>
        <v>0.41000000000000014</v>
      </c>
      <c r="S29" s="2">
        <f t="shared" si="38"/>
        <v>0.78000000000000114</v>
      </c>
      <c r="T29" s="2">
        <f t="shared" si="38"/>
        <v>0.58999999999999986</v>
      </c>
      <c r="U29" s="2">
        <f t="shared" si="38"/>
        <v>1.1099999999999994</v>
      </c>
      <c r="V29" s="2">
        <f t="shared" si="38"/>
        <v>0.67999999999999972</v>
      </c>
    </row>
    <row r="30" spans="1:22" x14ac:dyDescent="0.3">
      <c r="A30" s="2" t="s">
        <v>17</v>
      </c>
      <c r="B30" s="2" t="str">
        <f t="shared" si="36"/>
        <v>7987.2</v>
      </c>
      <c r="C30" s="2" t="str">
        <f t="shared" si="36"/>
        <v xml:space="preserve"> 37.04</v>
      </c>
      <c r="D30" s="2" t="str">
        <f t="shared" si="36"/>
        <v xml:space="preserve"> 23.52</v>
      </c>
      <c r="E30" s="2" t="str">
        <f t="shared" si="26"/>
        <v xml:space="preserve"> 37.14</v>
      </c>
      <c r="F30" s="2" t="str">
        <f t="shared" si="26"/>
        <v xml:space="preserve"> 23.25</v>
      </c>
      <c r="G30" s="2" t="str">
        <f t="shared" si="37"/>
        <v xml:space="preserve"> 37.19</v>
      </c>
      <c r="H30" s="2" t="str">
        <f t="shared" si="37"/>
        <v xml:space="preserve"> 23.06</v>
      </c>
      <c r="I30" s="2" t="str">
        <f t="shared" si="27"/>
        <v xml:space="preserve"> 36.98</v>
      </c>
      <c r="J30" s="2" t="str">
        <f t="shared" si="27"/>
        <v xml:space="preserve"> 22.81</v>
      </c>
      <c r="O30" s="2">
        <f t="shared" si="38"/>
        <v>0.96000000000000085</v>
      </c>
      <c r="P30" s="2">
        <f t="shared" si="38"/>
        <v>0.67999999999999972</v>
      </c>
      <c r="Q30" s="2">
        <f t="shared" si="38"/>
        <v>0.60999999999999943</v>
      </c>
      <c r="R30" s="2">
        <f t="shared" si="38"/>
        <v>0.75</v>
      </c>
      <c r="S30" s="2">
        <f t="shared" si="38"/>
        <v>1.0200000000000031</v>
      </c>
      <c r="T30" s="2">
        <f t="shared" si="38"/>
        <v>0.55000000000000071</v>
      </c>
      <c r="U30" s="2">
        <f t="shared" si="38"/>
        <v>1.0200000000000031</v>
      </c>
      <c r="V30" s="2">
        <f t="shared" si="38"/>
        <v>0.51999999999999957</v>
      </c>
    </row>
    <row r="31" spans="1:22" s="3" customFormat="1" x14ac:dyDescent="0.3">
      <c r="A31" s="3" t="s">
        <v>17</v>
      </c>
      <c r="B31" s="3" t="str">
        <f t="shared" si="36"/>
        <v>8486.4</v>
      </c>
      <c r="C31" s="3" t="str">
        <f t="shared" si="36"/>
        <v xml:space="preserve"> 38.00</v>
      </c>
      <c r="D31" s="3" t="str">
        <f t="shared" si="36"/>
        <v xml:space="preserve"> 24.20</v>
      </c>
      <c r="E31" s="3" t="str">
        <f t="shared" si="26"/>
        <v xml:space="preserve"> 37.75</v>
      </c>
      <c r="F31" s="3" t="str">
        <f t="shared" si="26"/>
        <v xml:space="preserve"> 24.00</v>
      </c>
      <c r="G31" s="3" t="str">
        <f t="shared" si="37"/>
        <v xml:space="preserve"> 38.21</v>
      </c>
      <c r="H31" s="3" t="str">
        <f t="shared" si="37"/>
        <v xml:space="preserve"> 23.61</v>
      </c>
      <c r="I31" s="3" t="str">
        <f t="shared" si="27"/>
        <v xml:space="preserve"> 38.00</v>
      </c>
      <c r="J31" s="3" t="str">
        <f t="shared" si="27"/>
        <v xml:space="preserve"> 23.33</v>
      </c>
      <c r="N31" s="5"/>
      <c r="O31" s="3">
        <f t="shared" ref="O31:V31" si="39">AVERAGE(O29:O30)</f>
        <v>0.88500000000000156</v>
      </c>
      <c r="P31" s="3">
        <f t="shared" si="39"/>
        <v>0.62999999999999901</v>
      </c>
      <c r="Q31" s="3">
        <f t="shared" si="39"/>
        <v>0.75</v>
      </c>
      <c r="R31" s="3">
        <f t="shared" si="39"/>
        <v>0.58000000000000007</v>
      </c>
      <c r="S31" s="3">
        <f t="shared" si="39"/>
        <v>0.90000000000000213</v>
      </c>
      <c r="T31" s="3">
        <f t="shared" si="39"/>
        <v>0.57000000000000028</v>
      </c>
      <c r="U31" s="3">
        <f t="shared" si="39"/>
        <v>1.0650000000000013</v>
      </c>
      <c r="V31" s="3">
        <f t="shared" si="39"/>
        <v>0.59999999999999964</v>
      </c>
    </row>
    <row r="32" spans="1:22" x14ac:dyDescent="0.3">
      <c r="A32" s="2" t="s">
        <v>18</v>
      </c>
      <c r="B32" s="2">
        <v>5800</v>
      </c>
      <c r="C32" s="3">
        <f>C33-O32</f>
        <v>33.784999999999997</v>
      </c>
      <c r="D32" s="3">
        <f>D33-P35</f>
        <v>21.604999999999993</v>
      </c>
      <c r="E32" s="2" t="str">
        <f t="shared" si="26"/>
        <v xml:space="preserve"> 35.00</v>
      </c>
      <c r="F32" s="2" t="str">
        <f t="shared" si="26"/>
        <v xml:space="preserve"> 21.04</v>
      </c>
      <c r="G32" s="3">
        <f>G33-S32</f>
        <v>32.86</v>
      </c>
      <c r="H32" s="3">
        <f>H33-T35</f>
        <v>20.610000000000003</v>
      </c>
      <c r="I32" s="2" t="str">
        <f t="shared" si="27"/>
        <v xml:space="preserve"> 34.00</v>
      </c>
      <c r="J32" s="2" t="str">
        <f t="shared" si="27"/>
        <v xml:space="preserve"> 20.72</v>
      </c>
      <c r="O32" s="2">
        <f t="shared" ref="O32:V32" si="40">O37</f>
        <v>0.85500000000000043</v>
      </c>
      <c r="P32" s="2">
        <f t="shared" si="40"/>
        <v>0.57500000000000107</v>
      </c>
      <c r="Q32" s="2">
        <f t="shared" si="40"/>
        <v>0.55000000000000071</v>
      </c>
      <c r="R32" s="2">
        <f t="shared" si="40"/>
        <v>0.55999999999999872</v>
      </c>
      <c r="S32" s="2">
        <f t="shared" si="40"/>
        <v>1</v>
      </c>
      <c r="T32" s="2">
        <f t="shared" si="40"/>
        <v>0.59999999999999964</v>
      </c>
      <c r="U32" s="2">
        <f t="shared" si="40"/>
        <v>0.94500000000000028</v>
      </c>
      <c r="V32" s="2">
        <f t="shared" si="40"/>
        <v>0.52999999999999936</v>
      </c>
    </row>
    <row r="33" spans="1:22" x14ac:dyDescent="0.3">
      <c r="A33" s="2" t="s">
        <v>18</v>
      </c>
      <c r="B33" s="2">
        <v>6489.6</v>
      </c>
      <c r="C33" s="3">
        <f>C34-O33</f>
        <v>34.64</v>
      </c>
      <c r="D33" s="3">
        <f>D34-P36</f>
        <v>22.104999999999993</v>
      </c>
      <c r="E33" s="2" t="str">
        <f t="shared" si="26"/>
        <v xml:space="preserve"> 34.84</v>
      </c>
      <c r="F33" s="2" t="str">
        <f t="shared" si="26"/>
        <v xml:space="preserve"> 21.76</v>
      </c>
      <c r="G33" s="3">
        <f>G34-S33</f>
        <v>33.86</v>
      </c>
      <c r="H33" s="3">
        <f>H34-T36</f>
        <v>21.140000000000004</v>
      </c>
      <c r="I33" s="2" t="str">
        <f t="shared" si="27"/>
        <v xml:space="preserve"> 35.69</v>
      </c>
      <c r="J33" s="2" t="str">
        <f t="shared" si="27"/>
        <v xml:space="preserve"> 21.37</v>
      </c>
      <c r="O33" s="2">
        <f t="shared" ref="O33:V33" si="41">O37</f>
        <v>0.85500000000000043</v>
      </c>
      <c r="P33" s="2">
        <f t="shared" si="41"/>
        <v>0.57500000000000107</v>
      </c>
      <c r="Q33" s="2">
        <f t="shared" si="41"/>
        <v>0.55000000000000071</v>
      </c>
      <c r="R33" s="2">
        <f t="shared" si="41"/>
        <v>0.55999999999999872</v>
      </c>
      <c r="S33" s="2">
        <f t="shared" si="41"/>
        <v>1</v>
      </c>
      <c r="T33" s="2">
        <f t="shared" si="41"/>
        <v>0.59999999999999964</v>
      </c>
      <c r="U33" s="2">
        <f t="shared" si="41"/>
        <v>0.94500000000000028</v>
      </c>
      <c r="V33" s="2">
        <f t="shared" si="41"/>
        <v>0.52999999999999936</v>
      </c>
    </row>
    <row r="34" spans="1:22" x14ac:dyDescent="0.3">
      <c r="A34" s="2" t="s">
        <v>18</v>
      </c>
      <c r="B34" s="2">
        <v>6988.8</v>
      </c>
      <c r="C34" s="3">
        <f>C35-O34</f>
        <v>35.495000000000005</v>
      </c>
      <c r="D34" s="3">
        <f>D35-P37</f>
        <v>22.754999999999995</v>
      </c>
      <c r="E34" s="2" t="str">
        <f t="shared" si="26"/>
        <v xml:space="preserve"> 36.50</v>
      </c>
      <c r="F34" s="2" t="str">
        <f t="shared" si="26"/>
        <v xml:space="preserve"> 22.37</v>
      </c>
      <c r="G34" s="3">
        <f>G35-S34</f>
        <v>34.86</v>
      </c>
      <c r="H34" s="3">
        <f>H35-T37</f>
        <v>21.810000000000002</v>
      </c>
      <c r="I34" s="2" t="str">
        <f t="shared" si="27"/>
        <v xml:space="preserve"> 36.19</v>
      </c>
      <c r="J34" s="2" t="str">
        <f t="shared" si="27"/>
        <v xml:space="preserve"> 21.70</v>
      </c>
      <c r="O34" s="2">
        <f t="shared" ref="O34:V34" si="42">O37</f>
        <v>0.85500000000000043</v>
      </c>
      <c r="P34" s="2">
        <f t="shared" si="42"/>
        <v>0.57500000000000107</v>
      </c>
      <c r="Q34" s="2">
        <f t="shared" si="42"/>
        <v>0.55000000000000071</v>
      </c>
      <c r="R34" s="2">
        <f t="shared" si="42"/>
        <v>0.55999999999999872</v>
      </c>
      <c r="S34" s="2">
        <f t="shared" si="42"/>
        <v>1</v>
      </c>
      <c r="T34" s="2">
        <f t="shared" si="42"/>
        <v>0.59999999999999964</v>
      </c>
      <c r="U34" s="2">
        <f t="shared" si="42"/>
        <v>0.94500000000000028</v>
      </c>
      <c r="V34" s="2">
        <f t="shared" si="42"/>
        <v>0.52999999999999936</v>
      </c>
    </row>
    <row r="35" spans="1:22" x14ac:dyDescent="0.3">
      <c r="A35" s="2" t="s">
        <v>18</v>
      </c>
      <c r="B35" s="2" t="str">
        <f t="shared" ref="B35:D37" si="43">B145</f>
        <v>7488</v>
      </c>
      <c r="C35" s="2" t="str">
        <f t="shared" si="43"/>
        <v xml:space="preserve"> 36.35</v>
      </c>
      <c r="D35" s="2" t="str">
        <f t="shared" si="43"/>
        <v xml:space="preserve"> 23.33</v>
      </c>
      <c r="E35" s="2" t="str">
        <f t="shared" si="26"/>
        <v xml:space="preserve"> 36.50</v>
      </c>
      <c r="F35" s="2" t="str">
        <f t="shared" si="26"/>
        <v xml:space="preserve"> 22.94</v>
      </c>
      <c r="G35" s="2" t="str">
        <f t="shared" ref="G35:H37" si="44">G145</f>
        <v xml:space="preserve"> 35.86</v>
      </c>
      <c r="H35" s="2" t="str">
        <f t="shared" si="44"/>
        <v xml:space="preserve"> 22.41</v>
      </c>
      <c r="I35" s="2" t="str">
        <f t="shared" si="27"/>
        <v xml:space="preserve"> 35.96</v>
      </c>
      <c r="J35" s="2" t="str">
        <f t="shared" si="27"/>
        <v xml:space="preserve"> 22.42</v>
      </c>
      <c r="O35" s="2">
        <f t="shared" ref="O35:V36" si="45">C36-C35</f>
        <v>0.64999999999999858</v>
      </c>
      <c r="P35" s="2">
        <f t="shared" si="45"/>
        <v>0.5</v>
      </c>
      <c r="Q35" s="2">
        <f t="shared" si="45"/>
        <v>1.1700000000000017</v>
      </c>
      <c r="R35" s="2">
        <f t="shared" si="45"/>
        <v>0.68999999999999773</v>
      </c>
      <c r="S35" s="2">
        <f t="shared" si="45"/>
        <v>0.84000000000000341</v>
      </c>
      <c r="T35" s="2">
        <f t="shared" si="45"/>
        <v>0.53000000000000114</v>
      </c>
      <c r="U35" s="2">
        <f t="shared" si="45"/>
        <v>0.89000000000000057</v>
      </c>
      <c r="V35" s="2">
        <f t="shared" si="45"/>
        <v>0.56999999999999673</v>
      </c>
    </row>
    <row r="36" spans="1:22" x14ac:dyDescent="0.3">
      <c r="A36" s="2" t="s">
        <v>18</v>
      </c>
      <c r="B36" s="2" t="str">
        <f t="shared" si="43"/>
        <v>7987.2</v>
      </c>
      <c r="C36" s="2" t="str">
        <f t="shared" si="43"/>
        <v xml:space="preserve"> 37.00</v>
      </c>
      <c r="D36" s="2" t="str">
        <f t="shared" si="43"/>
        <v xml:space="preserve"> 23.83</v>
      </c>
      <c r="E36" s="2" t="str">
        <f t="shared" si="26"/>
        <v xml:space="preserve"> 37.67</v>
      </c>
      <c r="F36" s="2" t="str">
        <f t="shared" si="26"/>
        <v xml:space="preserve"> 23.63</v>
      </c>
      <c r="G36" s="2" t="str">
        <f t="shared" si="44"/>
        <v xml:space="preserve"> 36.70</v>
      </c>
      <c r="H36" s="2" t="str">
        <f t="shared" si="44"/>
        <v xml:space="preserve"> 22.94</v>
      </c>
      <c r="I36" s="2" t="str">
        <f t="shared" si="27"/>
        <v xml:space="preserve"> 36.85</v>
      </c>
      <c r="J36" s="2" t="str">
        <f t="shared" si="27"/>
        <v xml:space="preserve"> 22.99</v>
      </c>
      <c r="O36" s="2">
        <f t="shared" si="45"/>
        <v>1.0600000000000023</v>
      </c>
      <c r="P36" s="2">
        <f t="shared" si="45"/>
        <v>0.65000000000000213</v>
      </c>
      <c r="Q36" s="2">
        <f t="shared" si="45"/>
        <v>-7.0000000000000284E-2</v>
      </c>
      <c r="R36" s="2">
        <f t="shared" si="45"/>
        <v>0.42999999999999972</v>
      </c>
      <c r="S36" s="2">
        <f t="shared" si="45"/>
        <v>1.1599999999999966</v>
      </c>
      <c r="T36" s="2">
        <f t="shared" si="45"/>
        <v>0.66999999999999815</v>
      </c>
      <c r="U36" s="2">
        <f t="shared" si="45"/>
        <v>1</v>
      </c>
      <c r="V36" s="2">
        <f t="shared" si="45"/>
        <v>0.49000000000000199</v>
      </c>
    </row>
    <row r="37" spans="1:22" s="3" customFormat="1" x14ac:dyDescent="0.3">
      <c r="A37" s="3" t="s">
        <v>18</v>
      </c>
      <c r="B37" s="3" t="str">
        <f t="shared" si="43"/>
        <v>8486.4</v>
      </c>
      <c r="C37" s="3" t="str">
        <f t="shared" si="43"/>
        <v xml:space="preserve"> 38.06</v>
      </c>
      <c r="D37" s="3" t="str">
        <f t="shared" si="43"/>
        <v xml:space="preserve"> 24.48</v>
      </c>
      <c r="E37" s="3" t="str">
        <f t="shared" si="26"/>
        <v xml:space="preserve"> 37.60</v>
      </c>
      <c r="F37" s="3" t="str">
        <f t="shared" si="26"/>
        <v xml:space="preserve"> 24.06</v>
      </c>
      <c r="G37" s="3" t="str">
        <f t="shared" si="44"/>
        <v xml:space="preserve"> 37.86</v>
      </c>
      <c r="H37" s="3" t="str">
        <f t="shared" si="44"/>
        <v xml:space="preserve"> 23.61</v>
      </c>
      <c r="I37" s="3" t="str">
        <f t="shared" si="27"/>
        <v xml:space="preserve"> 37.85</v>
      </c>
      <c r="J37" s="3" t="str">
        <f t="shared" si="27"/>
        <v xml:space="preserve"> 23.48</v>
      </c>
      <c r="N37" s="5"/>
      <c r="O37" s="3">
        <f t="shared" ref="O37:V37" si="46">AVERAGE(O35:O36)</f>
        <v>0.85500000000000043</v>
      </c>
      <c r="P37" s="3">
        <f t="shared" si="46"/>
        <v>0.57500000000000107</v>
      </c>
      <c r="Q37" s="3">
        <f t="shared" si="46"/>
        <v>0.55000000000000071</v>
      </c>
      <c r="R37" s="3">
        <f t="shared" si="46"/>
        <v>0.55999999999999872</v>
      </c>
      <c r="S37" s="3">
        <f t="shared" si="46"/>
        <v>1</v>
      </c>
      <c r="T37" s="3">
        <f t="shared" si="46"/>
        <v>0.59999999999999964</v>
      </c>
      <c r="U37" s="3">
        <f t="shared" si="46"/>
        <v>0.94500000000000028</v>
      </c>
      <c r="V37" s="3">
        <f t="shared" si="46"/>
        <v>0.52999999999999936</v>
      </c>
    </row>
    <row r="38" spans="1:22" x14ac:dyDescent="0.3">
      <c r="A38" s="2" t="s">
        <v>19</v>
      </c>
      <c r="B38" s="2">
        <v>5800</v>
      </c>
      <c r="C38" s="3">
        <f>C39-O38</f>
        <v>34.139999999999986</v>
      </c>
      <c r="D38" s="3">
        <f>D39-P41</f>
        <v>21.905000000000005</v>
      </c>
      <c r="E38" s="2" t="str">
        <f t="shared" si="26"/>
        <v xml:space="preserve"> 34.89</v>
      </c>
      <c r="F38" s="2" t="str">
        <f t="shared" si="26"/>
        <v xml:space="preserve"> 21.14</v>
      </c>
      <c r="G38" s="3">
        <f>G39-S38</f>
        <v>34.274999999999991</v>
      </c>
      <c r="H38" s="3">
        <f>H39-T41</f>
        <v>21.275000000000002</v>
      </c>
      <c r="I38" s="2" t="str">
        <f t="shared" si="27"/>
        <v xml:space="preserve"> 33.88</v>
      </c>
      <c r="J38" s="2" t="str">
        <f t="shared" si="27"/>
        <v xml:space="preserve"> 20.75</v>
      </c>
      <c r="O38" s="2">
        <f t="shared" ref="O38:V38" si="47">O43</f>
        <v>0.87000000000000099</v>
      </c>
      <c r="P38" s="2">
        <f t="shared" si="47"/>
        <v>0.53499999999999837</v>
      </c>
      <c r="Q38" s="2">
        <f t="shared" si="47"/>
        <v>0.625</v>
      </c>
      <c r="R38" s="2">
        <f t="shared" si="47"/>
        <v>0.58500000000000085</v>
      </c>
      <c r="S38" s="2">
        <f t="shared" si="47"/>
        <v>0.79500000000000171</v>
      </c>
      <c r="T38" s="2">
        <f t="shared" si="47"/>
        <v>0.47499999999999964</v>
      </c>
      <c r="U38" s="2">
        <f t="shared" si="47"/>
        <v>0.97500000000000142</v>
      </c>
      <c r="V38" s="2">
        <f t="shared" si="47"/>
        <v>0.66000000000000014</v>
      </c>
    </row>
    <row r="39" spans="1:22" x14ac:dyDescent="0.3">
      <c r="A39" s="2" t="s">
        <v>19</v>
      </c>
      <c r="B39" s="2">
        <v>6489.6</v>
      </c>
      <c r="C39" s="3">
        <f>C40-O39</f>
        <v>35.009999999999991</v>
      </c>
      <c r="D39" s="3">
        <f>D40-P42</f>
        <v>22.505000000000003</v>
      </c>
      <c r="E39" s="2" t="str">
        <f t="shared" si="26"/>
        <v xml:space="preserve"> 35.20</v>
      </c>
      <c r="F39" s="2" t="str">
        <f t="shared" si="26"/>
        <v xml:space="preserve"> 21.89</v>
      </c>
      <c r="G39" s="3">
        <f>G40-S39</f>
        <v>35.069999999999993</v>
      </c>
      <c r="H39" s="3">
        <f>H40-T42</f>
        <v>21.815000000000001</v>
      </c>
      <c r="I39" s="2" t="str">
        <f t="shared" si="27"/>
        <v xml:space="preserve"> 35.25</v>
      </c>
      <c r="J39" s="2" t="str">
        <f t="shared" si="27"/>
        <v xml:space="preserve"> 21.49</v>
      </c>
      <c r="O39" s="2">
        <f t="shared" ref="O39:V39" si="48">O43</f>
        <v>0.87000000000000099</v>
      </c>
      <c r="P39" s="2">
        <f t="shared" si="48"/>
        <v>0.53499999999999837</v>
      </c>
      <c r="Q39" s="2">
        <f t="shared" si="48"/>
        <v>0.625</v>
      </c>
      <c r="R39" s="2">
        <f t="shared" si="48"/>
        <v>0.58500000000000085</v>
      </c>
      <c r="S39" s="2">
        <f t="shared" si="48"/>
        <v>0.79500000000000171</v>
      </c>
      <c r="T39" s="2">
        <f t="shared" si="48"/>
        <v>0.47499999999999964</v>
      </c>
      <c r="U39" s="2">
        <f t="shared" si="48"/>
        <v>0.97500000000000142</v>
      </c>
      <c r="V39" s="2">
        <f t="shared" si="48"/>
        <v>0.66000000000000014</v>
      </c>
    </row>
    <row r="40" spans="1:22" x14ac:dyDescent="0.3">
      <c r="A40" s="2" t="s">
        <v>19</v>
      </c>
      <c r="B40" s="2">
        <v>6988.8</v>
      </c>
      <c r="C40" s="3">
        <f>C41-O40</f>
        <v>35.879999999999995</v>
      </c>
      <c r="D40" s="3">
        <f>D41-P43</f>
        <v>22.975000000000001</v>
      </c>
      <c r="E40" s="2" t="str">
        <f t="shared" si="26"/>
        <v xml:space="preserve"> 36.71</v>
      </c>
      <c r="F40" s="2" t="str">
        <f t="shared" si="26"/>
        <v xml:space="preserve"> 22.47</v>
      </c>
      <c r="G40" s="3">
        <f>G41-S40</f>
        <v>35.864999999999995</v>
      </c>
      <c r="H40" s="3">
        <f>H41-T43</f>
        <v>22.225000000000001</v>
      </c>
      <c r="I40" s="2" t="str">
        <f t="shared" si="27"/>
        <v xml:space="preserve"> 36.26</v>
      </c>
      <c r="J40" s="2" t="str">
        <f t="shared" si="27"/>
        <v xml:space="preserve"> 21.85</v>
      </c>
      <c r="O40" s="2">
        <f t="shared" ref="O40:V40" si="49">O43</f>
        <v>0.87000000000000099</v>
      </c>
      <c r="P40" s="2">
        <f t="shared" si="49"/>
        <v>0.53499999999999837</v>
      </c>
      <c r="Q40" s="2">
        <f t="shared" si="49"/>
        <v>0.625</v>
      </c>
      <c r="R40" s="2">
        <f t="shared" si="49"/>
        <v>0.58500000000000085</v>
      </c>
      <c r="S40" s="2">
        <f t="shared" si="49"/>
        <v>0.79500000000000171</v>
      </c>
      <c r="T40" s="2">
        <f t="shared" si="49"/>
        <v>0.47499999999999964</v>
      </c>
      <c r="U40" s="2">
        <f t="shared" si="49"/>
        <v>0.97500000000000142</v>
      </c>
      <c r="V40" s="2">
        <f t="shared" si="49"/>
        <v>0.66000000000000014</v>
      </c>
    </row>
    <row r="41" spans="1:22" x14ac:dyDescent="0.3">
      <c r="A41" s="2" t="s">
        <v>19</v>
      </c>
      <c r="B41" s="2" t="str">
        <f t="shared" ref="B41:D43" si="50">B151</f>
        <v>7488</v>
      </c>
      <c r="C41" s="2" t="str">
        <f t="shared" si="50"/>
        <v xml:space="preserve"> 36.75</v>
      </c>
      <c r="D41" s="2" t="str">
        <f t="shared" si="50"/>
        <v xml:space="preserve"> 23.51</v>
      </c>
      <c r="E41" s="2" t="str">
        <f t="shared" si="26"/>
        <v xml:space="preserve"> 36.75</v>
      </c>
      <c r="F41" s="2" t="str">
        <f t="shared" si="26"/>
        <v xml:space="preserve"> 23.09</v>
      </c>
      <c r="G41" s="2" t="str">
        <f t="shared" ref="G41:H43" si="51">G151</f>
        <v xml:space="preserve"> 36.66</v>
      </c>
      <c r="H41" s="2" t="str">
        <f t="shared" si="51"/>
        <v xml:space="preserve"> 22.70</v>
      </c>
      <c r="I41" s="2" t="str">
        <f t="shared" si="27"/>
        <v xml:space="preserve"> 36.30</v>
      </c>
      <c r="J41" s="2" t="str">
        <f t="shared" si="27"/>
        <v xml:space="preserve"> 22.33</v>
      </c>
      <c r="O41" s="2">
        <f t="shared" ref="O41:V42" si="52">C42-C41</f>
        <v>0.77000000000000313</v>
      </c>
      <c r="P41" s="2">
        <f t="shared" si="52"/>
        <v>0.59999999999999787</v>
      </c>
      <c r="Q41" s="2">
        <f t="shared" si="52"/>
        <v>0.75</v>
      </c>
      <c r="R41" s="2">
        <f t="shared" si="52"/>
        <v>0.58999999999999986</v>
      </c>
      <c r="S41" s="2">
        <f t="shared" si="52"/>
        <v>0.5</v>
      </c>
      <c r="T41" s="2">
        <f t="shared" si="52"/>
        <v>0.53999999999999915</v>
      </c>
      <c r="U41" s="2">
        <f t="shared" si="52"/>
        <v>0.95000000000000284</v>
      </c>
      <c r="V41" s="2">
        <f t="shared" si="52"/>
        <v>0.83000000000000185</v>
      </c>
    </row>
    <row r="42" spans="1:22" x14ac:dyDescent="0.3">
      <c r="A42" s="2" t="s">
        <v>19</v>
      </c>
      <c r="B42" s="2" t="str">
        <f t="shared" si="50"/>
        <v>7987.2</v>
      </c>
      <c r="C42" s="2" t="str">
        <f t="shared" si="50"/>
        <v xml:space="preserve"> 37.52</v>
      </c>
      <c r="D42" s="2" t="str">
        <f t="shared" si="50"/>
        <v xml:space="preserve"> 24.11</v>
      </c>
      <c r="E42" s="2" t="str">
        <f t="shared" ref="E42:F61" si="53">E152</f>
        <v xml:space="preserve"> 37.50</v>
      </c>
      <c r="F42" s="2" t="str">
        <f t="shared" si="53"/>
        <v xml:space="preserve"> 23.68</v>
      </c>
      <c r="G42" s="2" t="str">
        <f t="shared" si="51"/>
        <v xml:space="preserve"> 37.16</v>
      </c>
      <c r="H42" s="2" t="str">
        <f t="shared" si="51"/>
        <v xml:space="preserve"> 23.24</v>
      </c>
      <c r="I42" s="2" t="str">
        <f t="shared" ref="I42:J61" si="54">I152</f>
        <v xml:space="preserve"> 37.25</v>
      </c>
      <c r="J42" s="2" t="str">
        <f t="shared" si="54"/>
        <v xml:space="preserve"> 23.16</v>
      </c>
      <c r="O42" s="2">
        <f t="shared" si="52"/>
        <v>0.96999999999999886</v>
      </c>
      <c r="P42" s="2">
        <f t="shared" si="52"/>
        <v>0.46999999999999886</v>
      </c>
      <c r="Q42" s="2">
        <f t="shared" si="52"/>
        <v>0.5</v>
      </c>
      <c r="R42" s="2">
        <f t="shared" si="52"/>
        <v>0.58000000000000185</v>
      </c>
      <c r="S42" s="2">
        <f t="shared" si="52"/>
        <v>1.0900000000000034</v>
      </c>
      <c r="T42" s="2">
        <f t="shared" si="52"/>
        <v>0.41000000000000014</v>
      </c>
      <c r="U42" s="2">
        <f t="shared" si="52"/>
        <v>1</v>
      </c>
      <c r="V42" s="2">
        <f t="shared" si="52"/>
        <v>0.48999999999999844</v>
      </c>
    </row>
    <row r="43" spans="1:22" s="3" customFormat="1" x14ac:dyDescent="0.3">
      <c r="A43" s="3" t="s">
        <v>19</v>
      </c>
      <c r="B43" s="3" t="str">
        <f t="shared" si="50"/>
        <v>8486.4</v>
      </c>
      <c r="C43" s="3" t="str">
        <f t="shared" si="50"/>
        <v xml:space="preserve"> 38.49</v>
      </c>
      <c r="D43" s="3" t="str">
        <f t="shared" si="50"/>
        <v xml:space="preserve"> 24.58</v>
      </c>
      <c r="E43" s="3" t="str">
        <f t="shared" si="53"/>
        <v xml:space="preserve"> 38.00</v>
      </c>
      <c r="F43" s="3" t="str">
        <f t="shared" si="53"/>
        <v xml:space="preserve"> 24.26</v>
      </c>
      <c r="G43" s="3" t="str">
        <f t="shared" si="51"/>
        <v xml:space="preserve"> 38.25</v>
      </c>
      <c r="H43" s="3" t="str">
        <f t="shared" si="51"/>
        <v xml:space="preserve"> 23.65</v>
      </c>
      <c r="I43" s="3" t="str">
        <f t="shared" si="54"/>
        <v xml:space="preserve"> 38.25</v>
      </c>
      <c r="J43" s="3" t="str">
        <f t="shared" si="54"/>
        <v xml:space="preserve"> 23.65</v>
      </c>
      <c r="N43" s="5"/>
      <c r="O43" s="3">
        <f t="shared" ref="O43:V43" si="55">AVERAGE(O41:O42)</f>
        <v>0.87000000000000099</v>
      </c>
      <c r="P43" s="3">
        <f t="shared" si="55"/>
        <v>0.53499999999999837</v>
      </c>
      <c r="Q43" s="3">
        <f t="shared" si="55"/>
        <v>0.625</v>
      </c>
      <c r="R43" s="3">
        <f t="shared" si="55"/>
        <v>0.58500000000000085</v>
      </c>
      <c r="S43" s="3">
        <f t="shared" si="55"/>
        <v>0.79500000000000171</v>
      </c>
      <c r="T43" s="3">
        <f t="shared" si="55"/>
        <v>0.47499999999999964</v>
      </c>
      <c r="U43" s="3">
        <f t="shared" si="55"/>
        <v>0.97500000000000142</v>
      </c>
      <c r="V43" s="3">
        <f t="shared" si="55"/>
        <v>0.66000000000000014</v>
      </c>
    </row>
    <row r="44" spans="1:22" x14ac:dyDescent="0.3">
      <c r="A44" s="2" t="s">
        <v>20</v>
      </c>
      <c r="B44" s="2">
        <v>5800</v>
      </c>
      <c r="C44" s="3">
        <f>C45-O44</f>
        <v>33.639999999999986</v>
      </c>
      <c r="D44" s="3">
        <f>D45-P47</f>
        <v>22.395</v>
      </c>
      <c r="E44" s="2" t="str">
        <f t="shared" si="53"/>
        <v xml:space="preserve"> 34.62</v>
      </c>
      <c r="F44" s="2" t="str">
        <f t="shared" si="53"/>
        <v xml:space="preserve"> 21.56</v>
      </c>
      <c r="G44" s="3">
        <f>G45-S44</f>
        <v>34.184999999999995</v>
      </c>
      <c r="H44" s="3">
        <f>H45-T47</f>
        <v>22.064999999999998</v>
      </c>
      <c r="I44" s="2" t="str">
        <f t="shared" si="54"/>
        <v xml:space="preserve"> 34.00</v>
      </c>
      <c r="J44" s="2" t="str">
        <f t="shared" si="54"/>
        <v xml:space="preserve"> 21.30</v>
      </c>
      <c r="O44" s="2">
        <f t="shared" ref="O44:V44" si="56">O49</f>
        <v>0.87000000000000099</v>
      </c>
      <c r="P44" s="2">
        <f t="shared" si="56"/>
        <v>0.46499999999999986</v>
      </c>
      <c r="Q44" s="2">
        <f t="shared" si="56"/>
        <v>0.64000000000000057</v>
      </c>
      <c r="R44" s="2">
        <f t="shared" si="56"/>
        <v>0.60500000000000043</v>
      </c>
      <c r="S44" s="2">
        <f t="shared" si="56"/>
        <v>0.76500000000000057</v>
      </c>
      <c r="T44" s="2">
        <f t="shared" si="56"/>
        <v>0.35500000000000043</v>
      </c>
      <c r="U44" s="2">
        <f t="shared" si="56"/>
        <v>0.96499999999999986</v>
      </c>
      <c r="V44" s="2">
        <f t="shared" si="56"/>
        <v>0.60999999999999943</v>
      </c>
    </row>
    <row r="45" spans="1:22" x14ac:dyDescent="0.3">
      <c r="A45" s="2" t="s">
        <v>20</v>
      </c>
      <c r="B45" s="2">
        <v>6489.6</v>
      </c>
      <c r="C45" s="3">
        <f>C46-O45</f>
        <v>34.509999999999991</v>
      </c>
      <c r="D45" s="3">
        <f>D46-P48</f>
        <v>22.905000000000001</v>
      </c>
      <c r="E45" s="2" t="str">
        <f t="shared" si="53"/>
        <v xml:space="preserve"> 34.75</v>
      </c>
      <c r="F45" s="2" t="str">
        <f t="shared" si="53"/>
        <v xml:space="preserve"> 22.28</v>
      </c>
      <c r="G45" s="3">
        <f>G46-S45</f>
        <v>34.949999999999996</v>
      </c>
      <c r="H45" s="3">
        <f>H46-T48</f>
        <v>22.504999999999999</v>
      </c>
      <c r="I45" s="2" t="str">
        <f t="shared" si="54"/>
        <v xml:space="preserve"> 35.67</v>
      </c>
      <c r="J45" s="2" t="str">
        <f t="shared" si="54"/>
        <v xml:space="preserve"> 22.07</v>
      </c>
      <c r="O45" s="2">
        <f t="shared" ref="O45:V45" si="57">O49</f>
        <v>0.87000000000000099</v>
      </c>
      <c r="P45" s="2">
        <f t="shared" si="57"/>
        <v>0.46499999999999986</v>
      </c>
      <c r="Q45" s="2">
        <f t="shared" si="57"/>
        <v>0.64000000000000057</v>
      </c>
      <c r="R45" s="2">
        <f t="shared" si="57"/>
        <v>0.60500000000000043</v>
      </c>
      <c r="S45" s="2">
        <f t="shared" si="57"/>
        <v>0.76500000000000057</v>
      </c>
      <c r="T45" s="2">
        <f t="shared" si="57"/>
        <v>0.35500000000000043</v>
      </c>
      <c r="U45" s="2">
        <f t="shared" si="57"/>
        <v>0.96499999999999986</v>
      </c>
      <c r="V45" s="2">
        <f t="shared" si="57"/>
        <v>0.60999999999999943</v>
      </c>
    </row>
    <row r="46" spans="1:22" x14ac:dyDescent="0.3">
      <c r="A46" s="2" t="s">
        <v>20</v>
      </c>
      <c r="B46" s="2">
        <v>6988.8</v>
      </c>
      <c r="C46" s="3">
        <f>C47-O46</f>
        <v>35.379999999999995</v>
      </c>
      <c r="D46" s="3">
        <f>D47-P49</f>
        <v>23.324999999999999</v>
      </c>
      <c r="E46" s="2" t="str">
        <f t="shared" si="53"/>
        <v xml:space="preserve"> 36.25</v>
      </c>
      <c r="F46" s="2" t="str">
        <f t="shared" si="53"/>
        <v xml:space="preserve"> 22.83</v>
      </c>
      <c r="G46" s="3">
        <f>G47-S46</f>
        <v>35.714999999999996</v>
      </c>
      <c r="H46" s="3">
        <f>H47-T49</f>
        <v>22.774999999999999</v>
      </c>
      <c r="I46" s="2" t="str">
        <f t="shared" si="54"/>
        <v xml:space="preserve"> 36.00</v>
      </c>
      <c r="J46" s="2" t="str">
        <f t="shared" si="54"/>
        <v xml:space="preserve"> 22.36</v>
      </c>
      <c r="O46" s="2">
        <f t="shared" ref="O46:V46" si="58">O49</f>
        <v>0.87000000000000099</v>
      </c>
      <c r="P46" s="2">
        <f t="shared" si="58"/>
        <v>0.46499999999999986</v>
      </c>
      <c r="Q46" s="2">
        <f t="shared" si="58"/>
        <v>0.64000000000000057</v>
      </c>
      <c r="R46" s="2">
        <f t="shared" si="58"/>
        <v>0.60500000000000043</v>
      </c>
      <c r="S46" s="2">
        <f t="shared" si="58"/>
        <v>0.76500000000000057</v>
      </c>
      <c r="T46" s="2">
        <f t="shared" si="58"/>
        <v>0.35500000000000043</v>
      </c>
      <c r="U46" s="2">
        <f t="shared" si="58"/>
        <v>0.96499999999999986</v>
      </c>
      <c r="V46" s="2">
        <f t="shared" si="58"/>
        <v>0.60999999999999943</v>
      </c>
    </row>
    <row r="47" spans="1:22" x14ac:dyDescent="0.3">
      <c r="A47" s="2" t="s">
        <v>20</v>
      </c>
      <c r="B47" s="2" t="str">
        <f t="shared" ref="B47:D49" si="59">B157</f>
        <v>7488</v>
      </c>
      <c r="C47" s="2" t="str">
        <f t="shared" si="59"/>
        <v xml:space="preserve"> 36.25</v>
      </c>
      <c r="D47" s="2" t="str">
        <f t="shared" si="59"/>
        <v xml:space="preserve"> 23.79</v>
      </c>
      <c r="E47" s="2" t="str">
        <f t="shared" si="53"/>
        <v xml:space="preserve"> 36.41</v>
      </c>
      <c r="F47" s="2" t="str">
        <f t="shared" si="53"/>
        <v xml:space="preserve"> 23.27</v>
      </c>
      <c r="G47" s="2" t="str">
        <f t="shared" ref="G47:H49" si="60">G157</f>
        <v xml:space="preserve"> 36.48</v>
      </c>
      <c r="H47" s="2" t="str">
        <f t="shared" si="60"/>
        <v xml:space="preserve"> 23.13</v>
      </c>
      <c r="I47" s="2" t="str">
        <f t="shared" si="54"/>
        <v xml:space="preserve"> 36.09</v>
      </c>
      <c r="J47" s="2" t="str">
        <f t="shared" si="54"/>
        <v xml:space="preserve"> 22.73</v>
      </c>
      <c r="O47" s="2">
        <f t="shared" ref="O47:V48" si="61">C48-C47</f>
        <v>1.3299999999999983</v>
      </c>
      <c r="P47" s="2">
        <f t="shared" si="61"/>
        <v>0.51000000000000156</v>
      </c>
      <c r="Q47" s="2">
        <f t="shared" si="61"/>
        <v>1.2100000000000009</v>
      </c>
      <c r="R47" s="2">
        <f t="shared" si="61"/>
        <v>0.67000000000000171</v>
      </c>
      <c r="S47" s="2">
        <f t="shared" si="61"/>
        <v>0.87000000000000455</v>
      </c>
      <c r="T47" s="2">
        <f t="shared" si="61"/>
        <v>0.44000000000000128</v>
      </c>
      <c r="U47" s="2">
        <f t="shared" si="61"/>
        <v>1.3599999999999994</v>
      </c>
      <c r="V47" s="2">
        <f t="shared" si="61"/>
        <v>0.75</v>
      </c>
    </row>
    <row r="48" spans="1:22" x14ac:dyDescent="0.3">
      <c r="A48" s="2" t="s">
        <v>20</v>
      </c>
      <c r="B48" s="2" t="str">
        <f t="shared" si="59"/>
        <v>7987.2</v>
      </c>
      <c r="C48" s="2" t="str">
        <f t="shared" si="59"/>
        <v xml:space="preserve"> 37.58</v>
      </c>
      <c r="D48" s="2" t="str">
        <f t="shared" si="59"/>
        <v xml:space="preserve"> 24.30</v>
      </c>
      <c r="E48" s="2" t="str">
        <f t="shared" si="53"/>
        <v xml:space="preserve"> 37.62</v>
      </c>
      <c r="F48" s="2" t="str">
        <f t="shared" si="53"/>
        <v xml:space="preserve"> 23.94</v>
      </c>
      <c r="G48" s="2" t="str">
        <f t="shared" si="60"/>
        <v xml:space="preserve"> 37.35</v>
      </c>
      <c r="H48" s="2" t="str">
        <f t="shared" si="60"/>
        <v xml:space="preserve"> 23.57</v>
      </c>
      <c r="I48" s="2" t="str">
        <f t="shared" si="54"/>
        <v xml:space="preserve"> 37.45</v>
      </c>
      <c r="J48" s="2" t="str">
        <f t="shared" si="54"/>
        <v xml:space="preserve"> 23.48</v>
      </c>
      <c r="O48" s="2">
        <f t="shared" si="61"/>
        <v>0.41000000000000369</v>
      </c>
      <c r="P48" s="2">
        <f t="shared" si="61"/>
        <v>0.41999999999999815</v>
      </c>
      <c r="Q48" s="2">
        <f t="shared" si="61"/>
        <v>7.0000000000000284E-2</v>
      </c>
      <c r="R48" s="2">
        <f t="shared" si="61"/>
        <v>0.53999999999999915</v>
      </c>
      <c r="S48" s="2">
        <f t="shared" si="61"/>
        <v>0.65999999999999659</v>
      </c>
      <c r="T48" s="2">
        <f t="shared" si="61"/>
        <v>0.26999999999999957</v>
      </c>
      <c r="U48" s="2">
        <f t="shared" si="61"/>
        <v>0.57000000000000028</v>
      </c>
      <c r="V48" s="2">
        <f t="shared" si="61"/>
        <v>0.46999999999999886</v>
      </c>
    </row>
    <row r="49" spans="1:22" s="3" customFormat="1" x14ac:dyDescent="0.3">
      <c r="A49" s="3" t="s">
        <v>20</v>
      </c>
      <c r="B49" s="3" t="str">
        <f t="shared" si="59"/>
        <v>8486.4</v>
      </c>
      <c r="C49" s="3" t="str">
        <f t="shared" si="59"/>
        <v xml:space="preserve"> 37.99</v>
      </c>
      <c r="D49" s="3" t="str">
        <f t="shared" si="59"/>
        <v xml:space="preserve"> 24.72</v>
      </c>
      <c r="E49" s="3" t="str">
        <f t="shared" si="53"/>
        <v xml:space="preserve"> 37.69</v>
      </c>
      <c r="F49" s="3" t="str">
        <f t="shared" si="53"/>
        <v xml:space="preserve"> 24.48</v>
      </c>
      <c r="G49" s="3" t="str">
        <f t="shared" si="60"/>
        <v xml:space="preserve"> 38.01</v>
      </c>
      <c r="H49" s="3" t="str">
        <f t="shared" si="60"/>
        <v xml:space="preserve"> 23.84</v>
      </c>
      <c r="I49" s="3" t="str">
        <f t="shared" si="54"/>
        <v xml:space="preserve"> 38.02</v>
      </c>
      <c r="J49" s="3" t="str">
        <f t="shared" si="54"/>
        <v xml:space="preserve"> 23.95</v>
      </c>
      <c r="N49" s="5"/>
      <c r="O49" s="3">
        <f t="shared" ref="O49:V49" si="62">AVERAGE(O47:O48)</f>
        <v>0.87000000000000099</v>
      </c>
      <c r="P49" s="3">
        <f t="shared" si="62"/>
        <v>0.46499999999999986</v>
      </c>
      <c r="Q49" s="3">
        <f t="shared" si="62"/>
        <v>0.64000000000000057</v>
      </c>
      <c r="R49" s="3">
        <f t="shared" si="62"/>
        <v>0.60500000000000043</v>
      </c>
      <c r="S49" s="3">
        <f t="shared" si="62"/>
        <v>0.76500000000000057</v>
      </c>
      <c r="T49" s="3">
        <f t="shared" si="62"/>
        <v>0.35500000000000043</v>
      </c>
      <c r="U49" s="3">
        <f t="shared" si="62"/>
        <v>0.96499999999999986</v>
      </c>
      <c r="V49" s="3">
        <f t="shared" si="62"/>
        <v>0.60999999999999943</v>
      </c>
    </row>
    <row r="50" spans="1:22" x14ac:dyDescent="0.3">
      <c r="A50" s="2" t="s">
        <v>21</v>
      </c>
      <c r="B50" s="2">
        <v>5800</v>
      </c>
      <c r="C50" s="3">
        <f>C51-O50</f>
        <v>33.360000000000014</v>
      </c>
      <c r="D50" s="3">
        <f>D51-P53</f>
        <v>20.95</v>
      </c>
      <c r="E50" s="2" t="str">
        <f t="shared" si="53"/>
        <v xml:space="preserve"> 34.25</v>
      </c>
      <c r="F50" s="2" t="str">
        <f t="shared" si="53"/>
        <v xml:space="preserve"> 20.37</v>
      </c>
      <c r="G50" s="3">
        <f>G51-S50</f>
        <v>32.985000000000014</v>
      </c>
      <c r="H50" s="3">
        <f>H51-T53</f>
        <v>20.514999999999997</v>
      </c>
      <c r="I50" s="2" t="str">
        <f t="shared" si="54"/>
        <v xml:space="preserve"> 33.29</v>
      </c>
      <c r="J50" s="2" t="str">
        <f t="shared" si="54"/>
        <v xml:space="preserve"> 20.22</v>
      </c>
      <c r="O50" s="2">
        <f t="shared" ref="O50:V50" si="63">O55</f>
        <v>0.87999999999999901</v>
      </c>
      <c r="P50" s="2">
        <f t="shared" si="63"/>
        <v>0.59999999999999964</v>
      </c>
      <c r="Q50" s="2">
        <f t="shared" si="63"/>
        <v>0.62000000000000099</v>
      </c>
      <c r="R50" s="2">
        <f t="shared" si="63"/>
        <v>0.72500000000000142</v>
      </c>
      <c r="S50" s="2">
        <f t="shared" si="63"/>
        <v>0.89499999999999957</v>
      </c>
      <c r="T50" s="2">
        <f t="shared" si="63"/>
        <v>0.4350000000000005</v>
      </c>
      <c r="U50" s="2">
        <f t="shared" si="63"/>
        <v>0.97500000000000142</v>
      </c>
      <c r="V50" s="2">
        <f t="shared" si="63"/>
        <v>0.61500000000000021</v>
      </c>
    </row>
    <row r="51" spans="1:22" x14ac:dyDescent="0.3">
      <c r="A51" s="2" t="s">
        <v>21</v>
      </c>
      <c r="B51" s="2">
        <v>6489.6</v>
      </c>
      <c r="C51" s="3">
        <f>C52-O51</f>
        <v>34.240000000000009</v>
      </c>
      <c r="D51" s="3">
        <f>D52-P54</f>
        <v>21.55</v>
      </c>
      <c r="E51" s="2" t="str">
        <f t="shared" si="53"/>
        <v xml:space="preserve"> 34.51</v>
      </c>
      <c r="F51" s="2" t="str">
        <f t="shared" si="53"/>
        <v xml:space="preserve"> 21.19</v>
      </c>
      <c r="G51" s="3">
        <f>G52-S51</f>
        <v>33.88000000000001</v>
      </c>
      <c r="H51" s="3">
        <f>H52-T54</f>
        <v>21.004999999999995</v>
      </c>
      <c r="I51" s="2" t="str">
        <f t="shared" si="54"/>
        <v xml:space="preserve"> 34.89</v>
      </c>
      <c r="J51" s="2" t="str">
        <f t="shared" si="54"/>
        <v xml:space="preserve"> 20.87</v>
      </c>
      <c r="O51" s="2">
        <f t="shared" ref="O51:V51" si="64">O55</f>
        <v>0.87999999999999901</v>
      </c>
      <c r="P51" s="2">
        <f t="shared" si="64"/>
        <v>0.59999999999999964</v>
      </c>
      <c r="Q51" s="2">
        <f t="shared" si="64"/>
        <v>0.62000000000000099</v>
      </c>
      <c r="R51" s="2">
        <f t="shared" si="64"/>
        <v>0.72500000000000142</v>
      </c>
      <c r="S51" s="2">
        <f t="shared" si="64"/>
        <v>0.89499999999999957</v>
      </c>
      <c r="T51" s="2">
        <f t="shared" si="64"/>
        <v>0.4350000000000005</v>
      </c>
      <c r="U51" s="2">
        <f t="shared" si="64"/>
        <v>0.97500000000000142</v>
      </c>
      <c r="V51" s="2">
        <f t="shared" si="64"/>
        <v>0.61500000000000021</v>
      </c>
    </row>
    <row r="52" spans="1:22" x14ac:dyDescent="0.3">
      <c r="A52" s="2" t="s">
        <v>21</v>
      </c>
      <c r="B52" s="2">
        <v>6988.8</v>
      </c>
      <c r="C52" s="3">
        <f>C53-O52</f>
        <v>35.120000000000005</v>
      </c>
      <c r="D52" s="3">
        <f>D53-P55</f>
        <v>22.15</v>
      </c>
      <c r="E52" s="2" t="str">
        <f t="shared" si="53"/>
        <v xml:space="preserve"> 35.71</v>
      </c>
      <c r="F52" s="2" t="str">
        <f t="shared" si="53"/>
        <v xml:space="preserve"> 21.92</v>
      </c>
      <c r="G52" s="3">
        <f>G53-S52</f>
        <v>34.775000000000006</v>
      </c>
      <c r="H52" s="3">
        <f>H53-T55</f>
        <v>21.384999999999998</v>
      </c>
      <c r="I52" s="2" t="str">
        <f t="shared" si="54"/>
        <v xml:space="preserve"> 35.50</v>
      </c>
      <c r="J52" s="2" t="str">
        <f t="shared" si="54"/>
        <v xml:space="preserve"> 21.22</v>
      </c>
      <c r="O52" s="2">
        <f t="shared" ref="O52:V52" si="65">O55</f>
        <v>0.87999999999999901</v>
      </c>
      <c r="P52" s="2">
        <f t="shared" si="65"/>
        <v>0.59999999999999964</v>
      </c>
      <c r="Q52" s="2">
        <f t="shared" si="65"/>
        <v>0.62000000000000099</v>
      </c>
      <c r="R52" s="2">
        <f t="shared" si="65"/>
        <v>0.72500000000000142</v>
      </c>
      <c r="S52" s="2">
        <f t="shared" si="65"/>
        <v>0.89499999999999957</v>
      </c>
      <c r="T52" s="2">
        <f t="shared" si="65"/>
        <v>0.4350000000000005</v>
      </c>
      <c r="U52" s="2">
        <f t="shared" si="65"/>
        <v>0.97500000000000142</v>
      </c>
      <c r="V52" s="2">
        <f t="shared" si="65"/>
        <v>0.61500000000000021</v>
      </c>
    </row>
    <row r="53" spans="1:22" x14ac:dyDescent="0.3">
      <c r="A53" s="2" t="s">
        <v>21</v>
      </c>
      <c r="B53" s="2" t="str">
        <f t="shared" ref="B53:D55" si="66">B163</f>
        <v>7488</v>
      </c>
      <c r="C53" s="2" t="str">
        <f t="shared" si="66"/>
        <v xml:space="preserve"> 36.00</v>
      </c>
      <c r="D53" s="2" t="str">
        <f t="shared" si="66"/>
        <v xml:space="preserve"> 22.75</v>
      </c>
      <c r="E53" s="2" t="str">
        <f t="shared" si="53"/>
        <v xml:space="preserve"> 36.00</v>
      </c>
      <c r="F53" s="2" t="str">
        <f t="shared" si="53"/>
        <v xml:space="preserve"> 22.08</v>
      </c>
      <c r="G53" s="2" t="str">
        <f t="shared" ref="G53:H55" si="67">G163</f>
        <v xml:space="preserve"> 35.67</v>
      </c>
      <c r="H53" s="2" t="str">
        <f t="shared" si="67"/>
        <v xml:space="preserve"> 21.82</v>
      </c>
      <c r="I53" s="2" t="str">
        <f t="shared" si="54"/>
        <v xml:space="preserve"> 35.55</v>
      </c>
      <c r="J53" s="2" t="str">
        <f t="shared" si="54"/>
        <v xml:space="preserve"> 21.81</v>
      </c>
      <c r="O53" s="2">
        <f t="shared" ref="O53:V54" si="68">C54-C53</f>
        <v>0.60000000000000142</v>
      </c>
      <c r="P53" s="2">
        <f t="shared" si="68"/>
        <v>0.60000000000000142</v>
      </c>
      <c r="Q53" s="2">
        <f t="shared" si="68"/>
        <v>0.5</v>
      </c>
      <c r="R53" s="2">
        <f t="shared" si="68"/>
        <v>0.74000000000000199</v>
      </c>
      <c r="S53" s="2">
        <f t="shared" si="68"/>
        <v>0.51999999999999602</v>
      </c>
      <c r="T53" s="2">
        <f t="shared" si="68"/>
        <v>0.48999999999999844</v>
      </c>
      <c r="U53" s="2">
        <f t="shared" si="68"/>
        <v>0.92999999999999972</v>
      </c>
      <c r="V53" s="2">
        <f t="shared" si="68"/>
        <v>0.62000000000000099</v>
      </c>
    </row>
    <row r="54" spans="1:22" x14ac:dyDescent="0.3">
      <c r="A54" s="2" t="s">
        <v>21</v>
      </c>
      <c r="B54" s="2" t="str">
        <f t="shared" si="66"/>
        <v>7987.2</v>
      </c>
      <c r="C54" s="2" t="str">
        <f t="shared" si="66"/>
        <v xml:space="preserve"> 36.60</v>
      </c>
      <c r="D54" s="2" t="str">
        <f t="shared" si="66"/>
        <v xml:space="preserve"> 23.35</v>
      </c>
      <c r="E54" s="2" t="str">
        <f t="shared" si="53"/>
        <v xml:space="preserve"> 36.50</v>
      </c>
      <c r="F54" s="2" t="str">
        <f t="shared" si="53"/>
        <v xml:space="preserve"> 22.82</v>
      </c>
      <c r="G54" s="2" t="str">
        <f t="shared" si="67"/>
        <v xml:space="preserve"> 36.19</v>
      </c>
      <c r="H54" s="2" t="str">
        <f t="shared" si="67"/>
        <v xml:space="preserve"> 22.31</v>
      </c>
      <c r="I54" s="2" t="str">
        <f t="shared" si="54"/>
        <v xml:space="preserve"> 36.48</v>
      </c>
      <c r="J54" s="2" t="str">
        <f t="shared" si="54"/>
        <v xml:space="preserve"> 22.43</v>
      </c>
      <c r="O54" s="2">
        <f t="shared" si="68"/>
        <v>1.1599999999999966</v>
      </c>
      <c r="P54" s="2">
        <f t="shared" si="68"/>
        <v>0.59999999999999787</v>
      </c>
      <c r="Q54" s="2">
        <f t="shared" si="68"/>
        <v>0.74000000000000199</v>
      </c>
      <c r="R54" s="2">
        <f t="shared" si="68"/>
        <v>0.71000000000000085</v>
      </c>
      <c r="S54" s="2">
        <f t="shared" si="68"/>
        <v>1.2700000000000031</v>
      </c>
      <c r="T54" s="2">
        <f t="shared" si="68"/>
        <v>0.38000000000000256</v>
      </c>
      <c r="U54" s="2">
        <f t="shared" si="68"/>
        <v>1.0200000000000031</v>
      </c>
      <c r="V54" s="2">
        <f t="shared" si="68"/>
        <v>0.60999999999999943</v>
      </c>
    </row>
    <row r="55" spans="1:22" s="3" customFormat="1" x14ac:dyDescent="0.3">
      <c r="A55" s="3" t="s">
        <v>21</v>
      </c>
      <c r="B55" s="3" t="str">
        <f t="shared" si="66"/>
        <v>8486.4</v>
      </c>
      <c r="C55" s="3" t="str">
        <f t="shared" si="66"/>
        <v xml:space="preserve"> 37.76</v>
      </c>
      <c r="D55" s="3" t="str">
        <f t="shared" si="66"/>
        <v xml:space="preserve"> 23.95</v>
      </c>
      <c r="E55" s="3" t="str">
        <f t="shared" si="53"/>
        <v xml:space="preserve"> 37.24</v>
      </c>
      <c r="F55" s="3" t="str">
        <f t="shared" si="53"/>
        <v xml:space="preserve"> 23.53</v>
      </c>
      <c r="G55" s="3" t="str">
        <f t="shared" si="67"/>
        <v xml:space="preserve"> 37.46</v>
      </c>
      <c r="H55" s="3" t="str">
        <f t="shared" si="67"/>
        <v xml:space="preserve"> 22.69</v>
      </c>
      <c r="I55" s="3" t="str">
        <f t="shared" si="54"/>
        <v xml:space="preserve"> 37.50</v>
      </c>
      <c r="J55" s="3" t="str">
        <f t="shared" si="54"/>
        <v xml:space="preserve"> 23.04</v>
      </c>
      <c r="N55" s="5"/>
      <c r="O55" s="3">
        <f t="shared" ref="O55:V55" si="69">AVERAGE(O53:O54)</f>
        <v>0.87999999999999901</v>
      </c>
      <c r="P55" s="3">
        <f t="shared" si="69"/>
        <v>0.59999999999999964</v>
      </c>
      <c r="Q55" s="3">
        <f t="shared" si="69"/>
        <v>0.62000000000000099</v>
      </c>
      <c r="R55" s="3">
        <f t="shared" si="69"/>
        <v>0.72500000000000142</v>
      </c>
      <c r="S55" s="3">
        <f t="shared" si="69"/>
        <v>0.89499999999999957</v>
      </c>
      <c r="T55" s="3">
        <f t="shared" si="69"/>
        <v>0.4350000000000005</v>
      </c>
      <c r="U55" s="3">
        <f t="shared" si="69"/>
        <v>0.97500000000000142</v>
      </c>
      <c r="V55" s="3">
        <f t="shared" si="69"/>
        <v>0.61500000000000021</v>
      </c>
    </row>
    <row r="56" spans="1:22" x14ac:dyDescent="0.3">
      <c r="A56" s="2" t="s">
        <v>22</v>
      </c>
      <c r="B56" s="2">
        <v>5800</v>
      </c>
      <c r="C56" s="3">
        <f>C57-O56</f>
        <v>33.440000000000005</v>
      </c>
      <c r="D56" s="3">
        <f>D57-P59</f>
        <v>21.069999999999997</v>
      </c>
      <c r="E56" s="2" t="str">
        <f t="shared" si="53"/>
        <v xml:space="preserve"> 34.65</v>
      </c>
      <c r="F56" s="2" t="str">
        <f t="shared" si="53"/>
        <v xml:space="preserve"> 20.78</v>
      </c>
      <c r="G56" s="3">
        <f>G57-S56</f>
        <v>33.61</v>
      </c>
      <c r="H56" s="3">
        <f>H57-T59</f>
        <v>20.215</v>
      </c>
      <c r="I56" s="2" t="str">
        <f t="shared" si="54"/>
        <v xml:space="preserve"> 33.41</v>
      </c>
      <c r="J56" s="2" t="str">
        <f t="shared" si="54"/>
        <v xml:space="preserve"> 20.23</v>
      </c>
      <c r="O56" s="2">
        <f t="shared" ref="O56:V56" si="70">O61</f>
        <v>0.85999999999999943</v>
      </c>
      <c r="P56" s="2">
        <f t="shared" si="70"/>
        <v>0.58000000000000007</v>
      </c>
      <c r="Q56" s="2">
        <f t="shared" si="70"/>
        <v>0.50499999999999901</v>
      </c>
      <c r="R56" s="2">
        <f t="shared" si="70"/>
        <v>0.58000000000000007</v>
      </c>
      <c r="S56" s="2">
        <f t="shared" si="70"/>
        <v>0.80999999999999872</v>
      </c>
      <c r="T56" s="2">
        <f t="shared" si="70"/>
        <v>0.59500000000000064</v>
      </c>
      <c r="U56" s="2">
        <f t="shared" si="70"/>
        <v>0.82000000000000028</v>
      </c>
      <c r="V56" s="2">
        <f t="shared" si="70"/>
        <v>0.70000000000000107</v>
      </c>
    </row>
    <row r="57" spans="1:22" x14ac:dyDescent="0.3">
      <c r="A57" s="2" t="s">
        <v>22</v>
      </c>
      <c r="B57" s="2">
        <v>6489.6</v>
      </c>
      <c r="C57" s="3">
        <f>C58-O57</f>
        <v>34.300000000000004</v>
      </c>
      <c r="D57" s="3">
        <f>D58-P60</f>
        <v>21.63</v>
      </c>
      <c r="E57" s="2" t="str">
        <f t="shared" si="53"/>
        <v xml:space="preserve"> 34.79</v>
      </c>
      <c r="F57" s="2" t="str">
        <f t="shared" si="53"/>
        <v xml:space="preserve"> 21.53</v>
      </c>
      <c r="G57" s="3">
        <f>G58-S57</f>
        <v>34.42</v>
      </c>
      <c r="H57" s="3">
        <f>H58-T60</f>
        <v>20.855</v>
      </c>
      <c r="I57" s="2" t="str">
        <f t="shared" si="54"/>
        <v xml:space="preserve"> 35.45</v>
      </c>
      <c r="J57" s="2" t="str">
        <f t="shared" si="54"/>
        <v xml:space="preserve"> 21.05</v>
      </c>
      <c r="O57" s="2">
        <f t="shared" ref="O57:V57" si="71">O61</f>
        <v>0.85999999999999943</v>
      </c>
      <c r="P57" s="2">
        <f t="shared" si="71"/>
        <v>0.58000000000000007</v>
      </c>
      <c r="Q57" s="2">
        <f t="shared" si="71"/>
        <v>0.50499999999999901</v>
      </c>
      <c r="R57" s="2">
        <f t="shared" si="71"/>
        <v>0.58000000000000007</v>
      </c>
      <c r="S57" s="2">
        <f t="shared" si="71"/>
        <v>0.80999999999999872</v>
      </c>
      <c r="T57" s="2">
        <f t="shared" si="71"/>
        <v>0.59500000000000064</v>
      </c>
      <c r="U57" s="2">
        <f t="shared" si="71"/>
        <v>0.82000000000000028</v>
      </c>
      <c r="V57" s="2">
        <f t="shared" si="71"/>
        <v>0.70000000000000107</v>
      </c>
    </row>
    <row r="58" spans="1:22" x14ac:dyDescent="0.3">
      <c r="A58" s="2" t="s">
        <v>22</v>
      </c>
      <c r="B58" s="2">
        <v>6988.8</v>
      </c>
      <c r="C58" s="3">
        <f>C59-O58</f>
        <v>35.160000000000004</v>
      </c>
      <c r="D58" s="3">
        <f>D59-P61</f>
        <v>22.229999999999997</v>
      </c>
      <c r="E58" s="2" t="str">
        <f t="shared" si="53"/>
        <v xml:space="preserve"> 36.19</v>
      </c>
      <c r="F58" s="2" t="str">
        <f t="shared" si="53"/>
        <v xml:space="preserve"> 22.07</v>
      </c>
      <c r="G58" s="3">
        <f>G59-S58</f>
        <v>35.230000000000004</v>
      </c>
      <c r="H58" s="3">
        <f>H59-T61</f>
        <v>21.405000000000001</v>
      </c>
      <c r="I58" s="2" t="str">
        <f t="shared" si="54"/>
        <v xml:space="preserve"> 35.75</v>
      </c>
      <c r="J58" s="2" t="str">
        <f t="shared" si="54"/>
        <v xml:space="preserve"> 21.26</v>
      </c>
      <c r="O58" s="2">
        <f t="shared" ref="O58:V58" si="72">O61</f>
        <v>0.85999999999999943</v>
      </c>
      <c r="P58" s="2">
        <f t="shared" si="72"/>
        <v>0.58000000000000007</v>
      </c>
      <c r="Q58" s="2">
        <f t="shared" si="72"/>
        <v>0.50499999999999901</v>
      </c>
      <c r="R58" s="2">
        <f t="shared" si="72"/>
        <v>0.58000000000000007</v>
      </c>
      <c r="S58" s="2">
        <f t="shared" si="72"/>
        <v>0.80999999999999872</v>
      </c>
      <c r="T58" s="2">
        <f t="shared" si="72"/>
        <v>0.59500000000000064</v>
      </c>
      <c r="U58" s="2">
        <f t="shared" si="72"/>
        <v>0.82000000000000028</v>
      </c>
      <c r="V58" s="2">
        <f t="shared" si="72"/>
        <v>0.70000000000000107</v>
      </c>
    </row>
    <row r="59" spans="1:22" x14ac:dyDescent="0.3">
      <c r="A59" s="2" t="s">
        <v>22</v>
      </c>
      <c r="B59" s="2" t="str">
        <f t="shared" ref="B59:D61" si="73">B169</f>
        <v>7488</v>
      </c>
      <c r="C59" s="2" t="str">
        <f t="shared" si="73"/>
        <v xml:space="preserve"> 36.02</v>
      </c>
      <c r="D59" s="2" t="str">
        <f t="shared" si="73"/>
        <v xml:space="preserve"> 22.81</v>
      </c>
      <c r="E59" s="2" t="str">
        <f t="shared" si="53"/>
        <v xml:space="preserve"> 36.24</v>
      </c>
      <c r="F59" s="2" t="str">
        <f t="shared" si="53"/>
        <v xml:space="preserve"> 22.41</v>
      </c>
      <c r="G59" s="2" t="str">
        <f t="shared" ref="G59:H61" si="74">G169</f>
        <v xml:space="preserve"> 36.04</v>
      </c>
      <c r="H59" s="2" t="str">
        <f t="shared" si="74"/>
        <v xml:space="preserve"> 22.00</v>
      </c>
      <c r="I59" s="2" t="str">
        <f t="shared" si="54"/>
        <v xml:space="preserve"> 35.65</v>
      </c>
      <c r="J59" s="2" t="str">
        <f t="shared" si="54"/>
        <v xml:space="preserve"> 21.56</v>
      </c>
      <c r="O59" s="2">
        <f t="shared" ref="O59:V60" si="75">C60-C59</f>
        <v>0.67999999999999972</v>
      </c>
      <c r="P59" s="2">
        <f t="shared" si="75"/>
        <v>0.56000000000000227</v>
      </c>
      <c r="Q59" s="2">
        <f t="shared" si="75"/>
        <v>0.5</v>
      </c>
      <c r="R59" s="2">
        <f t="shared" si="75"/>
        <v>0.55999999999999872</v>
      </c>
      <c r="S59" s="2">
        <f t="shared" si="75"/>
        <v>0.55000000000000426</v>
      </c>
      <c r="T59" s="2">
        <f t="shared" si="75"/>
        <v>0.64000000000000057</v>
      </c>
      <c r="U59" s="2">
        <f t="shared" si="75"/>
        <v>1.230000000000004</v>
      </c>
      <c r="V59" s="2">
        <f t="shared" si="75"/>
        <v>0.81000000000000227</v>
      </c>
    </row>
    <row r="60" spans="1:22" x14ac:dyDescent="0.3">
      <c r="A60" s="2" t="s">
        <v>22</v>
      </c>
      <c r="B60" s="2" t="str">
        <f t="shared" si="73"/>
        <v>7987.2</v>
      </c>
      <c r="C60" s="2" t="str">
        <f t="shared" si="73"/>
        <v xml:space="preserve"> 36.70</v>
      </c>
      <c r="D60" s="2" t="str">
        <f t="shared" si="73"/>
        <v xml:space="preserve"> 23.37</v>
      </c>
      <c r="E60" s="2" t="str">
        <f t="shared" si="53"/>
        <v xml:space="preserve"> 36.74</v>
      </c>
      <c r="F60" s="2" t="str">
        <f t="shared" si="53"/>
        <v xml:space="preserve"> 22.97</v>
      </c>
      <c r="G60" s="2" t="str">
        <f t="shared" si="74"/>
        <v xml:space="preserve"> 36.59</v>
      </c>
      <c r="H60" s="2" t="str">
        <f t="shared" si="74"/>
        <v xml:space="preserve"> 22.64</v>
      </c>
      <c r="I60" s="2" t="str">
        <f t="shared" si="54"/>
        <v xml:space="preserve"> 36.88</v>
      </c>
      <c r="J60" s="2" t="str">
        <f t="shared" si="54"/>
        <v xml:space="preserve"> 22.37</v>
      </c>
      <c r="O60" s="2">
        <f t="shared" si="75"/>
        <v>1.0399999999999991</v>
      </c>
      <c r="P60" s="2">
        <f t="shared" si="75"/>
        <v>0.59999999999999787</v>
      </c>
      <c r="Q60" s="2">
        <f t="shared" si="75"/>
        <v>0.50999999999999801</v>
      </c>
      <c r="R60" s="2">
        <f t="shared" si="75"/>
        <v>0.60000000000000142</v>
      </c>
      <c r="S60" s="2">
        <f t="shared" si="75"/>
        <v>1.0699999999999932</v>
      </c>
      <c r="T60" s="2">
        <f t="shared" si="75"/>
        <v>0.55000000000000071</v>
      </c>
      <c r="U60" s="2">
        <f t="shared" si="75"/>
        <v>0.40999999999999659</v>
      </c>
      <c r="V60" s="2">
        <f t="shared" si="75"/>
        <v>0.58999999999999986</v>
      </c>
    </row>
    <row r="61" spans="1:22" s="3" customFormat="1" x14ac:dyDescent="0.3">
      <c r="A61" s="3" t="s">
        <v>22</v>
      </c>
      <c r="B61" s="3" t="str">
        <f t="shared" si="73"/>
        <v>8486.4</v>
      </c>
      <c r="C61" s="3" t="str">
        <f t="shared" si="73"/>
        <v xml:space="preserve"> 37.74</v>
      </c>
      <c r="D61" s="3" t="str">
        <f t="shared" si="73"/>
        <v xml:space="preserve"> 23.97</v>
      </c>
      <c r="E61" s="3" t="str">
        <f t="shared" si="53"/>
        <v xml:space="preserve"> 37.25</v>
      </c>
      <c r="F61" s="3" t="str">
        <f t="shared" si="53"/>
        <v xml:space="preserve"> 23.57</v>
      </c>
      <c r="G61" s="3" t="str">
        <f t="shared" si="74"/>
        <v xml:space="preserve"> 37.66</v>
      </c>
      <c r="H61" s="3" t="str">
        <f t="shared" si="74"/>
        <v xml:space="preserve"> 23.19</v>
      </c>
      <c r="I61" s="3" t="str">
        <f t="shared" si="54"/>
        <v xml:space="preserve"> 37.29</v>
      </c>
      <c r="J61" s="3" t="str">
        <f t="shared" si="54"/>
        <v xml:space="preserve"> 22.96</v>
      </c>
      <c r="N61" s="5"/>
      <c r="O61" s="3">
        <f t="shared" ref="O61:V61" si="76">AVERAGE(O59:O60)</f>
        <v>0.85999999999999943</v>
      </c>
      <c r="P61" s="3">
        <f t="shared" si="76"/>
        <v>0.58000000000000007</v>
      </c>
      <c r="Q61" s="3">
        <f t="shared" si="76"/>
        <v>0.50499999999999901</v>
      </c>
      <c r="R61" s="3">
        <f t="shared" si="76"/>
        <v>0.58000000000000007</v>
      </c>
      <c r="S61" s="3">
        <f t="shared" si="76"/>
        <v>0.80999999999999872</v>
      </c>
      <c r="T61" s="3">
        <f t="shared" si="76"/>
        <v>0.59500000000000064</v>
      </c>
      <c r="U61" s="3">
        <f t="shared" si="76"/>
        <v>0.82000000000000028</v>
      </c>
      <c r="V61" s="3">
        <f t="shared" si="76"/>
        <v>0.70000000000000107</v>
      </c>
    </row>
    <row r="62" spans="1:22" x14ac:dyDescent="0.3">
      <c r="A62" s="2" t="s">
        <v>23</v>
      </c>
      <c r="B62" s="2">
        <v>5800</v>
      </c>
      <c r="C62" s="3">
        <f>C63-O62</f>
        <v>33.129999999999995</v>
      </c>
      <c r="D62" s="3">
        <f>D63-P65</f>
        <v>20.85</v>
      </c>
      <c r="E62" s="2" t="str">
        <f t="shared" ref="E62:F81" si="77">E172</f>
        <v xml:space="preserve"> 34.25</v>
      </c>
      <c r="F62" s="2" t="str">
        <f t="shared" si="77"/>
        <v xml:space="preserve"> 20.59</v>
      </c>
      <c r="G62" s="3">
        <f>G63-S62</f>
        <v>32.824999999999989</v>
      </c>
      <c r="H62" s="3">
        <f>H63-T65</f>
        <v>20.010000000000005</v>
      </c>
      <c r="I62" s="2" t="str">
        <f t="shared" ref="I62:J81" si="78">I172</f>
        <v xml:space="preserve"> 33.25</v>
      </c>
      <c r="J62" s="2" t="str">
        <f t="shared" si="78"/>
        <v xml:space="preserve"> 20.15</v>
      </c>
      <c r="O62" s="2">
        <f t="shared" ref="O62:V62" si="79">O67</f>
        <v>0.89000000000000057</v>
      </c>
      <c r="P62" s="2">
        <f t="shared" si="79"/>
        <v>0.58999999999999986</v>
      </c>
      <c r="Q62" s="2">
        <f t="shared" si="79"/>
        <v>0.73000000000000043</v>
      </c>
      <c r="R62" s="2">
        <f t="shared" si="79"/>
        <v>0.60500000000000043</v>
      </c>
      <c r="S62" s="2">
        <f t="shared" si="79"/>
        <v>0.88500000000000156</v>
      </c>
      <c r="T62" s="2">
        <f t="shared" si="79"/>
        <v>0.55999999999999872</v>
      </c>
      <c r="U62" s="2">
        <f t="shared" si="79"/>
        <v>0.96499999999999986</v>
      </c>
      <c r="V62" s="2">
        <f t="shared" si="79"/>
        <v>0.57499999999999929</v>
      </c>
    </row>
    <row r="63" spans="1:22" x14ac:dyDescent="0.3">
      <c r="A63" s="2" t="s">
        <v>23</v>
      </c>
      <c r="B63" s="2">
        <v>6489.6</v>
      </c>
      <c r="C63" s="3">
        <f>C64-O63</f>
        <v>34.019999999999996</v>
      </c>
      <c r="D63" s="3">
        <f>D64-P66</f>
        <v>21.5</v>
      </c>
      <c r="E63" s="2" t="str">
        <f t="shared" si="77"/>
        <v xml:space="preserve"> 34.42</v>
      </c>
      <c r="F63" s="2" t="str">
        <f t="shared" si="77"/>
        <v xml:space="preserve"> 21.21</v>
      </c>
      <c r="G63" s="3">
        <f>G64-S63</f>
        <v>33.709999999999994</v>
      </c>
      <c r="H63" s="3">
        <f>H64-T66</f>
        <v>20.710000000000004</v>
      </c>
      <c r="I63" s="2" t="str">
        <f t="shared" si="78"/>
        <v xml:space="preserve"> 34.56</v>
      </c>
      <c r="J63" s="2" t="str">
        <f t="shared" si="78"/>
        <v xml:space="preserve"> 20.81</v>
      </c>
      <c r="O63" s="2">
        <f t="shared" ref="O63:V63" si="80">O67</f>
        <v>0.89000000000000057</v>
      </c>
      <c r="P63" s="2">
        <f t="shared" si="80"/>
        <v>0.58999999999999986</v>
      </c>
      <c r="Q63" s="2">
        <f t="shared" si="80"/>
        <v>0.73000000000000043</v>
      </c>
      <c r="R63" s="2">
        <f t="shared" si="80"/>
        <v>0.60500000000000043</v>
      </c>
      <c r="S63" s="2">
        <f t="shared" si="80"/>
        <v>0.88500000000000156</v>
      </c>
      <c r="T63" s="2">
        <f t="shared" si="80"/>
        <v>0.55999999999999872</v>
      </c>
      <c r="U63" s="2">
        <f t="shared" si="80"/>
        <v>0.96499999999999986</v>
      </c>
      <c r="V63" s="2">
        <f t="shared" si="80"/>
        <v>0.57499999999999929</v>
      </c>
    </row>
    <row r="64" spans="1:22" x14ac:dyDescent="0.3">
      <c r="A64" s="2" t="s">
        <v>23</v>
      </c>
      <c r="B64" s="2">
        <v>6988.8</v>
      </c>
      <c r="C64" s="3">
        <f>C65-O64</f>
        <v>34.909999999999997</v>
      </c>
      <c r="D64" s="3">
        <f>D65-P67</f>
        <v>22.03</v>
      </c>
      <c r="E64" s="2" t="str">
        <f t="shared" si="77"/>
        <v xml:space="preserve"> 35.75</v>
      </c>
      <c r="F64" s="2" t="str">
        <f t="shared" si="77"/>
        <v xml:space="preserve"> 21.66</v>
      </c>
      <c r="G64" s="3">
        <f>G65-S64</f>
        <v>34.594999999999999</v>
      </c>
      <c r="H64" s="3">
        <f>H65-T67</f>
        <v>21.130000000000003</v>
      </c>
      <c r="I64" s="2" t="str">
        <f t="shared" si="78"/>
        <v xml:space="preserve"> 35.50</v>
      </c>
      <c r="J64" s="2" t="str">
        <f t="shared" si="78"/>
        <v xml:space="preserve"> 21.04</v>
      </c>
      <c r="O64" s="2">
        <f t="shared" ref="O64:V64" si="81">O67</f>
        <v>0.89000000000000057</v>
      </c>
      <c r="P64" s="2">
        <f t="shared" si="81"/>
        <v>0.58999999999999986</v>
      </c>
      <c r="Q64" s="2">
        <f t="shared" si="81"/>
        <v>0.73000000000000043</v>
      </c>
      <c r="R64" s="2">
        <f t="shared" si="81"/>
        <v>0.60500000000000043</v>
      </c>
      <c r="S64" s="2">
        <f t="shared" si="81"/>
        <v>0.88500000000000156</v>
      </c>
      <c r="T64" s="2">
        <f t="shared" si="81"/>
        <v>0.55999999999999872</v>
      </c>
      <c r="U64" s="2">
        <f t="shared" si="81"/>
        <v>0.96499999999999986</v>
      </c>
      <c r="V64" s="2">
        <f t="shared" si="81"/>
        <v>0.57499999999999929</v>
      </c>
    </row>
    <row r="65" spans="1:22" x14ac:dyDescent="0.3">
      <c r="A65" s="2" t="s">
        <v>23</v>
      </c>
      <c r="B65" s="2" t="str">
        <f t="shared" ref="B65:D67" si="82">B175</f>
        <v>7488</v>
      </c>
      <c r="C65" s="2" t="str">
        <f t="shared" si="82"/>
        <v xml:space="preserve"> 35.80</v>
      </c>
      <c r="D65" s="2" t="str">
        <f t="shared" si="82"/>
        <v xml:space="preserve"> 22.62</v>
      </c>
      <c r="E65" s="2" t="str">
        <f t="shared" si="77"/>
        <v xml:space="preserve"> 35.75</v>
      </c>
      <c r="F65" s="2" t="str">
        <f t="shared" si="77"/>
        <v xml:space="preserve"> 22.30</v>
      </c>
      <c r="G65" s="2" t="str">
        <f t="shared" ref="G65:H67" si="83">G175</f>
        <v xml:space="preserve"> 35.48</v>
      </c>
      <c r="H65" s="2" t="str">
        <f t="shared" si="83"/>
        <v xml:space="preserve"> 21.69</v>
      </c>
      <c r="I65" s="2" t="str">
        <f t="shared" si="78"/>
        <v xml:space="preserve"> 35.32</v>
      </c>
      <c r="J65" s="2" t="str">
        <f t="shared" si="78"/>
        <v xml:space="preserve"> 21.64</v>
      </c>
      <c r="O65" s="2">
        <f t="shared" ref="O65:V66" si="84">C66-C65</f>
        <v>0.69000000000000483</v>
      </c>
      <c r="P65" s="2">
        <f t="shared" si="84"/>
        <v>0.64999999999999858</v>
      </c>
      <c r="Q65" s="2">
        <f t="shared" si="84"/>
        <v>1.2100000000000009</v>
      </c>
      <c r="R65" s="2">
        <f t="shared" si="84"/>
        <v>0.55999999999999872</v>
      </c>
      <c r="S65" s="2">
        <f t="shared" si="84"/>
        <v>0.62000000000000455</v>
      </c>
      <c r="T65" s="2">
        <f t="shared" si="84"/>
        <v>0.69999999999999929</v>
      </c>
      <c r="U65" s="2">
        <f t="shared" si="84"/>
        <v>0.83999999999999631</v>
      </c>
      <c r="V65" s="2">
        <f t="shared" si="84"/>
        <v>0.64000000000000057</v>
      </c>
    </row>
    <row r="66" spans="1:22" x14ac:dyDescent="0.3">
      <c r="A66" s="2" t="s">
        <v>23</v>
      </c>
      <c r="B66" s="2" t="str">
        <f t="shared" si="82"/>
        <v>7987.2</v>
      </c>
      <c r="C66" s="2" t="str">
        <f t="shared" si="82"/>
        <v xml:space="preserve"> 36.49</v>
      </c>
      <c r="D66" s="2" t="str">
        <f t="shared" si="82"/>
        <v xml:space="preserve"> 23.27</v>
      </c>
      <c r="E66" s="2" t="str">
        <f t="shared" si="77"/>
        <v xml:space="preserve"> 36.96</v>
      </c>
      <c r="F66" s="2" t="str">
        <f t="shared" si="77"/>
        <v xml:space="preserve"> 22.86</v>
      </c>
      <c r="G66" s="2" t="str">
        <f t="shared" si="83"/>
        <v xml:space="preserve"> 36.10</v>
      </c>
      <c r="H66" s="2" t="str">
        <f t="shared" si="83"/>
        <v xml:space="preserve"> 22.39</v>
      </c>
      <c r="I66" s="2" t="str">
        <f t="shared" si="78"/>
        <v xml:space="preserve"> 36.16</v>
      </c>
      <c r="J66" s="2" t="str">
        <f t="shared" si="78"/>
        <v xml:space="preserve"> 22.28</v>
      </c>
      <c r="O66" s="2">
        <f t="shared" si="84"/>
        <v>1.0899999999999963</v>
      </c>
      <c r="P66" s="2">
        <f t="shared" si="84"/>
        <v>0.53000000000000114</v>
      </c>
      <c r="Q66" s="2">
        <f t="shared" si="84"/>
        <v>0.25</v>
      </c>
      <c r="R66" s="2">
        <f t="shared" si="84"/>
        <v>0.65000000000000213</v>
      </c>
      <c r="S66" s="2">
        <f t="shared" si="84"/>
        <v>1.1499999999999986</v>
      </c>
      <c r="T66" s="2">
        <f t="shared" si="84"/>
        <v>0.41999999999999815</v>
      </c>
      <c r="U66" s="2">
        <f t="shared" si="84"/>
        <v>1.0900000000000034</v>
      </c>
      <c r="V66" s="2">
        <f t="shared" si="84"/>
        <v>0.50999999999999801</v>
      </c>
    </row>
    <row r="67" spans="1:22" s="3" customFormat="1" x14ac:dyDescent="0.3">
      <c r="A67" s="3" t="s">
        <v>23</v>
      </c>
      <c r="B67" s="3" t="str">
        <f t="shared" si="82"/>
        <v>8486.4</v>
      </c>
      <c r="C67" s="3" t="str">
        <f t="shared" si="82"/>
        <v xml:space="preserve"> 37.58</v>
      </c>
      <c r="D67" s="3" t="str">
        <f t="shared" si="82"/>
        <v xml:space="preserve"> 23.80</v>
      </c>
      <c r="E67" s="3" t="str">
        <f t="shared" si="77"/>
        <v xml:space="preserve"> 37.21</v>
      </c>
      <c r="F67" s="3" t="str">
        <f t="shared" si="77"/>
        <v xml:space="preserve"> 23.51</v>
      </c>
      <c r="G67" s="3" t="str">
        <f t="shared" si="83"/>
        <v xml:space="preserve"> 37.25</v>
      </c>
      <c r="H67" s="3" t="str">
        <f t="shared" si="83"/>
        <v xml:space="preserve"> 22.81</v>
      </c>
      <c r="I67" s="3" t="str">
        <f t="shared" si="78"/>
        <v xml:space="preserve"> 37.25</v>
      </c>
      <c r="J67" s="3" t="str">
        <f t="shared" si="78"/>
        <v xml:space="preserve"> 22.79</v>
      </c>
      <c r="N67" s="5"/>
      <c r="O67" s="3">
        <f t="shared" ref="O67:V67" si="85">AVERAGE(O65:O66)</f>
        <v>0.89000000000000057</v>
      </c>
      <c r="P67" s="3">
        <f t="shared" si="85"/>
        <v>0.58999999999999986</v>
      </c>
      <c r="Q67" s="3">
        <f t="shared" si="85"/>
        <v>0.73000000000000043</v>
      </c>
      <c r="R67" s="3">
        <f t="shared" si="85"/>
        <v>0.60500000000000043</v>
      </c>
      <c r="S67" s="3">
        <f t="shared" si="85"/>
        <v>0.88500000000000156</v>
      </c>
      <c r="T67" s="3">
        <f t="shared" si="85"/>
        <v>0.55999999999999872</v>
      </c>
      <c r="U67" s="3">
        <f t="shared" si="85"/>
        <v>0.96499999999999986</v>
      </c>
      <c r="V67" s="3">
        <f t="shared" si="85"/>
        <v>0.57499999999999929</v>
      </c>
    </row>
    <row r="68" spans="1:22" x14ac:dyDescent="0.3">
      <c r="A68" s="2" t="s">
        <v>24</v>
      </c>
      <c r="B68" s="2">
        <v>5800</v>
      </c>
      <c r="C68" s="3">
        <f>C69-O68</f>
        <v>32.86</v>
      </c>
      <c r="D68" s="3">
        <f>D69-P71</f>
        <v>20.590000000000003</v>
      </c>
      <c r="E68" s="2" t="str">
        <f t="shared" si="77"/>
        <v xml:space="preserve"> 34.25</v>
      </c>
      <c r="F68" s="2" t="str">
        <f t="shared" si="77"/>
        <v xml:space="preserve"> 20.62</v>
      </c>
      <c r="G68" s="3">
        <f>G69-S68</f>
        <v>32.999999999999986</v>
      </c>
      <c r="H68" s="3">
        <f>H69-T71</f>
        <v>20.005000000000003</v>
      </c>
      <c r="I68" s="2" t="str">
        <f t="shared" si="78"/>
        <v xml:space="preserve"> 33.25</v>
      </c>
      <c r="J68" s="2" t="str">
        <f t="shared" si="78"/>
        <v xml:space="preserve"> 20.33</v>
      </c>
      <c r="O68" s="2">
        <f t="shared" ref="O68:V68" si="86">O73</f>
        <v>0.92999999999999972</v>
      </c>
      <c r="P68" s="2">
        <f t="shared" si="86"/>
        <v>0.62999999999999901</v>
      </c>
      <c r="Q68" s="2">
        <f t="shared" si="86"/>
        <v>0.66499999999999915</v>
      </c>
      <c r="R68" s="2">
        <f t="shared" si="86"/>
        <v>0.58000000000000007</v>
      </c>
      <c r="S68" s="2">
        <f t="shared" si="86"/>
        <v>0.87000000000000099</v>
      </c>
      <c r="T68" s="2">
        <f t="shared" si="86"/>
        <v>0.57499999999999929</v>
      </c>
      <c r="U68" s="2">
        <f t="shared" si="86"/>
        <v>0.96000000000000085</v>
      </c>
      <c r="V68" s="2">
        <f t="shared" si="86"/>
        <v>0.61000000000000121</v>
      </c>
    </row>
    <row r="69" spans="1:22" x14ac:dyDescent="0.3">
      <c r="A69" s="2" t="s">
        <v>24</v>
      </c>
      <c r="B69" s="2">
        <v>6489.6</v>
      </c>
      <c r="C69" s="3">
        <f>C70-O69</f>
        <v>33.79</v>
      </c>
      <c r="D69" s="3">
        <f>D70-P72</f>
        <v>21.200000000000003</v>
      </c>
      <c r="E69" s="2" t="str">
        <f t="shared" si="77"/>
        <v xml:space="preserve"> 34.50</v>
      </c>
      <c r="F69" s="2" t="str">
        <f t="shared" si="77"/>
        <v xml:space="preserve"> 21.32</v>
      </c>
      <c r="G69" s="3">
        <f>G70-S69</f>
        <v>33.86999999999999</v>
      </c>
      <c r="H69" s="3">
        <f>H70-T72</f>
        <v>20.585000000000001</v>
      </c>
      <c r="I69" s="2" t="str">
        <f t="shared" si="78"/>
        <v xml:space="preserve"> 35.26</v>
      </c>
      <c r="J69" s="2" t="str">
        <f t="shared" si="78"/>
        <v xml:space="preserve"> 21.18</v>
      </c>
      <c r="O69" s="2">
        <f t="shared" ref="O69:V69" si="87">O73</f>
        <v>0.92999999999999972</v>
      </c>
      <c r="P69" s="2">
        <f t="shared" si="87"/>
        <v>0.62999999999999901</v>
      </c>
      <c r="Q69" s="2">
        <f t="shared" si="87"/>
        <v>0.66499999999999915</v>
      </c>
      <c r="R69" s="2">
        <f t="shared" si="87"/>
        <v>0.58000000000000007</v>
      </c>
      <c r="S69" s="2">
        <f t="shared" si="87"/>
        <v>0.87000000000000099</v>
      </c>
      <c r="T69" s="2">
        <f t="shared" si="87"/>
        <v>0.57499999999999929</v>
      </c>
      <c r="U69" s="2">
        <f t="shared" si="87"/>
        <v>0.96000000000000085</v>
      </c>
      <c r="V69" s="2">
        <f t="shared" si="87"/>
        <v>0.61000000000000121</v>
      </c>
    </row>
    <row r="70" spans="1:22" x14ac:dyDescent="0.3">
      <c r="A70" s="2" t="s">
        <v>24</v>
      </c>
      <c r="B70" s="2">
        <v>6988.8</v>
      </c>
      <c r="C70" s="3">
        <f>C71-O70</f>
        <v>34.72</v>
      </c>
      <c r="D70" s="3">
        <f>D71-P73</f>
        <v>21.85</v>
      </c>
      <c r="E70" s="2" t="str">
        <f t="shared" si="77"/>
        <v xml:space="preserve"> 35.99</v>
      </c>
      <c r="F70" s="2" t="str">
        <f t="shared" si="77"/>
        <v xml:space="preserve"> 21.74</v>
      </c>
      <c r="G70" s="3">
        <f>G71-S70</f>
        <v>34.739999999999995</v>
      </c>
      <c r="H70" s="3">
        <f>H71-T73</f>
        <v>21.155000000000001</v>
      </c>
      <c r="I70" s="2" t="str">
        <f t="shared" si="78"/>
        <v xml:space="preserve"> 35.51</v>
      </c>
      <c r="J70" s="2" t="str">
        <f t="shared" si="78"/>
        <v xml:space="preserve"> 21.39</v>
      </c>
      <c r="O70" s="2">
        <f t="shared" ref="O70:V70" si="88">O73</f>
        <v>0.92999999999999972</v>
      </c>
      <c r="P70" s="2">
        <f t="shared" si="88"/>
        <v>0.62999999999999901</v>
      </c>
      <c r="Q70" s="2">
        <f t="shared" si="88"/>
        <v>0.66499999999999915</v>
      </c>
      <c r="R70" s="2">
        <f t="shared" si="88"/>
        <v>0.58000000000000007</v>
      </c>
      <c r="S70" s="2">
        <f t="shared" si="88"/>
        <v>0.87000000000000099</v>
      </c>
      <c r="T70" s="2">
        <f t="shared" si="88"/>
        <v>0.57499999999999929</v>
      </c>
      <c r="U70" s="2">
        <f t="shared" si="88"/>
        <v>0.96000000000000085</v>
      </c>
      <c r="V70" s="2">
        <f t="shared" si="88"/>
        <v>0.61000000000000121</v>
      </c>
    </row>
    <row r="71" spans="1:22" x14ac:dyDescent="0.3">
      <c r="A71" s="2" t="s">
        <v>24</v>
      </c>
      <c r="B71" s="2" t="str">
        <f t="shared" ref="B71:D73" si="89">B181</f>
        <v>7488</v>
      </c>
      <c r="C71" s="2" t="str">
        <f t="shared" si="89"/>
        <v xml:space="preserve"> 35.65</v>
      </c>
      <c r="D71" s="2" t="str">
        <f t="shared" si="89"/>
        <v xml:space="preserve"> 22.48</v>
      </c>
      <c r="E71" s="2" t="str">
        <f t="shared" si="77"/>
        <v xml:space="preserve"> 35.86</v>
      </c>
      <c r="F71" s="2" t="str">
        <f t="shared" si="77"/>
        <v xml:space="preserve"> 22.25</v>
      </c>
      <c r="G71" s="2" t="str">
        <f t="shared" ref="G71:H73" si="90">G181</f>
        <v xml:space="preserve"> 35.61</v>
      </c>
      <c r="H71" s="2" t="str">
        <f t="shared" si="90"/>
        <v xml:space="preserve"> 21.73</v>
      </c>
      <c r="I71" s="2" t="str">
        <f t="shared" si="78"/>
        <v xml:space="preserve"> 35.62</v>
      </c>
      <c r="J71" s="2" t="str">
        <f t="shared" si="78"/>
        <v xml:space="preserve"> 21.81</v>
      </c>
      <c r="O71" s="2">
        <f t="shared" ref="O71:V72" si="91">C72-C71</f>
        <v>0.67999999999999972</v>
      </c>
      <c r="P71" s="2">
        <f t="shared" si="91"/>
        <v>0.60999999999999943</v>
      </c>
      <c r="Q71" s="2">
        <f t="shared" si="91"/>
        <v>0.64000000000000057</v>
      </c>
      <c r="R71" s="2">
        <f t="shared" si="91"/>
        <v>0.51999999999999957</v>
      </c>
      <c r="S71" s="2">
        <f t="shared" si="91"/>
        <v>0.66000000000000369</v>
      </c>
      <c r="T71" s="2">
        <f t="shared" si="91"/>
        <v>0.57999999999999829</v>
      </c>
      <c r="U71" s="2">
        <f t="shared" si="91"/>
        <v>0.88000000000000256</v>
      </c>
      <c r="V71" s="2">
        <f t="shared" si="91"/>
        <v>0.64000000000000057</v>
      </c>
    </row>
    <row r="72" spans="1:22" x14ac:dyDescent="0.3">
      <c r="A72" s="2" t="s">
        <v>24</v>
      </c>
      <c r="B72" s="2" t="str">
        <f t="shared" si="89"/>
        <v>7987.2</v>
      </c>
      <c r="C72" s="2" t="str">
        <f t="shared" si="89"/>
        <v xml:space="preserve"> 36.33</v>
      </c>
      <c r="D72" s="2" t="str">
        <f t="shared" si="89"/>
        <v xml:space="preserve"> 23.09</v>
      </c>
      <c r="E72" s="2" t="str">
        <f t="shared" si="77"/>
        <v xml:space="preserve"> 36.50</v>
      </c>
      <c r="F72" s="2" t="str">
        <f t="shared" si="77"/>
        <v xml:space="preserve"> 22.77</v>
      </c>
      <c r="G72" s="2" t="str">
        <f t="shared" si="90"/>
        <v xml:space="preserve"> 36.27</v>
      </c>
      <c r="H72" s="2" t="str">
        <f t="shared" si="90"/>
        <v xml:space="preserve"> 22.31</v>
      </c>
      <c r="I72" s="2" t="str">
        <f t="shared" si="78"/>
        <v xml:space="preserve"> 36.50</v>
      </c>
      <c r="J72" s="2" t="str">
        <f t="shared" si="78"/>
        <v xml:space="preserve"> 22.45</v>
      </c>
      <c r="O72" s="2">
        <f t="shared" si="91"/>
        <v>1.1799999999999997</v>
      </c>
      <c r="P72" s="2">
        <f t="shared" si="91"/>
        <v>0.64999999999999858</v>
      </c>
      <c r="Q72" s="2">
        <f t="shared" si="91"/>
        <v>0.68999999999999773</v>
      </c>
      <c r="R72" s="2">
        <f t="shared" si="91"/>
        <v>0.64000000000000057</v>
      </c>
      <c r="S72" s="2">
        <f t="shared" si="91"/>
        <v>1.0799999999999983</v>
      </c>
      <c r="T72" s="2">
        <f t="shared" si="91"/>
        <v>0.57000000000000028</v>
      </c>
      <c r="U72" s="2">
        <f t="shared" si="91"/>
        <v>1.0399999999999991</v>
      </c>
      <c r="V72" s="2">
        <f t="shared" si="91"/>
        <v>0.58000000000000185</v>
      </c>
    </row>
    <row r="73" spans="1:22" s="3" customFormat="1" x14ac:dyDescent="0.3">
      <c r="A73" s="3" t="s">
        <v>24</v>
      </c>
      <c r="B73" s="3" t="str">
        <f t="shared" si="89"/>
        <v>8486.4</v>
      </c>
      <c r="C73" s="3" t="str">
        <f t="shared" si="89"/>
        <v xml:space="preserve"> 37.51</v>
      </c>
      <c r="D73" s="3" t="str">
        <f t="shared" si="89"/>
        <v xml:space="preserve"> 23.74</v>
      </c>
      <c r="E73" s="3" t="str">
        <f t="shared" si="77"/>
        <v xml:space="preserve"> 37.19</v>
      </c>
      <c r="F73" s="3" t="str">
        <f t="shared" si="77"/>
        <v xml:space="preserve"> 23.41</v>
      </c>
      <c r="G73" s="3" t="str">
        <f t="shared" si="90"/>
        <v xml:space="preserve"> 37.35</v>
      </c>
      <c r="H73" s="3" t="str">
        <f t="shared" si="90"/>
        <v xml:space="preserve"> 22.88</v>
      </c>
      <c r="I73" s="3" t="str">
        <f t="shared" si="78"/>
        <v xml:space="preserve"> 37.54</v>
      </c>
      <c r="J73" s="3" t="str">
        <f t="shared" si="78"/>
        <v xml:space="preserve"> 23.03</v>
      </c>
      <c r="N73" s="5"/>
      <c r="O73" s="3">
        <f t="shared" ref="O73:V73" si="92">AVERAGE(O71:O72)</f>
        <v>0.92999999999999972</v>
      </c>
      <c r="P73" s="3">
        <f t="shared" si="92"/>
        <v>0.62999999999999901</v>
      </c>
      <c r="Q73" s="3">
        <f t="shared" si="92"/>
        <v>0.66499999999999915</v>
      </c>
      <c r="R73" s="3">
        <f t="shared" si="92"/>
        <v>0.58000000000000007</v>
      </c>
      <c r="S73" s="3">
        <f t="shared" si="92"/>
        <v>0.87000000000000099</v>
      </c>
      <c r="T73" s="3">
        <f t="shared" si="92"/>
        <v>0.57499999999999929</v>
      </c>
      <c r="U73" s="3">
        <f t="shared" si="92"/>
        <v>0.96000000000000085</v>
      </c>
      <c r="V73" s="3">
        <f t="shared" si="92"/>
        <v>0.61000000000000121</v>
      </c>
    </row>
    <row r="74" spans="1:22" x14ac:dyDescent="0.3">
      <c r="A74" s="2" t="s">
        <v>25</v>
      </c>
      <c r="B74" s="2">
        <v>5800</v>
      </c>
      <c r="C74" s="3">
        <f>C75-O74</f>
        <v>33.27500000000002</v>
      </c>
      <c r="D74" s="3">
        <f>D75-P77</f>
        <v>21.500000000000004</v>
      </c>
      <c r="E74" s="2" t="str">
        <f t="shared" si="77"/>
        <v xml:space="preserve"> 35.04</v>
      </c>
      <c r="F74" s="2" t="str">
        <f t="shared" si="77"/>
        <v xml:space="preserve"> 20.97</v>
      </c>
      <c r="G74" s="3">
        <f>G75-S74</f>
        <v>34.375</v>
      </c>
      <c r="H74" s="3">
        <f>H75-T77</f>
        <v>19.715000000000007</v>
      </c>
      <c r="I74" s="2" t="str">
        <f t="shared" si="78"/>
        <v xml:space="preserve"> 33.56</v>
      </c>
      <c r="J74" s="2" t="str">
        <f t="shared" si="78"/>
        <v xml:space="preserve"> 20.49</v>
      </c>
      <c r="O74" s="2">
        <f t="shared" ref="O74:V74" si="93">O79</f>
        <v>0.97499999999999787</v>
      </c>
      <c r="P74" s="2">
        <f t="shared" si="93"/>
        <v>0.53999999999999915</v>
      </c>
      <c r="Q74" s="2">
        <f t="shared" si="93"/>
        <v>0.69999999999999929</v>
      </c>
      <c r="R74" s="2">
        <f t="shared" si="93"/>
        <v>0.63500000000000156</v>
      </c>
      <c r="S74" s="2">
        <f t="shared" si="93"/>
        <v>1.9049999999999976</v>
      </c>
      <c r="T74" s="2">
        <f t="shared" si="93"/>
        <v>2.1049999999999986</v>
      </c>
      <c r="U74" s="2">
        <f t="shared" si="93"/>
        <v>1.0249999999999986</v>
      </c>
      <c r="V74" s="2">
        <f t="shared" si="93"/>
        <v>0.54000000000000092</v>
      </c>
    </row>
    <row r="75" spans="1:22" x14ac:dyDescent="0.3">
      <c r="A75" s="2" t="s">
        <v>25</v>
      </c>
      <c r="B75" s="2">
        <v>6489.6</v>
      </c>
      <c r="C75" s="3">
        <f>C76-O75</f>
        <v>34.250000000000014</v>
      </c>
      <c r="D75" s="3">
        <f>D76-P78</f>
        <v>21.92</v>
      </c>
      <c r="E75" s="2" t="str">
        <f t="shared" si="77"/>
        <v xml:space="preserve"> 35.06</v>
      </c>
      <c r="F75" s="2" t="str">
        <f t="shared" si="77"/>
        <v xml:space="preserve"> 21.75</v>
      </c>
      <c r="G75" s="3">
        <f>G76-S75</f>
        <v>36.28</v>
      </c>
      <c r="H75" s="3">
        <f>H76-T78</f>
        <v>21.715000000000007</v>
      </c>
      <c r="I75" s="2" t="str">
        <f t="shared" si="78"/>
        <v xml:space="preserve"> 35.09</v>
      </c>
      <c r="J75" s="2" t="str">
        <f t="shared" si="78"/>
        <v xml:space="preserve"> 21.24</v>
      </c>
      <c r="O75" s="2">
        <f t="shared" ref="O75:V75" si="94">O79</f>
        <v>0.97499999999999787</v>
      </c>
      <c r="P75" s="2">
        <f t="shared" si="94"/>
        <v>0.53999999999999915</v>
      </c>
      <c r="Q75" s="2">
        <f t="shared" si="94"/>
        <v>0.69999999999999929</v>
      </c>
      <c r="R75" s="2">
        <f t="shared" si="94"/>
        <v>0.63500000000000156</v>
      </c>
      <c r="S75" s="2">
        <f t="shared" si="94"/>
        <v>1.9049999999999976</v>
      </c>
      <c r="T75" s="2">
        <f t="shared" si="94"/>
        <v>2.1049999999999986</v>
      </c>
      <c r="U75" s="2">
        <f t="shared" si="94"/>
        <v>1.0249999999999986</v>
      </c>
      <c r="V75" s="2">
        <f t="shared" si="94"/>
        <v>0.54000000000000092</v>
      </c>
    </row>
    <row r="76" spans="1:22" x14ac:dyDescent="0.3">
      <c r="A76" s="2" t="s">
        <v>25</v>
      </c>
      <c r="B76" s="2">
        <v>6988.8</v>
      </c>
      <c r="C76" s="3">
        <f>C77-O76</f>
        <v>35.225000000000009</v>
      </c>
      <c r="D76" s="3">
        <f>D77-P79</f>
        <v>22.580000000000002</v>
      </c>
      <c r="E76" s="2" t="str">
        <f t="shared" si="77"/>
        <v xml:space="preserve"> 36.25</v>
      </c>
      <c r="F76" s="2" t="str">
        <f t="shared" si="77"/>
        <v xml:space="preserve"> 22.48</v>
      </c>
      <c r="G76" s="3">
        <f>G77-S76</f>
        <v>38.185000000000002</v>
      </c>
      <c r="H76" s="3">
        <f>H77-T79</f>
        <v>23.925000000000004</v>
      </c>
      <c r="I76" s="2" t="str">
        <f t="shared" si="78"/>
        <v xml:space="preserve"> 36.00</v>
      </c>
      <c r="J76" s="2" t="str">
        <f t="shared" si="78"/>
        <v xml:space="preserve"> 21.51</v>
      </c>
      <c r="O76" s="2">
        <f t="shared" ref="O76:V76" si="95">O79</f>
        <v>0.97499999999999787</v>
      </c>
      <c r="P76" s="2">
        <f t="shared" si="95"/>
        <v>0.53999999999999915</v>
      </c>
      <c r="Q76" s="2">
        <f t="shared" si="95"/>
        <v>0.69999999999999929</v>
      </c>
      <c r="R76" s="2">
        <f t="shared" si="95"/>
        <v>0.63500000000000156</v>
      </c>
      <c r="S76" s="2">
        <f t="shared" si="95"/>
        <v>1.9049999999999976</v>
      </c>
      <c r="T76" s="2">
        <f t="shared" si="95"/>
        <v>2.1049999999999986</v>
      </c>
      <c r="U76" s="2">
        <f t="shared" si="95"/>
        <v>1.0249999999999986</v>
      </c>
      <c r="V76" s="2">
        <f t="shared" si="95"/>
        <v>0.54000000000000092</v>
      </c>
    </row>
    <row r="77" spans="1:22" x14ac:dyDescent="0.3">
      <c r="A77" s="2" t="s">
        <v>25</v>
      </c>
      <c r="B77" s="2" t="str">
        <f t="shared" ref="B77:D79" si="96">B187</f>
        <v>7488</v>
      </c>
      <c r="C77" s="2" t="str">
        <f t="shared" si="96"/>
        <v xml:space="preserve"> 36.20</v>
      </c>
      <c r="D77" s="2" t="str">
        <f t="shared" si="96"/>
        <v xml:space="preserve"> 23.12</v>
      </c>
      <c r="E77" s="2" t="str">
        <f t="shared" si="77"/>
        <v xml:space="preserve"> 36.50</v>
      </c>
      <c r="F77" s="2" t="str">
        <f t="shared" si="77"/>
        <v xml:space="preserve"> 22.74</v>
      </c>
      <c r="G77" s="2" t="str">
        <f t="shared" ref="G77:H79" si="97">G187</f>
        <v xml:space="preserve"> 40.09</v>
      </c>
      <c r="H77" s="2" t="str">
        <f t="shared" si="97"/>
        <v xml:space="preserve"> 26.03</v>
      </c>
      <c r="I77" s="2" t="str">
        <f t="shared" si="78"/>
        <v xml:space="preserve"> 35.85</v>
      </c>
      <c r="J77" s="2" t="str">
        <f t="shared" si="78"/>
        <v xml:space="preserve"> 22.09</v>
      </c>
      <c r="O77" s="2">
        <f t="shared" ref="O77:V78" si="98">C78-C77</f>
        <v>0.65999999999999659</v>
      </c>
      <c r="P77" s="2">
        <f t="shared" si="98"/>
        <v>0.41999999999999815</v>
      </c>
      <c r="Q77" s="2">
        <f t="shared" si="98"/>
        <v>0.54999999999999716</v>
      </c>
      <c r="R77" s="2">
        <f t="shared" si="98"/>
        <v>0.56000000000000227</v>
      </c>
      <c r="S77" s="2">
        <f t="shared" si="98"/>
        <v>1.6599999999999966</v>
      </c>
      <c r="T77" s="2">
        <f t="shared" si="98"/>
        <v>2</v>
      </c>
      <c r="U77" s="2">
        <f t="shared" si="98"/>
        <v>0.75999999999999801</v>
      </c>
      <c r="V77" s="2">
        <f t="shared" si="98"/>
        <v>0.48000000000000043</v>
      </c>
    </row>
    <row r="78" spans="1:22" x14ac:dyDescent="0.3">
      <c r="A78" s="2" t="s">
        <v>25</v>
      </c>
      <c r="B78" s="2" t="str">
        <f t="shared" si="96"/>
        <v>7987.2</v>
      </c>
      <c r="C78" s="2" t="str">
        <f t="shared" si="96"/>
        <v xml:space="preserve"> 36.86</v>
      </c>
      <c r="D78" s="2" t="str">
        <f t="shared" si="96"/>
        <v xml:space="preserve"> 23.54</v>
      </c>
      <c r="E78" s="2" t="str">
        <f t="shared" si="77"/>
        <v xml:space="preserve"> 37.05</v>
      </c>
      <c r="F78" s="2" t="str">
        <f t="shared" si="77"/>
        <v xml:space="preserve"> 23.30</v>
      </c>
      <c r="G78" s="2" t="str">
        <f t="shared" si="97"/>
        <v xml:space="preserve"> 41.75</v>
      </c>
      <c r="H78" s="2" t="str">
        <f t="shared" si="97"/>
        <v xml:space="preserve"> 28.03</v>
      </c>
      <c r="I78" s="2" t="str">
        <f t="shared" si="78"/>
        <v xml:space="preserve"> 36.61</v>
      </c>
      <c r="J78" s="2" t="str">
        <f t="shared" si="78"/>
        <v xml:space="preserve"> 22.57</v>
      </c>
      <c r="O78" s="2">
        <f t="shared" si="98"/>
        <v>1.2899999999999991</v>
      </c>
      <c r="P78" s="2">
        <f t="shared" si="98"/>
        <v>0.66000000000000014</v>
      </c>
      <c r="Q78" s="2">
        <f t="shared" si="98"/>
        <v>0.85000000000000142</v>
      </c>
      <c r="R78" s="2">
        <f t="shared" si="98"/>
        <v>0.71000000000000085</v>
      </c>
      <c r="S78" s="2">
        <f t="shared" si="98"/>
        <v>2.1499999999999986</v>
      </c>
      <c r="T78" s="2">
        <f t="shared" si="98"/>
        <v>2.2099999999999973</v>
      </c>
      <c r="U78" s="2">
        <f t="shared" si="98"/>
        <v>1.2899999999999991</v>
      </c>
      <c r="V78" s="2">
        <f t="shared" si="98"/>
        <v>0.60000000000000142</v>
      </c>
    </row>
    <row r="79" spans="1:22" s="3" customFormat="1" x14ac:dyDescent="0.3">
      <c r="A79" s="3" t="s">
        <v>25</v>
      </c>
      <c r="B79" s="3" t="str">
        <f t="shared" si="96"/>
        <v>8486.4</v>
      </c>
      <c r="C79" s="3" t="str">
        <f t="shared" si="96"/>
        <v xml:space="preserve"> 38.15</v>
      </c>
      <c r="D79" s="3" t="str">
        <f t="shared" si="96"/>
        <v xml:space="preserve"> 24.20</v>
      </c>
      <c r="E79" s="3" t="str">
        <f t="shared" si="77"/>
        <v xml:space="preserve"> 37.90</v>
      </c>
      <c r="F79" s="3" t="str">
        <f t="shared" si="77"/>
        <v xml:space="preserve"> 24.01</v>
      </c>
      <c r="G79" s="3" t="str">
        <f t="shared" si="97"/>
        <v xml:space="preserve"> 43.90</v>
      </c>
      <c r="H79" s="3" t="str">
        <f t="shared" si="97"/>
        <v xml:space="preserve"> 30.24</v>
      </c>
      <c r="I79" s="3" t="str">
        <f t="shared" si="78"/>
        <v xml:space="preserve"> 37.90</v>
      </c>
      <c r="J79" s="3" t="str">
        <f t="shared" si="78"/>
        <v xml:space="preserve"> 23.17</v>
      </c>
      <c r="N79" s="5"/>
      <c r="O79" s="3">
        <f t="shared" ref="O79:V79" si="99">AVERAGE(O77:O78)</f>
        <v>0.97499999999999787</v>
      </c>
      <c r="P79" s="3">
        <f t="shared" si="99"/>
        <v>0.53999999999999915</v>
      </c>
      <c r="Q79" s="3">
        <f t="shared" si="99"/>
        <v>0.69999999999999929</v>
      </c>
      <c r="R79" s="3">
        <f t="shared" si="99"/>
        <v>0.63500000000000156</v>
      </c>
      <c r="S79" s="3">
        <f t="shared" si="99"/>
        <v>1.9049999999999976</v>
      </c>
      <c r="T79" s="3">
        <f t="shared" si="99"/>
        <v>2.1049999999999986</v>
      </c>
      <c r="U79" s="3">
        <f t="shared" si="99"/>
        <v>1.0249999999999986</v>
      </c>
      <c r="V79" s="3">
        <f t="shared" si="99"/>
        <v>0.54000000000000092</v>
      </c>
    </row>
    <row r="80" spans="1:22" x14ac:dyDescent="0.3">
      <c r="A80" s="2" t="s">
        <v>26</v>
      </c>
      <c r="B80" s="2">
        <v>5800</v>
      </c>
      <c r="C80" s="3">
        <f>C81-O80</f>
        <v>34.425000000000004</v>
      </c>
      <c r="D80" s="3">
        <f>D81-P83</f>
        <v>21.655000000000005</v>
      </c>
      <c r="E80" s="2" t="str">
        <f t="shared" si="77"/>
        <v xml:space="preserve"> 34.92</v>
      </c>
      <c r="F80" s="2" t="str">
        <f t="shared" si="77"/>
        <v xml:space="preserve"> 21.05</v>
      </c>
      <c r="G80" s="3">
        <f>G81-S80</f>
        <v>33.099999999999994</v>
      </c>
      <c r="H80" s="3">
        <f>H81-T83</f>
        <v>20.845000000000002</v>
      </c>
      <c r="I80" s="2" t="str">
        <f t="shared" si="78"/>
        <v xml:space="preserve"> 34.25</v>
      </c>
      <c r="J80" s="2" t="str">
        <f t="shared" si="78"/>
        <v xml:space="preserve"> 20.63</v>
      </c>
      <c r="O80" s="2">
        <f t="shared" ref="O80:V80" si="100">O85</f>
        <v>0.66499999999999915</v>
      </c>
      <c r="P80" s="2">
        <f t="shared" si="100"/>
        <v>0.50499999999999901</v>
      </c>
      <c r="Q80" s="2">
        <f t="shared" si="100"/>
        <v>0.67500000000000071</v>
      </c>
      <c r="R80" s="2">
        <f t="shared" si="100"/>
        <v>0.57499999999999929</v>
      </c>
      <c r="S80" s="2">
        <f t="shared" si="100"/>
        <v>0.92000000000000171</v>
      </c>
      <c r="T80" s="2">
        <f t="shared" si="100"/>
        <v>0.47499999999999964</v>
      </c>
      <c r="U80" s="2">
        <f t="shared" si="100"/>
        <v>0.71999999999999886</v>
      </c>
      <c r="V80" s="2">
        <f t="shared" si="100"/>
        <v>0.58499999999999908</v>
      </c>
    </row>
    <row r="81" spans="1:22" x14ac:dyDescent="0.3">
      <c r="A81" s="2" t="s">
        <v>26</v>
      </c>
      <c r="B81" s="2">
        <v>6489.6</v>
      </c>
      <c r="C81" s="3">
        <f>C82-O81</f>
        <v>35.090000000000003</v>
      </c>
      <c r="D81" s="3">
        <f>D82-P84</f>
        <v>22.215000000000003</v>
      </c>
      <c r="E81" s="2" t="str">
        <f t="shared" si="77"/>
        <v xml:space="preserve"> 35.25</v>
      </c>
      <c r="F81" s="2" t="str">
        <f t="shared" si="77"/>
        <v xml:space="preserve"> 21.81</v>
      </c>
      <c r="G81" s="3">
        <f>G82-S81</f>
        <v>34.019999999999996</v>
      </c>
      <c r="H81" s="3">
        <f>H82-T84</f>
        <v>21.395000000000003</v>
      </c>
      <c r="I81" s="2" t="str">
        <f t="shared" si="78"/>
        <v xml:space="preserve"> 35.29</v>
      </c>
      <c r="J81" s="2" t="str">
        <f t="shared" si="78"/>
        <v xml:space="preserve"> 21.29</v>
      </c>
      <c r="O81" s="2">
        <f t="shared" ref="O81:V81" si="101">O85</f>
        <v>0.66499999999999915</v>
      </c>
      <c r="P81" s="2">
        <f t="shared" si="101"/>
        <v>0.50499999999999901</v>
      </c>
      <c r="Q81" s="2">
        <f t="shared" si="101"/>
        <v>0.67500000000000071</v>
      </c>
      <c r="R81" s="2">
        <f t="shared" si="101"/>
        <v>0.57499999999999929</v>
      </c>
      <c r="S81" s="2">
        <f t="shared" si="101"/>
        <v>0.92000000000000171</v>
      </c>
      <c r="T81" s="2">
        <f t="shared" si="101"/>
        <v>0.47499999999999964</v>
      </c>
      <c r="U81" s="2">
        <f t="shared" si="101"/>
        <v>0.71999999999999886</v>
      </c>
      <c r="V81" s="2">
        <f t="shared" si="101"/>
        <v>0.58499999999999908</v>
      </c>
    </row>
    <row r="82" spans="1:22" x14ac:dyDescent="0.3">
      <c r="A82" s="2" t="s">
        <v>26</v>
      </c>
      <c r="B82" s="2">
        <v>6988.8</v>
      </c>
      <c r="C82" s="3">
        <f>C83-O82</f>
        <v>35.755000000000003</v>
      </c>
      <c r="D82" s="3">
        <f>D83-P85</f>
        <v>22.665000000000003</v>
      </c>
      <c r="E82" s="2" t="str">
        <f t="shared" ref="E82:F101" si="102">E192</f>
        <v xml:space="preserve"> 36.00</v>
      </c>
      <c r="F82" s="2" t="str">
        <f t="shared" si="102"/>
        <v xml:space="preserve"> 22.33</v>
      </c>
      <c r="G82" s="3">
        <f>G83-S82</f>
        <v>34.94</v>
      </c>
      <c r="H82" s="3">
        <f>H83-T85</f>
        <v>21.795000000000002</v>
      </c>
      <c r="I82" s="2" t="str">
        <f t="shared" ref="I82:J101" si="103">I192</f>
        <v xml:space="preserve"> 35.61</v>
      </c>
      <c r="J82" s="2" t="str">
        <f t="shared" si="103"/>
        <v xml:space="preserve"> 21.54</v>
      </c>
      <c r="O82" s="2">
        <f t="shared" ref="O82:V82" si="104">O85</f>
        <v>0.66499999999999915</v>
      </c>
      <c r="P82" s="2">
        <f t="shared" si="104"/>
        <v>0.50499999999999901</v>
      </c>
      <c r="Q82" s="2">
        <f t="shared" si="104"/>
        <v>0.67500000000000071</v>
      </c>
      <c r="R82" s="2">
        <f t="shared" si="104"/>
        <v>0.57499999999999929</v>
      </c>
      <c r="S82" s="2">
        <f t="shared" si="104"/>
        <v>0.92000000000000171</v>
      </c>
      <c r="T82" s="2">
        <f t="shared" si="104"/>
        <v>0.47499999999999964</v>
      </c>
      <c r="U82" s="2">
        <f t="shared" si="104"/>
        <v>0.71999999999999886</v>
      </c>
      <c r="V82" s="2">
        <f t="shared" si="104"/>
        <v>0.58499999999999908</v>
      </c>
    </row>
    <row r="83" spans="1:22" x14ac:dyDescent="0.3">
      <c r="A83" s="2" t="s">
        <v>26</v>
      </c>
      <c r="B83" s="2" t="str">
        <f t="shared" ref="B83:D85" si="105">B193</f>
        <v>7488</v>
      </c>
      <c r="C83" s="2" t="str">
        <f t="shared" si="105"/>
        <v xml:space="preserve"> 36.42</v>
      </c>
      <c r="D83" s="2" t="str">
        <f t="shared" si="105"/>
        <v xml:space="preserve"> 23.17</v>
      </c>
      <c r="E83" s="2" t="str">
        <f t="shared" si="102"/>
        <v xml:space="preserve"> 36.25</v>
      </c>
      <c r="F83" s="2" t="str">
        <f t="shared" si="102"/>
        <v xml:space="preserve"> 22.87</v>
      </c>
      <c r="G83" s="2" t="str">
        <f t="shared" ref="G83:H85" si="106">G193</f>
        <v xml:space="preserve"> 35.86</v>
      </c>
      <c r="H83" s="2" t="str">
        <f t="shared" si="106"/>
        <v xml:space="preserve"> 22.27</v>
      </c>
      <c r="I83" s="2" t="str">
        <f t="shared" si="103"/>
        <v xml:space="preserve"> 36.32</v>
      </c>
      <c r="J83" s="2" t="str">
        <f t="shared" si="103"/>
        <v xml:space="preserve"> 22.07</v>
      </c>
      <c r="O83" s="2">
        <f t="shared" ref="O83:V84" si="107">C84-C83</f>
        <v>0.82999999999999829</v>
      </c>
      <c r="P83" s="2">
        <f t="shared" si="107"/>
        <v>0.55999999999999872</v>
      </c>
      <c r="Q83" s="2">
        <f t="shared" si="107"/>
        <v>1</v>
      </c>
      <c r="R83" s="2">
        <f t="shared" si="107"/>
        <v>0.64000000000000057</v>
      </c>
      <c r="S83" s="2">
        <f t="shared" si="107"/>
        <v>0.91000000000000369</v>
      </c>
      <c r="T83" s="2">
        <f t="shared" si="107"/>
        <v>0.55000000000000071</v>
      </c>
      <c r="U83" s="2">
        <f t="shared" si="107"/>
        <v>0.53999999999999915</v>
      </c>
      <c r="V83" s="2">
        <f t="shared" si="107"/>
        <v>0.69000000000000128</v>
      </c>
    </row>
    <row r="84" spans="1:22" x14ac:dyDescent="0.3">
      <c r="A84" s="2" t="s">
        <v>26</v>
      </c>
      <c r="B84" s="2" t="str">
        <f t="shared" si="105"/>
        <v>7987.2</v>
      </c>
      <c r="C84" s="2" t="str">
        <f t="shared" si="105"/>
        <v xml:space="preserve"> 37.25</v>
      </c>
      <c r="D84" s="2" t="str">
        <f t="shared" si="105"/>
        <v xml:space="preserve"> 23.73</v>
      </c>
      <c r="E84" s="2" t="str">
        <f t="shared" si="102"/>
        <v xml:space="preserve"> 37.25</v>
      </c>
      <c r="F84" s="2" t="str">
        <f t="shared" si="102"/>
        <v xml:space="preserve"> 23.51</v>
      </c>
      <c r="G84" s="2" t="str">
        <f t="shared" si="106"/>
        <v xml:space="preserve"> 36.77</v>
      </c>
      <c r="H84" s="2" t="str">
        <f t="shared" si="106"/>
        <v xml:space="preserve"> 22.82</v>
      </c>
      <c r="I84" s="2" t="str">
        <f t="shared" si="103"/>
        <v xml:space="preserve"> 36.86</v>
      </c>
      <c r="J84" s="2" t="str">
        <f t="shared" si="103"/>
        <v xml:space="preserve"> 22.76</v>
      </c>
      <c r="O84" s="2">
        <f t="shared" si="107"/>
        <v>0.5</v>
      </c>
      <c r="P84" s="2">
        <f t="shared" si="107"/>
        <v>0.44999999999999929</v>
      </c>
      <c r="Q84" s="2">
        <f t="shared" si="107"/>
        <v>0.35000000000000142</v>
      </c>
      <c r="R84" s="2">
        <f t="shared" si="107"/>
        <v>0.50999999999999801</v>
      </c>
      <c r="S84" s="2">
        <f t="shared" si="107"/>
        <v>0.92999999999999972</v>
      </c>
      <c r="T84" s="2">
        <f t="shared" si="107"/>
        <v>0.39999999999999858</v>
      </c>
      <c r="U84" s="2">
        <f t="shared" si="107"/>
        <v>0.89999999999999858</v>
      </c>
      <c r="V84" s="2">
        <f t="shared" si="107"/>
        <v>0.47999999999999687</v>
      </c>
    </row>
    <row r="85" spans="1:22" s="3" customFormat="1" x14ac:dyDescent="0.3">
      <c r="A85" s="3" t="s">
        <v>26</v>
      </c>
      <c r="B85" s="3" t="str">
        <f t="shared" si="105"/>
        <v>8486.4</v>
      </c>
      <c r="C85" s="3" t="str">
        <f t="shared" si="105"/>
        <v xml:space="preserve"> 37.75</v>
      </c>
      <c r="D85" s="3" t="str">
        <f t="shared" si="105"/>
        <v xml:space="preserve"> 24.18</v>
      </c>
      <c r="E85" s="3" t="str">
        <f t="shared" si="102"/>
        <v xml:space="preserve"> 37.60</v>
      </c>
      <c r="F85" s="3" t="str">
        <f t="shared" si="102"/>
        <v xml:space="preserve"> 24.02</v>
      </c>
      <c r="G85" s="3" t="str">
        <f t="shared" si="106"/>
        <v xml:space="preserve"> 37.70</v>
      </c>
      <c r="H85" s="3" t="str">
        <f t="shared" si="106"/>
        <v xml:space="preserve"> 23.22</v>
      </c>
      <c r="I85" s="3" t="str">
        <f t="shared" si="103"/>
        <v xml:space="preserve"> 37.76</v>
      </c>
      <c r="J85" s="3" t="str">
        <f t="shared" si="103"/>
        <v xml:space="preserve"> 23.24</v>
      </c>
      <c r="N85" s="5"/>
      <c r="O85" s="3">
        <f t="shared" ref="O85:V85" si="108">AVERAGE(O83:O84)</f>
        <v>0.66499999999999915</v>
      </c>
      <c r="P85" s="3">
        <f t="shared" si="108"/>
        <v>0.50499999999999901</v>
      </c>
      <c r="Q85" s="3">
        <f t="shared" si="108"/>
        <v>0.67500000000000071</v>
      </c>
      <c r="R85" s="3">
        <f t="shared" si="108"/>
        <v>0.57499999999999929</v>
      </c>
      <c r="S85" s="3">
        <f t="shared" si="108"/>
        <v>0.92000000000000171</v>
      </c>
      <c r="T85" s="3">
        <f t="shared" si="108"/>
        <v>0.47499999999999964</v>
      </c>
      <c r="U85" s="3">
        <f t="shared" si="108"/>
        <v>0.71999999999999886</v>
      </c>
      <c r="V85" s="3">
        <f t="shared" si="108"/>
        <v>0.58499999999999908</v>
      </c>
    </row>
    <row r="86" spans="1:22" x14ac:dyDescent="0.3">
      <c r="A86" s="2" t="s">
        <v>27</v>
      </c>
      <c r="B86" s="2">
        <v>5800</v>
      </c>
      <c r="C86" s="3">
        <f>C87-O86</f>
        <v>33.36</v>
      </c>
      <c r="D86" s="3">
        <f>D87-P89</f>
        <v>21.634999999999998</v>
      </c>
      <c r="E86" s="2" t="str">
        <f t="shared" si="102"/>
        <v xml:space="preserve"> 34.36</v>
      </c>
      <c r="F86" s="2" t="str">
        <f t="shared" si="102"/>
        <v xml:space="preserve"> 21.13</v>
      </c>
      <c r="G86" s="3">
        <f>G87-S86</f>
        <v>32.269999999999996</v>
      </c>
      <c r="H86" s="3">
        <f>H87-T89</f>
        <v>20.500000000000004</v>
      </c>
      <c r="I86" s="2" t="str">
        <f t="shared" si="103"/>
        <v xml:space="preserve"> 34.14</v>
      </c>
      <c r="J86" s="2" t="str">
        <f t="shared" si="103"/>
        <v xml:space="preserve"> 20.98</v>
      </c>
      <c r="O86" s="2">
        <f t="shared" ref="O86:V86" si="109">O91</f>
        <v>0.77999999999999758</v>
      </c>
      <c r="P86" s="2">
        <f t="shared" si="109"/>
        <v>0.51500000000000057</v>
      </c>
      <c r="Q86" s="2">
        <f t="shared" si="109"/>
        <v>0.69500000000000028</v>
      </c>
      <c r="R86" s="2">
        <f t="shared" si="109"/>
        <v>0.58000000000000007</v>
      </c>
      <c r="S86" s="2">
        <f t="shared" si="109"/>
        <v>1.0700000000000003</v>
      </c>
      <c r="T86" s="2">
        <f t="shared" si="109"/>
        <v>0.59999999999999964</v>
      </c>
      <c r="U86" s="2">
        <f t="shared" si="109"/>
        <v>1.0700000000000003</v>
      </c>
      <c r="V86" s="2">
        <f t="shared" si="109"/>
        <v>0.60999999999999943</v>
      </c>
    </row>
    <row r="87" spans="1:22" x14ac:dyDescent="0.3">
      <c r="A87" s="2" t="s">
        <v>27</v>
      </c>
      <c r="B87" s="2">
        <v>6489.6</v>
      </c>
      <c r="C87" s="3">
        <f>C88-O87</f>
        <v>34.14</v>
      </c>
      <c r="D87" s="3">
        <f>D88-P90</f>
        <v>22.114999999999998</v>
      </c>
      <c r="E87" s="2" t="str">
        <f t="shared" si="102"/>
        <v xml:space="preserve"> 34.50</v>
      </c>
      <c r="F87" s="2" t="str">
        <f t="shared" si="102"/>
        <v xml:space="preserve"> 21.72</v>
      </c>
      <c r="G87" s="3">
        <f>G88-S87</f>
        <v>33.339999999999996</v>
      </c>
      <c r="H87" s="3">
        <f>H88-T90</f>
        <v>21.000000000000004</v>
      </c>
      <c r="I87" s="2" t="str">
        <f t="shared" si="103"/>
        <v xml:space="preserve"> 34.76</v>
      </c>
      <c r="J87" s="2" t="str">
        <f t="shared" si="103"/>
        <v xml:space="preserve"> 21.42</v>
      </c>
      <c r="O87" s="2">
        <f t="shared" ref="O87:V87" si="110">O91</f>
        <v>0.77999999999999758</v>
      </c>
      <c r="P87" s="2">
        <f t="shared" si="110"/>
        <v>0.51500000000000057</v>
      </c>
      <c r="Q87" s="2">
        <f t="shared" si="110"/>
        <v>0.69500000000000028</v>
      </c>
      <c r="R87" s="2">
        <f t="shared" si="110"/>
        <v>0.58000000000000007</v>
      </c>
      <c r="S87" s="2">
        <f t="shared" si="110"/>
        <v>1.0700000000000003</v>
      </c>
      <c r="T87" s="2">
        <f t="shared" si="110"/>
        <v>0.59999999999999964</v>
      </c>
      <c r="U87" s="2">
        <f t="shared" si="110"/>
        <v>1.0700000000000003</v>
      </c>
      <c r="V87" s="2">
        <f t="shared" si="110"/>
        <v>0.60999999999999943</v>
      </c>
    </row>
    <row r="88" spans="1:22" x14ac:dyDescent="0.3">
      <c r="A88" s="2" t="s">
        <v>27</v>
      </c>
      <c r="B88" s="2">
        <v>6988.8</v>
      </c>
      <c r="C88" s="3">
        <f>C89-O88</f>
        <v>34.92</v>
      </c>
      <c r="D88" s="3">
        <f>D89-P91</f>
        <v>22.664999999999999</v>
      </c>
      <c r="E88" s="2" t="str">
        <f t="shared" si="102"/>
        <v xml:space="preserve"> 35.75</v>
      </c>
      <c r="F88" s="2" t="str">
        <f t="shared" si="102"/>
        <v xml:space="preserve"> 22.40</v>
      </c>
      <c r="G88" s="3">
        <f>G89-S88</f>
        <v>34.409999999999997</v>
      </c>
      <c r="H88" s="3">
        <f>H89-T91</f>
        <v>21.700000000000003</v>
      </c>
      <c r="I88" s="2" t="str">
        <f t="shared" si="103"/>
        <v xml:space="preserve"> 35.64</v>
      </c>
      <c r="J88" s="2" t="str">
        <f t="shared" si="103"/>
        <v xml:space="preserve"> 21.64</v>
      </c>
      <c r="O88" s="2">
        <f t="shared" ref="O88:V88" si="111">O91</f>
        <v>0.77999999999999758</v>
      </c>
      <c r="P88" s="2">
        <f t="shared" si="111"/>
        <v>0.51500000000000057</v>
      </c>
      <c r="Q88" s="2">
        <f t="shared" si="111"/>
        <v>0.69500000000000028</v>
      </c>
      <c r="R88" s="2">
        <f t="shared" si="111"/>
        <v>0.58000000000000007</v>
      </c>
      <c r="S88" s="2">
        <f t="shared" si="111"/>
        <v>1.0700000000000003</v>
      </c>
      <c r="T88" s="2">
        <f t="shared" si="111"/>
        <v>0.59999999999999964</v>
      </c>
      <c r="U88" s="2">
        <f t="shared" si="111"/>
        <v>1.0700000000000003</v>
      </c>
      <c r="V88" s="2">
        <f t="shared" si="111"/>
        <v>0.60999999999999943</v>
      </c>
    </row>
    <row r="89" spans="1:22" x14ac:dyDescent="0.3">
      <c r="A89" s="2" t="s">
        <v>27</v>
      </c>
      <c r="B89" s="2" t="str">
        <f t="shared" ref="B89:D91" si="112">B199</f>
        <v>7488</v>
      </c>
      <c r="C89" s="2" t="str">
        <f t="shared" si="112"/>
        <v xml:space="preserve"> 35.70</v>
      </c>
      <c r="D89" s="2" t="str">
        <f t="shared" si="112"/>
        <v xml:space="preserve"> 23.18</v>
      </c>
      <c r="E89" s="2" t="str">
        <f t="shared" si="102"/>
        <v xml:space="preserve"> 36.00</v>
      </c>
      <c r="F89" s="2" t="str">
        <f t="shared" si="102"/>
        <v xml:space="preserve"> 22.86</v>
      </c>
      <c r="G89" s="2" t="str">
        <f t="shared" ref="G89:H91" si="113">G199</f>
        <v xml:space="preserve"> 35.48</v>
      </c>
      <c r="H89" s="2" t="str">
        <f t="shared" si="113"/>
        <v xml:space="preserve"> 22.30</v>
      </c>
      <c r="I89" s="2" t="str">
        <f t="shared" si="103"/>
        <v xml:space="preserve"> 35.55</v>
      </c>
      <c r="J89" s="2" t="str">
        <f t="shared" si="103"/>
        <v xml:space="preserve"> 22.18</v>
      </c>
      <c r="O89" s="2">
        <f t="shared" ref="O89:V90" si="114">C90-C89</f>
        <v>0.89000000000000057</v>
      </c>
      <c r="P89" s="2">
        <f t="shared" si="114"/>
        <v>0.48000000000000043</v>
      </c>
      <c r="Q89" s="2">
        <f t="shared" si="114"/>
        <v>0.5</v>
      </c>
      <c r="R89" s="2">
        <f t="shared" si="114"/>
        <v>0.48000000000000043</v>
      </c>
      <c r="S89" s="2">
        <f t="shared" si="114"/>
        <v>0.72000000000000597</v>
      </c>
      <c r="T89" s="2">
        <f t="shared" si="114"/>
        <v>0.5</v>
      </c>
      <c r="U89" s="2">
        <f t="shared" si="114"/>
        <v>0.75</v>
      </c>
      <c r="V89" s="2">
        <f t="shared" si="114"/>
        <v>0.64999999999999858</v>
      </c>
    </row>
    <row r="90" spans="1:22" x14ac:dyDescent="0.3">
      <c r="A90" s="2" t="s">
        <v>27</v>
      </c>
      <c r="B90" s="2" t="str">
        <f t="shared" si="112"/>
        <v>7987.2</v>
      </c>
      <c r="C90" s="2" t="str">
        <f t="shared" si="112"/>
        <v xml:space="preserve"> 36.59</v>
      </c>
      <c r="D90" s="2" t="str">
        <f t="shared" si="112"/>
        <v xml:space="preserve"> 23.66</v>
      </c>
      <c r="E90" s="2" t="str">
        <f t="shared" si="102"/>
        <v xml:space="preserve"> 36.50</v>
      </c>
      <c r="F90" s="2" t="str">
        <f t="shared" si="102"/>
        <v xml:space="preserve"> 23.34</v>
      </c>
      <c r="G90" s="2" t="str">
        <f t="shared" si="113"/>
        <v xml:space="preserve"> 36.20</v>
      </c>
      <c r="H90" s="2" t="str">
        <f t="shared" si="113"/>
        <v xml:space="preserve"> 22.80</v>
      </c>
      <c r="I90" s="2" t="str">
        <f t="shared" si="103"/>
        <v xml:space="preserve"> 36.30</v>
      </c>
      <c r="J90" s="2" t="str">
        <f t="shared" si="103"/>
        <v xml:space="preserve"> 22.83</v>
      </c>
      <c r="O90" s="2">
        <f t="shared" si="114"/>
        <v>0.6699999999999946</v>
      </c>
      <c r="P90" s="2">
        <f t="shared" si="114"/>
        <v>0.55000000000000071</v>
      </c>
      <c r="Q90" s="2">
        <f t="shared" si="114"/>
        <v>0.89000000000000057</v>
      </c>
      <c r="R90" s="2">
        <f t="shared" si="114"/>
        <v>0.67999999999999972</v>
      </c>
      <c r="S90" s="2">
        <f t="shared" si="114"/>
        <v>1.4199999999999946</v>
      </c>
      <c r="T90" s="2">
        <f t="shared" si="114"/>
        <v>0.69999999999999929</v>
      </c>
      <c r="U90" s="2">
        <f t="shared" si="114"/>
        <v>1.3900000000000006</v>
      </c>
      <c r="V90" s="2">
        <f t="shared" si="114"/>
        <v>0.57000000000000028</v>
      </c>
    </row>
    <row r="91" spans="1:22" s="3" customFormat="1" x14ac:dyDescent="0.3">
      <c r="A91" s="3" t="s">
        <v>27</v>
      </c>
      <c r="B91" s="3" t="str">
        <f t="shared" si="112"/>
        <v>8486.4</v>
      </c>
      <c r="C91" s="3" t="str">
        <f t="shared" si="112"/>
        <v xml:space="preserve"> 37.26</v>
      </c>
      <c r="D91" s="3" t="str">
        <f t="shared" si="112"/>
        <v xml:space="preserve"> 24.21</v>
      </c>
      <c r="E91" s="3" t="str">
        <f t="shared" si="102"/>
        <v xml:space="preserve"> 37.39</v>
      </c>
      <c r="F91" s="3" t="str">
        <f t="shared" si="102"/>
        <v xml:space="preserve"> 24.02</v>
      </c>
      <c r="G91" s="3" t="str">
        <f t="shared" si="113"/>
        <v xml:space="preserve"> 37.62</v>
      </c>
      <c r="H91" s="3" t="str">
        <f t="shared" si="113"/>
        <v xml:space="preserve"> 23.50</v>
      </c>
      <c r="I91" s="3" t="str">
        <f t="shared" si="103"/>
        <v xml:space="preserve"> 37.69</v>
      </c>
      <c r="J91" s="3" t="str">
        <f t="shared" si="103"/>
        <v xml:space="preserve"> 23.40</v>
      </c>
      <c r="N91" s="5"/>
      <c r="O91" s="3">
        <f t="shared" ref="O91:V91" si="115">AVERAGE(O89:O90)</f>
        <v>0.77999999999999758</v>
      </c>
      <c r="P91" s="3">
        <f t="shared" si="115"/>
        <v>0.51500000000000057</v>
      </c>
      <c r="Q91" s="3">
        <f t="shared" si="115"/>
        <v>0.69500000000000028</v>
      </c>
      <c r="R91" s="3">
        <f t="shared" si="115"/>
        <v>0.58000000000000007</v>
      </c>
      <c r="S91" s="3">
        <f t="shared" si="115"/>
        <v>1.0700000000000003</v>
      </c>
      <c r="T91" s="3">
        <f t="shared" si="115"/>
        <v>0.59999999999999964</v>
      </c>
      <c r="U91" s="3">
        <f t="shared" si="115"/>
        <v>1.0700000000000003</v>
      </c>
      <c r="V91" s="3">
        <f t="shared" si="115"/>
        <v>0.60999999999999943</v>
      </c>
    </row>
    <row r="92" spans="1:22" x14ac:dyDescent="0.3">
      <c r="A92" s="2" t="s">
        <v>28</v>
      </c>
      <c r="B92" s="2">
        <v>5800</v>
      </c>
      <c r="C92" s="3">
        <f>C93-O92</f>
        <v>33.260000000000005</v>
      </c>
      <c r="D92" s="3">
        <f>D93-P95</f>
        <v>20.774999999999999</v>
      </c>
      <c r="E92" s="2" t="str">
        <f t="shared" si="102"/>
        <v xml:space="preserve"> 34.41</v>
      </c>
      <c r="F92" s="2" t="str">
        <f t="shared" si="102"/>
        <v xml:space="preserve"> 20.77</v>
      </c>
      <c r="G92" s="3">
        <f>G93-S92</f>
        <v>33.524999999999991</v>
      </c>
      <c r="H92" s="3">
        <f>H93-T95</f>
        <v>20.865000000000002</v>
      </c>
      <c r="I92" s="2" t="str">
        <f t="shared" si="103"/>
        <v xml:space="preserve"> 33.25</v>
      </c>
      <c r="J92" s="2" t="str">
        <f t="shared" si="103"/>
        <v xml:space="preserve"> 20.32</v>
      </c>
      <c r="O92" s="2">
        <f t="shared" ref="O92:V92" si="116">O97</f>
        <v>0.91999999999999815</v>
      </c>
      <c r="P92" s="2">
        <f t="shared" si="116"/>
        <v>0.69500000000000028</v>
      </c>
      <c r="Q92" s="2">
        <f t="shared" si="116"/>
        <v>0.625</v>
      </c>
      <c r="R92" s="2">
        <f t="shared" si="116"/>
        <v>0.85500000000000043</v>
      </c>
      <c r="S92" s="2">
        <f t="shared" si="116"/>
        <v>0.79500000000000171</v>
      </c>
      <c r="T92" s="2">
        <f t="shared" si="116"/>
        <v>0.39499999999999957</v>
      </c>
      <c r="U92" s="2">
        <f t="shared" si="116"/>
        <v>0.98499999999999943</v>
      </c>
      <c r="V92" s="2">
        <f t="shared" si="116"/>
        <v>0.66999999999999993</v>
      </c>
    </row>
    <row r="93" spans="1:22" x14ac:dyDescent="0.3">
      <c r="A93" s="2" t="s">
        <v>28</v>
      </c>
      <c r="B93" s="2">
        <v>6489.6</v>
      </c>
      <c r="C93" s="3">
        <f>C94-O93</f>
        <v>34.180000000000007</v>
      </c>
      <c r="D93" s="3">
        <f>D94-P96</f>
        <v>21.364999999999998</v>
      </c>
      <c r="E93" s="2" t="str">
        <f t="shared" si="102"/>
        <v xml:space="preserve"> 34.58</v>
      </c>
      <c r="F93" s="2" t="str">
        <f t="shared" si="102"/>
        <v xml:space="preserve"> 21.50</v>
      </c>
      <c r="G93" s="3">
        <f>G94-S93</f>
        <v>34.319999999999993</v>
      </c>
      <c r="H93" s="3">
        <f>H94-T96</f>
        <v>21.215</v>
      </c>
      <c r="I93" s="2" t="str">
        <f t="shared" si="103"/>
        <v xml:space="preserve"> 35.25</v>
      </c>
      <c r="J93" s="2" t="str">
        <f t="shared" si="103"/>
        <v xml:space="preserve"> 21.00</v>
      </c>
      <c r="O93" s="2">
        <f t="shared" ref="O93:V93" si="117">O97</f>
        <v>0.91999999999999815</v>
      </c>
      <c r="P93" s="2">
        <f t="shared" si="117"/>
        <v>0.69500000000000028</v>
      </c>
      <c r="Q93" s="2">
        <f t="shared" si="117"/>
        <v>0.625</v>
      </c>
      <c r="R93" s="2">
        <f t="shared" si="117"/>
        <v>0.85500000000000043</v>
      </c>
      <c r="S93" s="2">
        <f t="shared" si="117"/>
        <v>0.79500000000000171</v>
      </c>
      <c r="T93" s="2">
        <f t="shared" si="117"/>
        <v>0.39499999999999957</v>
      </c>
      <c r="U93" s="2">
        <f t="shared" si="117"/>
        <v>0.98499999999999943</v>
      </c>
      <c r="V93" s="2">
        <f t="shared" si="117"/>
        <v>0.66999999999999993</v>
      </c>
    </row>
    <row r="94" spans="1:22" x14ac:dyDescent="0.3">
      <c r="A94" s="2" t="s">
        <v>28</v>
      </c>
      <c r="B94" s="2">
        <v>6988.8</v>
      </c>
      <c r="C94" s="3">
        <f>C95-O94</f>
        <v>35.100000000000009</v>
      </c>
      <c r="D94" s="3">
        <f>D95-P97</f>
        <v>22.164999999999999</v>
      </c>
      <c r="E94" s="2" t="str">
        <f t="shared" si="102"/>
        <v xml:space="preserve"> 36.00</v>
      </c>
      <c r="F94" s="2" t="str">
        <f t="shared" si="102"/>
        <v xml:space="preserve"> 22.28</v>
      </c>
      <c r="G94" s="3">
        <f>G95-S94</f>
        <v>35.114999999999995</v>
      </c>
      <c r="H94" s="3">
        <f>H95-T97</f>
        <v>21.655000000000001</v>
      </c>
      <c r="I94" s="2" t="str">
        <f t="shared" si="103"/>
        <v xml:space="preserve"> 35.75</v>
      </c>
      <c r="J94" s="2" t="str">
        <f t="shared" si="103"/>
        <v xml:space="preserve"> 21.28</v>
      </c>
      <c r="O94" s="2">
        <f t="shared" ref="O94:V94" si="118">O97</f>
        <v>0.91999999999999815</v>
      </c>
      <c r="P94" s="2">
        <f t="shared" si="118"/>
        <v>0.69500000000000028</v>
      </c>
      <c r="Q94" s="2">
        <f t="shared" si="118"/>
        <v>0.625</v>
      </c>
      <c r="R94" s="2">
        <f t="shared" si="118"/>
        <v>0.85500000000000043</v>
      </c>
      <c r="S94" s="2">
        <f t="shared" si="118"/>
        <v>0.79500000000000171</v>
      </c>
      <c r="T94" s="2">
        <f t="shared" si="118"/>
        <v>0.39499999999999957</v>
      </c>
      <c r="U94" s="2">
        <f t="shared" si="118"/>
        <v>0.98499999999999943</v>
      </c>
      <c r="V94" s="2">
        <f t="shared" si="118"/>
        <v>0.66999999999999993</v>
      </c>
    </row>
    <row r="95" spans="1:22" x14ac:dyDescent="0.3">
      <c r="A95" s="2" t="s">
        <v>28</v>
      </c>
      <c r="B95" s="2" t="str">
        <f t="shared" ref="B95:D97" si="119">B205</f>
        <v>7488</v>
      </c>
      <c r="C95" s="2" t="str">
        <f t="shared" si="119"/>
        <v xml:space="preserve"> 36.02</v>
      </c>
      <c r="D95" s="2" t="str">
        <f t="shared" si="119"/>
        <v xml:space="preserve"> 22.86</v>
      </c>
      <c r="E95" s="2" t="str">
        <f t="shared" si="102"/>
        <v xml:space="preserve"> 36.25</v>
      </c>
      <c r="F95" s="2" t="str">
        <f t="shared" si="102"/>
        <v xml:space="preserve"> 22.39</v>
      </c>
      <c r="G95" s="2" t="str">
        <f t="shared" ref="G95:H97" si="120">G205</f>
        <v xml:space="preserve"> 35.91</v>
      </c>
      <c r="H95" s="2" t="str">
        <f t="shared" si="120"/>
        <v xml:space="preserve"> 22.05</v>
      </c>
      <c r="I95" s="2" t="str">
        <f t="shared" si="103"/>
        <v xml:space="preserve"> 35.79</v>
      </c>
      <c r="J95" s="2" t="str">
        <f t="shared" si="103"/>
        <v xml:space="preserve"> 21.85</v>
      </c>
      <c r="O95" s="2">
        <f t="shared" ref="O95:V96" si="121">C96-C95</f>
        <v>0.78999999999999915</v>
      </c>
      <c r="P95" s="2">
        <f t="shared" si="121"/>
        <v>0.58999999999999986</v>
      </c>
      <c r="Q95" s="2">
        <f t="shared" si="121"/>
        <v>0.75</v>
      </c>
      <c r="R95" s="2">
        <f t="shared" si="121"/>
        <v>0.75999999999999801</v>
      </c>
      <c r="S95" s="2">
        <f t="shared" si="121"/>
        <v>0.55000000000000426</v>
      </c>
      <c r="T95" s="2">
        <f t="shared" si="121"/>
        <v>0.34999999999999787</v>
      </c>
      <c r="U95" s="2">
        <f t="shared" si="121"/>
        <v>1.3100000000000023</v>
      </c>
      <c r="V95" s="2">
        <f t="shared" si="121"/>
        <v>0.73999999999999844</v>
      </c>
    </row>
    <row r="96" spans="1:22" x14ac:dyDescent="0.3">
      <c r="A96" s="2" t="s">
        <v>28</v>
      </c>
      <c r="B96" s="2" t="str">
        <f t="shared" si="119"/>
        <v>7987.2</v>
      </c>
      <c r="C96" s="2" t="str">
        <f t="shared" si="119"/>
        <v xml:space="preserve"> 36.81</v>
      </c>
      <c r="D96" s="2" t="str">
        <f t="shared" si="119"/>
        <v xml:space="preserve"> 23.45</v>
      </c>
      <c r="E96" s="2" t="str">
        <f t="shared" si="102"/>
        <v xml:space="preserve"> 37.00</v>
      </c>
      <c r="F96" s="2" t="str">
        <f t="shared" si="102"/>
        <v xml:space="preserve"> 23.15</v>
      </c>
      <c r="G96" s="2" t="str">
        <f t="shared" si="120"/>
        <v xml:space="preserve"> 36.46</v>
      </c>
      <c r="H96" s="2" t="str">
        <f t="shared" si="120"/>
        <v xml:space="preserve"> 22.40</v>
      </c>
      <c r="I96" s="2" t="str">
        <f t="shared" si="103"/>
        <v xml:space="preserve"> 37.10</v>
      </c>
      <c r="J96" s="2" t="str">
        <f t="shared" si="103"/>
        <v xml:space="preserve"> 22.59</v>
      </c>
      <c r="O96" s="2">
        <f t="shared" si="121"/>
        <v>1.0499999999999972</v>
      </c>
      <c r="P96" s="2">
        <f t="shared" si="121"/>
        <v>0.80000000000000071</v>
      </c>
      <c r="Q96" s="2">
        <f t="shared" si="121"/>
        <v>0.5</v>
      </c>
      <c r="R96" s="2">
        <f t="shared" si="121"/>
        <v>0.95000000000000284</v>
      </c>
      <c r="S96" s="2">
        <f t="shared" si="121"/>
        <v>1.0399999999999991</v>
      </c>
      <c r="T96" s="2">
        <f t="shared" si="121"/>
        <v>0.44000000000000128</v>
      </c>
      <c r="U96" s="2">
        <f t="shared" si="121"/>
        <v>0.65999999999999659</v>
      </c>
      <c r="V96" s="2">
        <f t="shared" si="121"/>
        <v>0.60000000000000142</v>
      </c>
    </row>
    <row r="97" spans="1:22" s="3" customFormat="1" x14ac:dyDescent="0.3">
      <c r="A97" s="3" t="s">
        <v>28</v>
      </c>
      <c r="B97" s="3" t="str">
        <f t="shared" si="119"/>
        <v>8486.4</v>
      </c>
      <c r="C97" s="3" t="str">
        <f t="shared" si="119"/>
        <v xml:space="preserve"> 37.86</v>
      </c>
      <c r="D97" s="3" t="str">
        <f t="shared" si="119"/>
        <v xml:space="preserve"> 24.25</v>
      </c>
      <c r="E97" s="3" t="str">
        <f t="shared" si="102"/>
        <v xml:space="preserve"> 37.50</v>
      </c>
      <c r="F97" s="3" t="str">
        <f t="shared" si="102"/>
        <v xml:space="preserve"> 24.10</v>
      </c>
      <c r="G97" s="3" t="str">
        <f t="shared" si="120"/>
        <v xml:space="preserve"> 37.50</v>
      </c>
      <c r="H97" s="3" t="str">
        <f t="shared" si="120"/>
        <v xml:space="preserve"> 22.84</v>
      </c>
      <c r="I97" s="3" t="str">
        <f t="shared" si="103"/>
        <v xml:space="preserve"> 37.76</v>
      </c>
      <c r="J97" s="3" t="str">
        <f t="shared" si="103"/>
        <v xml:space="preserve"> 23.19</v>
      </c>
      <c r="N97" s="5"/>
      <c r="O97" s="3">
        <f t="shared" ref="O97:V97" si="122">AVERAGE(O95:O96)</f>
        <v>0.91999999999999815</v>
      </c>
      <c r="P97" s="3">
        <f t="shared" si="122"/>
        <v>0.69500000000000028</v>
      </c>
      <c r="Q97" s="3">
        <f t="shared" si="122"/>
        <v>0.625</v>
      </c>
      <c r="R97" s="3">
        <f t="shared" si="122"/>
        <v>0.85500000000000043</v>
      </c>
      <c r="S97" s="3">
        <f t="shared" si="122"/>
        <v>0.79500000000000171</v>
      </c>
      <c r="T97" s="3">
        <f t="shared" si="122"/>
        <v>0.39499999999999957</v>
      </c>
      <c r="U97" s="3">
        <f t="shared" si="122"/>
        <v>0.98499999999999943</v>
      </c>
      <c r="V97" s="3">
        <f t="shared" si="122"/>
        <v>0.66999999999999993</v>
      </c>
    </row>
    <row r="99" spans="1:22" x14ac:dyDescent="0.3">
      <c r="N99" s="2" t="s">
        <v>13</v>
      </c>
    </row>
    <row r="101" spans="1:22" x14ac:dyDescent="0.3">
      <c r="N101" s="6" t="s">
        <v>29</v>
      </c>
      <c r="O101" s="3">
        <f t="shared" ref="O101:V101" si="123">AVERAGE(O97,O91,O85,O79,O73,O67,O61,O55,O49,O43,O37,O31,O25,O19,O13,O7)</f>
        <v>0.84531249999999969</v>
      </c>
      <c r="P101" s="3">
        <f t="shared" si="123"/>
        <v>0.56593749999999976</v>
      </c>
      <c r="Q101" s="3">
        <f t="shared" si="123"/>
        <v>0.63093750000000015</v>
      </c>
      <c r="R101" s="3">
        <f t="shared" si="123"/>
        <v>0.61875000000000024</v>
      </c>
      <c r="S101" s="3">
        <f t="shared" si="123"/>
        <v>0.93625000000000069</v>
      </c>
      <c r="T101" s="3">
        <f t="shared" si="123"/>
        <v>0.60624999999999951</v>
      </c>
      <c r="U101" s="3">
        <f t="shared" si="123"/>
        <v>0.94000000000000017</v>
      </c>
      <c r="V101" s="3">
        <f t="shared" si="123"/>
        <v>0.60593749999999991</v>
      </c>
    </row>
    <row r="103" spans="1:22" x14ac:dyDescent="0.3">
      <c r="N103" s="2" t="s">
        <v>30</v>
      </c>
    </row>
    <row r="104" spans="1:22" x14ac:dyDescent="0.3">
      <c r="N104" s="2" t="s">
        <v>31</v>
      </c>
    </row>
    <row r="105" spans="1:22" x14ac:dyDescent="0.3">
      <c r="N105" s="2" t="s">
        <v>32</v>
      </c>
    </row>
    <row r="111" spans="1:22" x14ac:dyDescent="0.3">
      <c r="B111" s="2" t="s">
        <v>33</v>
      </c>
    </row>
    <row r="112" spans="1:22" x14ac:dyDescent="0.3">
      <c r="A112" s="2" t="s">
        <v>11</v>
      </c>
      <c r="B112" s="2" t="str">
        <f>go!A3</f>
        <v>5800</v>
      </c>
      <c r="C112" s="2" t="str">
        <f>go!B3</f>
        <v xml:space="preserve"> 0.00</v>
      </c>
      <c r="D112" s="2" t="str">
        <f>go!C3</f>
        <v xml:space="preserve"> 0.00</v>
      </c>
      <c r="E112" s="2" t="str">
        <f>go!D3</f>
        <v xml:space="preserve"> 34.25</v>
      </c>
      <c r="F112" s="2" t="str">
        <f>go!E3</f>
        <v xml:space="preserve"> 20.25</v>
      </c>
      <c r="G112" s="2" t="str">
        <f>go!F3</f>
        <v xml:space="preserve"> 0.00</v>
      </c>
      <c r="H112" s="2" t="str">
        <f>go!G3</f>
        <v xml:space="preserve"> 0.00</v>
      </c>
      <c r="I112" s="2" t="str">
        <f>go!H3</f>
        <v xml:space="preserve"> 33.83</v>
      </c>
      <c r="J112" s="2" t="str">
        <f>go!I3</f>
        <v xml:space="preserve"> 20.17</v>
      </c>
    </row>
    <row r="113" spans="1:10" x14ac:dyDescent="0.3">
      <c r="A113" s="2" t="s">
        <v>11</v>
      </c>
      <c r="B113" s="2" t="str">
        <f>go!A4</f>
        <v>6489.6</v>
      </c>
      <c r="C113" s="2" t="str">
        <f>go!B4</f>
        <v xml:space="preserve"> 0.00</v>
      </c>
      <c r="D113" s="2" t="str">
        <f>go!C4</f>
        <v xml:space="preserve"> 0.00</v>
      </c>
      <c r="E113" s="2" t="str">
        <f>go!D4</f>
        <v xml:space="preserve"> 34.25</v>
      </c>
      <c r="F113" s="2" t="str">
        <f>go!E4</f>
        <v xml:space="preserve"> 20.91</v>
      </c>
      <c r="G113" s="2" t="str">
        <f>go!F4</f>
        <v xml:space="preserve"> 0.00</v>
      </c>
      <c r="H113" s="2" t="str">
        <f>go!G4</f>
        <v xml:space="preserve"> 0.00</v>
      </c>
      <c r="I113" s="2" t="str">
        <f>go!H4</f>
        <v xml:space="preserve"> 34.75</v>
      </c>
      <c r="J113" s="2" t="str">
        <f>go!I4</f>
        <v xml:space="preserve"> 20.87</v>
      </c>
    </row>
    <row r="114" spans="1:10" x14ac:dyDescent="0.3">
      <c r="A114" s="2" t="s">
        <v>11</v>
      </c>
      <c r="B114" s="2" t="str">
        <f>go!A5</f>
        <v>6988.8</v>
      </c>
      <c r="C114" s="2" t="str">
        <f>go!B5</f>
        <v xml:space="preserve"> 0.00</v>
      </c>
      <c r="D114" s="2" t="str">
        <f>go!C5</f>
        <v xml:space="preserve"> 0.00</v>
      </c>
      <c r="E114" s="2" t="str">
        <f>go!D5</f>
        <v xml:space="preserve"> 35.75</v>
      </c>
      <c r="F114" s="2" t="str">
        <f>go!E5</f>
        <v xml:space="preserve"> 21.47</v>
      </c>
      <c r="G114" s="2" t="str">
        <f>go!F5</f>
        <v xml:space="preserve"> 0.00</v>
      </c>
      <c r="H114" s="2" t="str">
        <f>go!G5</f>
        <v xml:space="preserve"> 0.00</v>
      </c>
      <c r="I114" s="2" t="str">
        <f>go!H5</f>
        <v xml:space="preserve"> 35.75</v>
      </c>
      <c r="J114" s="2" t="str">
        <f>go!I5</f>
        <v xml:space="preserve"> 21.09</v>
      </c>
    </row>
    <row r="115" spans="1:10" x14ac:dyDescent="0.3">
      <c r="A115" s="2" t="s">
        <v>11</v>
      </c>
      <c r="B115" s="2" t="str">
        <f>go!A6</f>
        <v>7488</v>
      </c>
      <c r="C115" s="2" t="str">
        <f>go!B6</f>
        <v xml:space="preserve"> 35.79</v>
      </c>
      <c r="D115" s="2" t="str">
        <f>go!C6</f>
        <v xml:space="preserve"> 22.53</v>
      </c>
      <c r="E115" s="2" t="str">
        <f>go!D6</f>
        <v xml:space="preserve"> 35.75</v>
      </c>
      <c r="F115" s="2" t="str">
        <f>go!E6</f>
        <v xml:space="preserve"> 21.91</v>
      </c>
      <c r="G115" s="2" t="str">
        <f>go!F6</f>
        <v xml:space="preserve"> 35.71</v>
      </c>
      <c r="H115" s="2" t="str">
        <f>go!G6</f>
        <v xml:space="preserve"> 21.67</v>
      </c>
      <c r="I115" s="2" t="str">
        <f>go!H6</f>
        <v xml:space="preserve"> 35.66</v>
      </c>
      <c r="J115" s="2" t="str">
        <f>go!I6</f>
        <v xml:space="preserve"> 21.60</v>
      </c>
    </row>
    <row r="116" spans="1:10" x14ac:dyDescent="0.3">
      <c r="A116" s="2" t="s">
        <v>11</v>
      </c>
      <c r="B116" s="2" t="str">
        <f>go!A7</f>
        <v>7987.2</v>
      </c>
      <c r="C116" s="2" t="str">
        <f>go!B7</f>
        <v xml:space="preserve"> 36.59</v>
      </c>
      <c r="D116" s="2" t="str">
        <f>go!C7</f>
        <v xml:space="preserve"> 23.11</v>
      </c>
      <c r="E116" s="2" t="str">
        <f>go!D7</f>
        <v xml:space="preserve"> 36.25</v>
      </c>
      <c r="F116" s="2" t="str">
        <f>go!E7</f>
        <v xml:space="preserve"> 22.55</v>
      </c>
      <c r="G116" s="2" t="str">
        <f>go!F7</f>
        <v xml:space="preserve"> 36.31</v>
      </c>
      <c r="H116" s="2" t="str">
        <f>go!G7</f>
        <v xml:space="preserve"> 22.28</v>
      </c>
      <c r="I116" s="2" t="str">
        <f>go!H7</f>
        <v xml:space="preserve"> 36.44</v>
      </c>
      <c r="J116" s="2" t="str">
        <f>go!I7</f>
        <v xml:space="preserve"> 22.24</v>
      </c>
    </row>
    <row r="117" spans="1:10" x14ac:dyDescent="0.3">
      <c r="A117" s="3" t="s">
        <v>11</v>
      </c>
      <c r="B117" s="2" t="str">
        <f>go!A8</f>
        <v>8486.4</v>
      </c>
      <c r="C117" s="2" t="str">
        <f>go!B8</f>
        <v xml:space="preserve"> 37.61</v>
      </c>
      <c r="D117" s="2" t="str">
        <f>go!C8</f>
        <v xml:space="preserve"> 23.51</v>
      </c>
      <c r="E117" s="2" t="str">
        <f>go!D8</f>
        <v xml:space="preserve"> 37.00</v>
      </c>
      <c r="F117" s="2" t="str">
        <f>go!E8</f>
        <v xml:space="preserve"> 22.97</v>
      </c>
      <c r="G117" s="2" t="str">
        <f>go!F8</f>
        <v xml:space="preserve"> 37.49</v>
      </c>
      <c r="H117" s="2" t="str">
        <f>go!G8</f>
        <v xml:space="preserve"> 22.72</v>
      </c>
      <c r="I117" s="2" t="str">
        <f>go!H8</f>
        <v xml:space="preserve"> 37.50</v>
      </c>
      <c r="J117" s="2" t="str">
        <f>go!I8</f>
        <v xml:space="preserve"> 22.74</v>
      </c>
    </row>
    <row r="118" spans="1:10" x14ac:dyDescent="0.3">
      <c r="A118" s="2" t="s">
        <v>14</v>
      </c>
      <c r="B118" s="2" t="str">
        <f>go!A11</f>
        <v>5800</v>
      </c>
      <c r="C118" s="2" t="str">
        <f>go!B11</f>
        <v xml:space="preserve"> 0.00</v>
      </c>
      <c r="D118" s="2" t="str">
        <f>go!C11</f>
        <v xml:space="preserve"> 0.00</v>
      </c>
      <c r="E118" s="2" t="str">
        <f>go!D11</f>
        <v xml:space="preserve"> 34.38</v>
      </c>
      <c r="F118" s="2" t="str">
        <f>go!E11</f>
        <v xml:space="preserve"> 20.42</v>
      </c>
      <c r="G118" s="2" t="str">
        <f>go!F11</f>
        <v xml:space="preserve"> 0.00</v>
      </c>
      <c r="H118" s="2" t="str">
        <f>go!G11</f>
        <v xml:space="preserve"> 0.00</v>
      </c>
      <c r="I118" s="2" t="str">
        <f>go!H11</f>
        <v xml:space="preserve"> 34.11</v>
      </c>
      <c r="J118" s="2" t="str">
        <f>go!I11</f>
        <v xml:space="preserve"> 20.24</v>
      </c>
    </row>
    <row r="119" spans="1:10" x14ac:dyDescent="0.3">
      <c r="A119" s="2" t="s">
        <v>14</v>
      </c>
      <c r="B119" s="2" t="str">
        <f>go!A12</f>
        <v>6489.6</v>
      </c>
      <c r="C119" s="2" t="str">
        <f>go!B12</f>
        <v xml:space="preserve"> 0.00</v>
      </c>
      <c r="D119" s="2" t="str">
        <f>go!C12</f>
        <v xml:space="preserve"> 0.00</v>
      </c>
      <c r="E119" s="2" t="str">
        <f>go!D12</f>
        <v xml:space="preserve"> 34.70</v>
      </c>
      <c r="F119" s="2" t="str">
        <f>go!E12</f>
        <v xml:space="preserve"> 21.24</v>
      </c>
      <c r="G119" s="2" t="str">
        <f>go!F12</f>
        <v xml:space="preserve"> 0.00</v>
      </c>
      <c r="H119" s="2" t="str">
        <f>go!G12</f>
        <v xml:space="preserve"> 0.00</v>
      </c>
      <c r="I119" s="2" t="str">
        <f>go!H12</f>
        <v xml:space="preserve"> 35.00</v>
      </c>
      <c r="J119" s="2" t="str">
        <f>go!I12</f>
        <v xml:space="preserve"> 20.99</v>
      </c>
    </row>
    <row r="120" spans="1:10" x14ac:dyDescent="0.3">
      <c r="A120" s="2" t="s">
        <v>14</v>
      </c>
      <c r="B120" s="2" t="str">
        <f>go!A13</f>
        <v>6988.8</v>
      </c>
      <c r="C120" s="2" t="str">
        <f>go!B13</f>
        <v xml:space="preserve"> 0.00</v>
      </c>
      <c r="D120" s="2" t="str">
        <f>go!C13</f>
        <v xml:space="preserve"> 0.00</v>
      </c>
      <c r="E120" s="2" t="str">
        <f>go!D13</f>
        <v xml:space="preserve"> 35.25</v>
      </c>
      <c r="F120" s="2" t="str">
        <f>go!E13</f>
        <v xml:space="preserve"> 22.02</v>
      </c>
      <c r="G120" s="2" t="str">
        <f>go!F13</f>
        <v xml:space="preserve"> 0.00</v>
      </c>
      <c r="H120" s="2" t="str">
        <f>go!G13</f>
        <v xml:space="preserve"> 0.00</v>
      </c>
      <c r="I120" s="2" t="str">
        <f>go!H13</f>
        <v xml:space="preserve"> 35.49</v>
      </c>
      <c r="J120" s="2" t="str">
        <f>go!I13</f>
        <v xml:space="preserve"> 21.31</v>
      </c>
    </row>
    <row r="121" spans="1:10" x14ac:dyDescent="0.3">
      <c r="A121" s="2" t="s">
        <v>14</v>
      </c>
      <c r="B121" s="2" t="str">
        <f>go!A14</f>
        <v>7488</v>
      </c>
      <c r="C121" s="2" t="str">
        <f>go!B14</f>
        <v xml:space="preserve"> 35.99</v>
      </c>
      <c r="D121" s="2" t="str">
        <f>go!C14</f>
        <v xml:space="preserve"> 22.72</v>
      </c>
      <c r="E121" s="2" t="str">
        <f>go!D14</f>
        <v xml:space="preserve"> 36.00</v>
      </c>
      <c r="F121" s="2" t="str">
        <f>go!E14</f>
        <v xml:space="preserve"> 22.07</v>
      </c>
      <c r="G121" s="2" t="str">
        <f>go!F14</f>
        <v xml:space="preserve"> 35.75</v>
      </c>
      <c r="H121" s="2" t="str">
        <f>go!G14</f>
        <v xml:space="preserve"> 22.00</v>
      </c>
      <c r="I121" s="2" t="str">
        <f>go!H14</f>
        <v xml:space="preserve"> 35.80</v>
      </c>
      <c r="J121" s="2" t="str">
        <f>go!I14</f>
        <v xml:space="preserve"> 21.80</v>
      </c>
    </row>
    <row r="122" spans="1:10" x14ac:dyDescent="0.3">
      <c r="A122" s="2" t="s">
        <v>14</v>
      </c>
      <c r="B122" s="2" t="str">
        <f>go!A15</f>
        <v>7987.2</v>
      </c>
      <c r="C122" s="2" t="str">
        <f>go!B15</f>
        <v xml:space="preserve"> 36.60</v>
      </c>
      <c r="D122" s="2" t="str">
        <f>go!C15</f>
        <v xml:space="preserve"> 23.28</v>
      </c>
      <c r="E122" s="2" t="str">
        <f>go!D15</f>
        <v xml:space="preserve"> 36.70</v>
      </c>
      <c r="F122" s="2" t="str">
        <f>go!E15</f>
        <v xml:space="preserve"> 22.97</v>
      </c>
      <c r="G122" s="2" t="str">
        <f>go!F15</f>
        <v xml:space="preserve"> 36.45</v>
      </c>
      <c r="H122" s="2" t="str">
        <f>go!G15</f>
        <v xml:space="preserve"> 22.57</v>
      </c>
      <c r="I122" s="2" t="str">
        <f>go!H15</f>
        <v xml:space="preserve"> 36.60</v>
      </c>
      <c r="J122" s="2" t="str">
        <f>go!I15</f>
        <v xml:space="preserve"> 22.40</v>
      </c>
    </row>
    <row r="123" spans="1:10" x14ac:dyDescent="0.3">
      <c r="A123" s="3" t="s">
        <v>14</v>
      </c>
      <c r="B123" s="2" t="str">
        <f>go!A16</f>
        <v>8486.4</v>
      </c>
      <c r="C123" s="2" t="str">
        <f>go!B16</f>
        <v xml:space="preserve"> 37.38</v>
      </c>
      <c r="D123" s="2" t="str">
        <f>go!C16</f>
        <v xml:space="preserve"> 23.86</v>
      </c>
      <c r="E123" s="2" t="str">
        <f>go!D16</f>
        <v xml:space="preserve"> 37.02</v>
      </c>
      <c r="F123" s="2" t="str">
        <f>go!E16</f>
        <v xml:space="preserve"> 23.51</v>
      </c>
      <c r="G123" s="2" t="str">
        <f>go!F16</f>
        <v xml:space="preserve"> 37.45</v>
      </c>
      <c r="H123" s="2" t="str">
        <f>go!G16</f>
        <v xml:space="preserve"> 22.83</v>
      </c>
      <c r="I123" s="2" t="str">
        <f>go!H16</f>
        <v xml:space="preserve"> 37.48</v>
      </c>
      <c r="J123" s="2" t="str">
        <f>go!I16</f>
        <v xml:space="preserve"> 23.03</v>
      </c>
    </row>
    <row r="124" spans="1:10" x14ac:dyDescent="0.3">
      <c r="A124" s="2" t="s">
        <v>15</v>
      </c>
      <c r="B124" s="2" t="str">
        <f>go!A19</f>
        <v>5800</v>
      </c>
      <c r="C124" s="2" t="str">
        <f>go!B19</f>
        <v xml:space="preserve"> 0.00</v>
      </c>
      <c r="D124" s="2" t="str">
        <f>go!C19</f>
        <v xml:space="preserve"> 0.00</v>
      </c>
      <c r="E124" s="2" t="str">
        <f>go!D19</f>
        <v xml:space="preserve"> 34.31</v>
      </c>
      <c r="F124" s="2" t="str">
        <f>go!E19</f>
        <v xml:space="preserve"> 20.79</v>
      </c>
      <c r="G124" s="2" t="str">
        <f>go!F19</f>
        <v xml:space="preserve"> 0.00</v>
      </c>
      <c r="H124" s="2" t="str">
        <f>go!G19</f>
        <v xml:space="preserve"> 0.00</v>
      </c>
      <c r="I124" s="2" t="str">
        <f>go!H19</f>
        <v xml:space="preserve"> 33.44</v>
      </c>
      <c r="J124" s="2" t="str">
        <f>go!I19</f>
        <v xml:space="preserve"> 20.49</v>
      </c>
    </row>
    <row r="125" spans="1:10" x14ac:dyDescent="0.3">
      <c r="A125" s="2" t="s">
        <v>15</v>
      </c>
      <c r="B125" s="2" t="str">
        <f>go!A20</f>
        <v>6489.6</v>
      </c>
      <c r="C125" s="2" t="str">
        <f>go!B20</f>
        <v xml:space="preserve"> 0.00</v>
      </c>
      <c r="D125" s="2" t="str">
        <f>go!C20</f>
        <v xml:space="preserve"> 0.00</v>
      </c>
      <c r="E125" s="2" t="str">
        <f>go!D20</f>
        <v xml:space="preserve"> 34.50</v>
      </c>
      <c r="F125" s="2" t="str">
        <f>go!E20</f>
        <v xml:space="preserve"> 21.50</v>
      </c>
      <c r="G125" s="2" t="str">
        <f>go!F20</f>
        <v xml:space="preserve"> 0.00</v>
      </c>
      <c r="H125" s="2" t="str">
        <f>go!G20</f>
        <v xml:space="preserve"> 0.00</v>
      </c>
      <c r="I125" s="2" t="str">
        <f>go!H20</f>
        <v xml:space="preserve"> 35.34</v>
      </c>
      <c r="J125" s="2" t="str">
        <f>go!I20</f>
        <v xml:space="preserve"> 21.17</v>
      </c>
    </row>
    <row r="126" spans="1:10" x14ac:dyDescent="0.3">
      <c r="A126" s="2" t="s">
        <v>15</v>
      </c>
      <c r="B126" s="2" t="str">
        <f>go!A21</f>
        <v>6988.8</v>
      </c>
      <c r="C126" s="2" t="str">
        <f>go!B21</f>
        <v xml:space="preserve"> 0.00</v>
      </c>
      <c r="D126" s="2" t="str">
        <f>go!C21</f>
        <v xml:space="preserve"> 0.00</v>
      </c>
      <c r="E126" s="2" t="str">
        <f>go!D21</f>
        <v xml:space="preserve"> 36.01</v>
      </c>
      <c r="F126" s="2" t="str">
        <f>go!E21</f>
        <v xml:space="preserve"> 21.93</v>
      </c>
      <c r="G126" s="2" t="str">
        <f>go!F21</f>
        <v xml:space="preserve"> 0.00</v>
      </c>
      <c r="H126" s="2" t="str">
        <f>go!G21</f>
        <v xml:space="preserve"> 0.00</v>
      </c>
      <c r="I126" s="2" t="str">
        <f>go!H21</f>
        <v xml:space="preserve"> 35.73</v>
      </c>
      <c r="J126" s="2" t="str">
        <f>go!I21</f>
        <v xml:space="preserve"> 21.36</v>
      </c>
    </row>
    <row r="127" spans="1:10" x14ac:dyDescent="0.3">
      <c r="A127" s="2" t="s">
        <v>15</v>
      </c>
      <c r="B127" s="2" t="str">
        <f>go!A22</f>
        <v>7488</v>
      </c>
      <c r="C127" s="2" t="str">
        <f>go!B22</f>
        <v xml:space="preserve"> 35.96</v>
      </c>
      <c r="D127" s="2" t="str">
        <f>go!C22</f>
        <v xml:space="preserve"> 22.73</v>
      </c>
      <c r="E127" s="2" t="str">
        <f>go!D22</f>
        <v xml:space="preserve"> 36.00</v>
      </c>
      <c r="F127" s="2" t="str">
        <f>go!E22</f>
        <v xml:space="preserve"> 22.61</v>
      </c>
      <c r="G127" s="2" t="str">
        <f>go!F22</f>
        <v xml:space="preserve"> 35.98</v>
      </c>
      <c r="H127" s="2" t="str">
        <f>go!G22</f>
        <v xml:space="preserve"> 21.94</v>
      </c>
      <c r="I127" s="2" t="str">
        <f>go!H22</f>
        <v xml:space="preserve"> 35.79</v>
      </c>
      <c r="J127" s="2" t="str">
        <f>go!I22</f>
        <v xml:space="preserve"> 21.91</v>
      </c>
    </row>
    <row r="128" spans="1:10" x14ac:dyDescent="0.3">
      <c r="A128" s="2" t="s">
        <v>15</v>
      </c>
      <c r="B128" s="2" t="str">
        <f>go!A23</f>
        <v>7987.2</v>
      </c>
      <c r="C128" s="2" t="str">
        <f>go!B23</f>
        <v xml:space="preserve"> 36.67</v>
      </c>
      <c r="D128" s="2" t="str">
        <f>go!C23</f>
        <v xml:space="preserve"> 23.26</v>
      </c>
      <c r="E128" s="2" t="str">
        <f>go!D23</f>
        <v xml:space="preserve"> 37.05</v>
      </c>
      <c r="F128" s="2" t="str">
        <f>go!E23</f>
        <v xml:space="preserve"> 22.95</v>
      </c>
      <c r="G128" s="2" t="str">
        <f>go!F23</f>
        <v xml:space="preserve"> 36.35</v>
      </c>
      <c r="H128" s="2" t="str">
        <f>go!G23</f>
        <v xml:space="preserve"> 22.56</v>
      </c>
      <c r="I128" s="2" t="str">
        <f>go!H23</f>
        <v xml:space="preserve"> 37.00</v>
      </c>
      <c r="J128" s="2" t="str">
        <f>go!I23</f>
        <v xml:space="preserve"> 22.47</v>
      </c>
    </row>
    <row r="129" spans="1:10" x14ac:dyDescent="0.3">
      <c r="A129" s="3" t="s">
        <v>15</v>
      </c>
      <c r="B129" s="2" t="str">
        <f>go!A24</f>
        <v>8486.4</v>
      </c>
      <c r="C129" s="2" t="str">
        <f>go!B24</f>
        <v xml:space="preserve"> 37.48</v>
      </c>
      <c r="D129" s="2" t="str">
        <f>go!C24</f>
        <v xml:space="preserve"> 23.85</v>
      </c>
      <c r="E129" s="2" t="str">
        <f>go!D24</f>
        <v xml:space="preserve"> 37.25</v>
      </c>
      <c r="F129" s="2" t="str">
        <f>go!E24</f>
        <v xml:space="preserve"> 23.53</v>
      </c>
      <c r="G129" s="2" t="str">
        <f>go!F24</f>
        <v xml:space="preserve"> 37.50</v>
      </c>
      <c r="H129" s="2" t="str">
        <f>go!G24</f>
        <v xml:space="preserve"> 23.24</v>
      </c>
      <c r="I129" s="2" t="str">
        <f>go!H24</f>
        <v xml:space="preserve"> 37.50</v>
      </c>
      <c r="J129" s="2" t="str">
        <f>go!I24</f>
        <v xml:space="preserve"> 23.01</v>
      </c>
    </row>
    <row r="130" spans="1:10" x14ac:dyDescent="0.3">
      <c r="A130" s="2" t="s">
        <v>16</v>
      </c>
      <c r="B130" s="2" t="str">
        <f>go!A27</f>
        <v>5800</v>
      </c>
      <c r="C130" s="2" t="str">
        <f>go!B27</f>
        <v xml:space="preserve"> 0.00</v>
      </c>
      <c r="D130" s="2" t="str">
        <f>go!C27</f>
        <v xml:space="preserve"> 0.00</v>
      </c>
      <c r="E130" s="2" t="str">
        <f>go!D27</f>
        <v xml:space="preserve"> 34.25</v>
      </c>
      <c r="F130" s="2" t="str">
        <f>go!E27</f>
        <v xml:space="preserve"> 20.59</v>
      </c>
      <c r="G130" s="2" t="str">
        <f>go!F27</f>
        <v xml:space="preserve"> 0.00</v>
      </c>
      <c r="H130" s="2" t="str">
        <f>go!G27</f>
        <v xml:space="preserve"> 0.00</v>
      </c>
      <c r="I130" s="2" t="str">
        <f>go!H27</f>
        <v xml:space="preserve"> 33.39</v>
      </c>
      <c r="J130" s="2" t="str">
        <f>go!I27</f>
        <v xml:space="preserve"> 20.52</v>
      </c>
    </row>
    <row r="131" spans="1:10" x14ac:dyDescent="0.3">
      <c r="A131" s="2" t="s">
        <v>16</v>
      </c>
      <c r="B131" s="2" t="str">
        <f>go!A28</f>
        <v>6489.6</v>
      </c>
      <c r="C131" s="2" t="str">
        <f>go!B28</f>
        <v xml:space="preserve"> 0.00</v>
      </c>
      <c r="D131" s="2" t="str">
        <f>go!C28</f>
        <v xml:space="preserve"> 0.00</v>
      </c>
      <c r="E131" s="2" t="str">
        <f>go!D28</f>
        <v xml:space="preserve"> 34.50</v>
      </c>
      <c r="F131" s="2" t="str">
        <f>go!E28</f>
        <v xml:space="preserve"> 21.39</v>
      </c>
      <c r="G131" s="2" t="str">
        <f>go!F28</f>
        <v xml:space="preserve"> 0.00</v>
      </c>
      <c r="H131" s="2" t="str">
        <f>go!G28</f>
        <v xml:space="preserve"> 0.00</v>
      </c>
      <c r="I131" s="2" t="str">
        <f>go!H28</f>
        <v xml:space="preserve"> 35.48</v>
      </c>
      <c r="J131" s="2" t="str">
        <f>go!I28</f>
        <v xml:space="preserve"> 21.18</v>
      </c>
    </row>
    <row r="132" spans="1:10" x14ac:dyDescent="0.3">
      <c r="A132" s="2" t="s">
        <v>16</v>
      </c>
      <c r="B132" s="2" t="str">
        <f>go!A29</f>
        <v>6988.8</v>
      </c>
      <c r="C132" s="2" t="str">
        <f>go!B29</f>
        <v xml:space="preserve"> 0.00</v>
      </c>
      <c r="D132" s="2" t="str">
        <f>go!C29</f>
        <v xml:space="preserve"> 0.00</v>
      </c>
      <c r="E132" s="2" t="str">
        <f>go!D29</f>
        <v xml:space="preserve"> 36.00</v>
      </c>
      <c r="F132" s="2" t="str">
        <f>go!E29</f>
        <v xml:space="preserve"> 22.11</v>
      </c>
      <c r="G132" s="2" t="str">
        <f>go!F29</f>
        <v xml:space="preserve"> 0.00</v>
      </c>
      <c r="H132" s="2" t="str">
        <f>go!G29</f>
        <v xml:space="preserve"> 0.00</v>
      </c>
      <c r="I132" s="2" t="str">
        <f>go!H29</f>
        <v xml:space="preserve"> 35.75</v>
      </c>
      <c r="J132" s="2" t="str">
        <f>go!I29</f>
        <v xml:space="preserve"> 21.52</v>
      </c>
    </row>
    <row r="133" spans="1:10" x14ac:dyDescent="0.3">
      <c r="A133" s="2" t="s">
        <v>16</v>
      </c>
      <c r="B133" s="2" t="str">
        <f>go!A30</f>
        <v>7488</v>
      </c>
      <c r="C133" s="2" t="str">
        <f>go!B30</f>
        <v xml:space="preserve"> 35.98</v>
      </c>
      <c r="D133" s="2" t="str">
        <f>go!C30</f>
        <v xml:space="preserve"> 22.84</v>
      </c>
      <c r="E133" s="2" t="str">
        <f>go!D30</f>
        <v xml:space="preserve"> 36.19</v>
      </c>
      <c r="F133" s="2" t="str">
        <f>go!E30</f>
        <v xml:space="preserve"> 22.41</v>
      </c>
      <c r="G133" s="2" t="str">
        <f>go!F30</f>
        <v xml:space="preserve"> 36.01</v>
      </c>
      <c r="H133" s="2" t="str">
        <f>go!G30</f>
        <v xml:space="preserve"> 22.44</v>
      </c>
      <c r="I133" s="2" t="str">
        <f>go!H30</f>
        <v xml:space="preserve"> 35.85</v>
      </c>
      <c r="J133" s="2" t="str">
        <f>go!I30</f>
        <v xml:space="preserve"> 22.07</v>
      </c>
    </row>
    <row r="134" spans="1:10" x14ac:dyDescent="0.3">
      <c r="A134" s="2" t="s">
        <v>16</v>
      </c>
      <c r="B134" s="2" t="str">
        <f>go!A31</f>
        <v>7987.2</v>
      </c>
      <c r="C134" s="2" t="str">
        <f>go!B31</f>
        <v xml:space="preserve"> 36.55</v>
      </c>
      <c r="D134" s="2" t="str">
        <f>go!C31</f>
        <v xml:space="preserve"> 23.32</v>
      </c>
      <c r="E134" s="2" t="str">
        <f>go!D31</f>
        <v xml:space="preserve"> 36.90</v>
      </c>
      <c r="F134" s="2" t="str">
        <f>go!E31</f>
        <v xml:space="preserve"> 23.14</v>
      </c>
      <c r="G134" s="2" t="str">
        <f>go!F31</f>
        <v xml:space="preserve"> 36.60</v>
      </c>
      <c r="H134" s="2" t="str">
        <f>go!G31</f>
        <v xml:space="preserve"> 22.76</v>
      </c>
      <c r="I134" s="2" t="str">
        <f>go!H31</f>
        <v xml:space="preserve"> 36.60</v>
      </c>
      <c r="J134" s="2" t="str">
        <f>go!I31</f>
        <v xml:space="preserve"> 22.60</v>
      </c>
    </row>
    <row r="135" spans="1:10" x14ac:dyDescent="0.3">
      <c r="A135" s="3" t="s">
        <v>16</v>
      </c>
      <c r="B135" s="2" t="str">
        <f>go!A32</f>
        <v>8486.4</v>
      </c>
      <c r="C135" s="2" t="str">
        <f>go!B32</f>
        <v xml:space="preserve"> 37.54</v>
      </c>
      <c r="D135" s="2" t="str">
        <f>go!C32</f>
        <v xml:space="preserve"> 23.99</v>
      </c>
      <c r="E135" s="2" t="str">
        <f>go!D32</f>
        <v xml:space="preserve"> 37.30</v>
      </c>
      <c r="F135" s="2" t="str">
        <f>go!E32</f>
        <v xml:space="preserve"> 23.86</v>
      </c>
      <c r="G135" s="2" t="str">
        <f>go!F32</f>
        <v xml:space="preserve"> 37.75</v>
      </c>
      <c r="H135" s="2" t="str">
        <f>go!G32</f>
        <v xml:space="preserve"> 23.18</v>
      </c>
      <c r="I135" s="2" t="str">
        <f>go!H32</f>
        <v xml:space="preserve"> 37.76</v>
      </c>
      <c r="J135" s="2" t="str">
        <f>go!I32</f>
        <v xml:space="preserve"> 23.38</v>
      </c>
    </row>
    <row r="136" spans="1:10" x14ac:dyDescent="0.3">
      <c r="A136" s="2" t="s">
        <v>17</v>
      </c>
      <c r="B136" s="2" t="str">
        <f>go!A35</f>
        <v>5800</v>
      </c>
      <c r="C136" s="2" t="str">
        <f>go!B35</f>
        <v xml:space="preserve"> 0.00</v>
      </c>
      <c r="D136" s="2" t="str">
        <f>go!C35</f>
        <v xml:space="preserve"> 0.00</v>
      </c>
      <c r="E136" s="2" t="str">
        <f>go!D35</f>
        <v xml:space="preserve"> 34.66</v>
      </c>
      <c r="F136" s="2" t="str">
        <f>go!E35</f>
        <v xml:space="preserve"> 20.86</v>
      </c>
      <c r="G136" s="2" t="str">
        <f>go!F35</f>
        <v xml:space="preserve"> 0.00</v>
      </c>
      <c r="H136" s="2" t="str">
        <f>go!G35</f>
        <v xml:space="preserve"> 0.00</v>
      </c>
      <c r="I136" s="2" t="str">
        <f>go!H35</f>
        <v xml:space="preserve"> 34.23</v>
      </c>
      <c r="J136" s="2" t="str">
        <f>go!I35</f>
        <v xml:space="preserve"> 20.50</v>
      </c>
    </row>
    <row r="137" spans="1:10" x14ac:dyDescent="0.3">
      <c r="A137" s="2" t="s">
        <v>17</v>
      </c>
      <c r="B137" s="2" t="str">
        <f>go!A36</f>
        <v>6489.6</v>
      </c>
      <c r="C137" s="2" t="str">
        <f>go!B36</f>
        <v xml:space="preserve"> 0.00</v>
      </c>
      <c r="D137" s="2" t="str">
        <f>go!C36</f>
        <v xml:space="preserve"> 0.00</v>
      </c>
      <c r="E137" s="2" t="str">
        <f>go!D36</f>
        <v xml:space="preserve"> 34.77</v>
      </c>
      <c r="F137" s="2" t="str">
        <f>go!E36</f>
        <v xml:space="preserve"> 21.65</v>
      </c>
      <c r="G137" s="2" t="str">
        <f>go!F36</f>
        <v xml:space="preserve"> 0.00</v>
      </c>
      <c r="H137" s="2" t="str">
        <f>go!G36</f>
        <v xml:space="preserve"> 0.00</v>
      </c>
      <c r="I137" s="2" t="str">
        <f>go!H36</f>
        <v xml:space="preserve"> 35.06</v>
      </c>
      <c r="J137" s="2" t="str">
        <f>go!I36</f>
        <v xml:space="preserve"> 21.32</v>
      </c>
    </row>
    <row r="138" spans="1:10" x14ac:dyDescent="0.3">
      <c r="A138" s="2" t="s">
        <v>17</v>
      </c>
      <c r="B138" s="2" t="str">
        <f>go!A37</f>
        <v>6988.8</v>
      </c>
      <c r="C138" s="2" t="str">
        <f>go!B37</f>
        <v xml:space="preserve"> 0.00</v>
      </c>
      <c r="D138" s="2" t="str">
        <f>go!C37</f>
        <v xml:space="preserve"> 0.00</v>
      </c>
      <c r="E138" s="2" t="str">
        <f>go!D37</f>
        <v xml:space="preserve"> 36.50</v>
      </c>
      <c r="F138" s="2" t="str">
        <f>go!E37</f>
        <v xml:space="preserve"> 22.13</v>
      </c>
      <c r="G138" s="2" t="str">
        <f>go!F37</f>
        <v xml:space="preserve"> 0.00</v>
      </c>
      <c r="H138" s="2" t="str">
        <f>go!G37</f>
        <v xml:space="preserve"> 0.00</v>
      </c>
      <c r="I138" s="2" t="str">
        <f>go!H37</f>
        <v xml:space="preserve"> 36.25</v>
      </c>
      <c r="J138" s="2" t="str">
        <f>go!I37</f>
        <v xml:space="preserve"> 21.56</v>
      </c>
    </row>
    <row r="139" spans="1:10" x14ac:dyDescent="0.3">
      <c r="A139" s="2" t="s">
        <v>17</v>
      </c>
      <c r="B139" s="2" t="str">
        <f>go!A38</f>
        <v>7488</v>
      </c>
      <c r="C139" s="2" t="str">
        <f>go!B38</f>
        <v xml:space="preserve"> 36.23</v>
      </c>
      <c r="D139" s="2" t="str">
        <f>go!C38</f>
        <v xml:space="preserve"> 22.94</v>
      </c>
      <c r="E139" s="2" t="str">
        <f>go!D38</f>
        <v xml:space="preserve"> 36.25</v>
      </c>
      <c r="F139" s="2" t="str">
        <f>go!E38</f>
        <v xml:space="preserve"> 22.84</v>
      </c>
      <c r="G139" s="2" t="str">
        <f>go!F38</f>
        <v xml:space="preserve"> 36.41</v>
      </c>
      <c r="H139" s="2" t="str">
        <f>go!G38</f>
        <v xml:space="preserve"> 22.47</v>
      </c>
      <c r="I139" s="2" t="str">
        <f>go!H38</f>
        <v xml:space="preserve"> 35.87</v>
      </c>
      <c r="J139" s="2" t="str">
        <f>go!I38</f>
        <v xml:space="preserve"> 22.13</v>
      </c>
    </row>
    <row r="140" spans="1:10" x14ac:dyDescent="0.3">
      <c r="A140" s="2" t="s">
        <v>17</v>
      </c>
      <c r="B140" s="2" t="str">
        <f>go!A39</f>
        <v>7987.2</v>
      </c>
      <c r="C140" s="2" t="str">
        <f>go!B39</f>
        <v xml:space="preserve"> 37.04</v>
      </c>
      <c r="D140" s="2" t="str">
        <f>go!C39</f>
        <v xml:space="preserve"> 23.52</v>
      </c>
      <c r="E140" s="2" t="str">
        <f>go!D39</f>
        <v xml:space="preserve"> 37.14</v>
      </c>
      <c r="F140" s="2" t="str">
        <f>go!E39</f>
        <v xml:space="preserve"> 23.25</v>
      </c>
      <c r="G140" s="2" t="str">
        <f>go!F39</f>
        <v xml:space="preserve"> 37.19</v>
      </c>
      <c r="H140" s="2" t="str">
        <f>go!G39</f>
        <v xml:space="preserve"> 23.06</v>
      </c>
      <c r="I140" s="2" t="str">
        <f>go!H39</f>
        <v xml:space="preserve"> 36.98</v>
      </c>
      <c r="J140" s="2" t="str">
        <f>go!I39</f>
        <v xml:space="preserve"> 22.81</v>
      </c>
    </row>
    <row r="141" spans="1:10" x14ac:dyDescent="0.3">
      <c r="A141" s="3" t="s">
        <v>17</v>
      </c>
      <c r="B141" s="2" t="str">
        <f>go!A40</f>
        <v>8486.4</v>
      </c>
      <c r="C141" s="2" t="str">
        <f>go!B40</f>
        <v xml:space="preserve"> 38.00</v>
      </c>
      <c r="D141" s="2" t="str">
        <f>go!C40</f>
        <v xml:space="preserve"> 24.20</v>
      </c>
      <c r="E141" s="2" t="str">
        <f>go!D40</f>
        <v xml:space="preserve"> 37.75</v>
      </c>
      <c r="F141" s="2" t="str">
        <f>go!E40</f>
        <v xml:space="preserve"> 24.00</v>
      </c>
      <c r="G141" s="2" t="str">
        <f>go!F40</f>
        <v xml:space="preserve"> 38.21</v>
      </c>
      <c r="H141" s="2" t="str">
        <f>go!G40</f>
        <v xml:space="preserve"> 23.61</v>
      </c>
      <c r="I141" s="2" t="str">
        <f>go!H40</f>
        <v xml:space="preserve"> 38.00</v>
      </c>
      <c r="J141" s="2" t="str">
        <f>go!I40</f>
        <v xml:space="preserve"> 23.33</v>
      </c>
    </row>
    <row r="142" spans="1:10" x14ac:dyDescent="0.3">
      <c r="A142" s="2" t="s">
        <v>18</v>
      </c>
      <c r="B142" s="2" t="str">
        <f>go!A43</f>
        <v>5800</v>
      </c>
      <c r="C142" s="2" t="str">
        <f>go!B43</f>
        <v xml:space="preserve"> 0.00</v>
      </c>
      <c r="D142" s="2" t="str">
        <f>go!C43</f>
        <v xml:space="preserve"> 0.00</v>
      </c>
      <c r="E142" s="2" t="str">
        <f>go!D43</f>
        <v xml:space="preserve"> 35.00</v>
      </c>
      <c r="F142" s="2" t="str">
        <f>go!E43</f>
        <v xml:space="preserve"> 21.04</v>
      </c>
      <c r="G142" s="2" t="str">
        <f>go!F43</f>
        <v xml:space="preserve"> 0.00</v>
      </c>
      <c r="H142" s="2" t="str">
        <f>go!G43</f>
        <v xml:space="preserve"> 0.00</v>
      </c>
      <c r="I142" s="2" t="str">
        <f>go!H43</f>
        <v xml:space="preserve"> 34.00</v>
      </c>
      <c r="J142" s="2" t="str">
        <f>go!I43</f>
        <v xml:space="preserve"> 20.72</v>
      </c>
    </row>
    <row r="143" spans="1:10" x14ac:dyDescent="0.3">
      <c r="A143" s="2" t="s">
        <v>18</v>
      </c>
      <c r="B143" s="2" t="str">
        <f>go!A44</f>
        <v>6489.6</v>
      </c>
      <c r="C143" s="2" t="str">
        <f>go!B44</f>
        <v xml:space="preserve"> 0.00</v>
      </c>
      <c r="D143" s="2" t="str">
        <f>go!C44</f>
        <v xml:space="preserve"> 0.00</v>
      </c>
      <c r="E143" s="2" t="str">
        <f>go!D44</f>
        <v xml:space="preserve"> 34.84</v>
      </c>
      <c r="F143" s="2" t="str">
        <f>go!E44</f>
        <v xml:space="preserve"> 21.76</v>
      </c>
      <c r="G143" s="2" t="str">
        <f>go!F44</f>
        <v xml:space="preserve"> 0.00</v>
      </c>
      <c r="H143" s="2" t="str">
        <f>go!G44</f>
        <v xml:space="preserve"> 0.00</v>
      </c>
      <c r="I143" s="2" t="str">
        <f>go!H44</f>
        <v xml:space="preserve"> 35.69</v>
      </c>
      <c r="J143" s="2" t="str">
        <f>go!I44</f>
        <v xml:space="preserve"> 21.37</v>
      </c>
    </row>
    <row r="144" spans="1:10" x14ac:dyDescent="0.3">
      <c r="A144" s="2" t="s">
        <v>18</v>
      </c>
      <c r="B144" s="2" t="str">
        <f>go!A45</f>
        <v>6988.8</v>
      </c>
      <c r="C144" s="2" t="str">
        <f>go!B45</f>
        <v xml:space="preserve"> 0.00</v>
      </c>
      <c r="D144" s="2" t="str">
        <f>go!C45</f>
        <v xml:space="preserve"> 0.00</v>
      </c>
      <c r="E144" s="2" t="str">
        <f>go!D45</f>
        <v xml:space="preserve"> 36.50</v>
      </c>
      <c r="F144" s="2" t="str">
        <f>go!E45</f>
        <v xml:space="preserve"> 22.37</v>
      </c>
      <c r="G144" s="2" t="str">
        <f>go!F45</f>
        <v xml:space="preserve"> 0.00</v>
      </c>
      <c r="H144" s="2" t="str">
        <f>go!G45</f>
        <v xml:space="preserve"> 0.00</v>
      </c>
      <c r="I144" s="2" t="str">
        <f>go!H45</f>
        <v xml:space="preserve"> 36.19</v>
      </c>
      <c r="J144" s="2" t="str">
        <f>go!I45</f>
        <v xml:space="preserve"> 21.70</v>
      </c>
    </row>
    <row r="145" spans="1:10" x14ac:dyDescent="0.3">
      <c r="A145" s="2" t="s">
        <v>18</v>
      </c>
      <c r="B145" s="2" t="str">
        <f>go!A46</f>
        <v>7488</v>
      </c>
      <c r="C145" s="2" t="str">
        <f>go!B46</f>
        <v xml:space="preserve"> 36.35</v>
      </c>
      <c r="D145" s="2" t="str">
        <f>go!C46</f>
        <v xml:space="preserve"> 23.33</v>
      </c>
      <c r="E145" s="2" t="str">
        <f>go!D46</f>
        <v xml:space="preserve"> 36.50</v>
      </c>
      <c r="F145" s="2" t="str">
        <f>go!E46</f>
        <v xml:space="preserve"> 22.94</v>
      </c>
      <c r="G145" s="2" t="str">
        <f>go!F46</f>
        <v xml:space="preserve"> 35.86</v>
      </c>
      <c r="H145" s="2" t="str">
        <f>go!G46</f>
        <v xml:space="preserve"> 22.41</v>
      </c>
      <c r="I145" s="2" t="str">
        <f>go!H46</f>
        <v xml:space="preserve"> 35.96</v>
      </c>
      <c r="J145" s="2" t="str">
        <f>go!I46</f>
        <v xml:space="preserve"> 22.42</v>
      </c>
    </row>
    <row r="146" spans="1:10" x14ac:dyDescent="0.3">
      <c r="A146" s="2" t="s">
        <v>18</v>
      </c>
      <c r="B146" s="2" t="str">
        <f>go!A47</f>
        <v>7987.2</v>
      </c>
      <c r="C146" s="2" t="str">
        <f>go!B47</f>
        <v xml:space="preserve"> 37.00</v>
      </c>
      <c r="D146" s="2" t="str">
        <f>go!C47</f>
        <v xml:space="preserve"> 23.83</v>
      </c>
      <c r="E146" s="2" t="str">
        <f>go!D47</f>
        <v xml:space="preserve"> 37.67</v>
      </c>
      <c r="F146" s="2" t="str">
        <f>go!E47</f>
        <v xml:space="preserve"> 23.63</v>
      </c>
      <c r="G146" s="2" t="str">
        <f>go!F47</f>
        <v xml:space="preserve"> 36.70</v>
      </c>
      <c r="H146" s="2" t="str">
        <f>go!G47</f>
        <v xml:space="preserve"> 22.94</v>
      </c>
      <c r="I146" s="2" t="str">
        <f>go!H47</f>
        <v xml:space="preserve"> 36.85</v>
      </c>
      <c r="J146" s="2" t="str">
        <f>go!I47</f>
        <v xml:space="preserve"> 22.99</v>
      </c>
    </row>
    <row r="147" spans="1:10" x14ac:dyDescent="0.3">
      <c r="A147" s="3" t="s">
        <v>18</v>
      </c>
      <c r="B147" s="2" t="str">
        <f>go!A48</f>
        <v>8486.4</v>
      </c>
      <c r="C147" s="2" t="str">
        <f>go!B48</f>
        <v xml:space="preserve"> 38.06</v>
      </c>
      <c r="D147" s="2" t="str">
        <f>go!C48</f>
        <v xml:space="preserve"> 24.48</v>
      </c>
      <c r="E147" s="2" t="str">
        <f>go!D48</f>
        <v xml:space="preserve"> 37.60</v>
      </c>
      <c r="F147" s="2" t="str">
        <f>go!E48</f>
        <v xml:space="preserve"> 24.06</v>
      </c>
      <c r="G147" s="2" t="str">
        <f>go!F48</f>
        <v xml:space="preserve"> 37.86</v>
      </c>
      <c r="H147" s="2" t="str">
        <f>go!G48</f>
        <v xml:space="preserve"> 23.61</v>
      </c>
      <c r="I147" s="2" t="str">
        <f>go!H48</f>
        <v xml:space="preserve"> 37.85</v>
      </c>
      <c r="J147" s="2" t="str">
        <f>go!I48</f>
        <v xml:space="preserve"> 23.48</v>
      </c>
    </row>
    <row r="148" spans="1:10" x14ac:dyDescent="0.3">
      <c r="A148" s="2" t="s">
        <v>19</v>
      </c>
      <c r="B148" s="2" t="str">
        <f>go!A51</f>
        <v>5800</v>
      </c>
      <c r="C148" s="2" t="str">
        <f>go!B51</f>
        <v xml:space="preserve"> 0.00</v>
      </c>
      <c r="D148" s="2" t="str">
        <f>go!C51</f>
        <v xml:space="preserve"> 0.00</v>
      </c>
      <c r="E148" s="2" t="str">
        <f>go!D51</f>
        <v xml:space="preserve"> 34.89</v>
      </c>
      <c r="F148" s="2" t="str">
        <f>go!E51</f>
        <v xml:space="preserve"> 21.14</v>
      </c>
      <c r="G148" s="2" t="str">
        <f>go!F51</f>
        <v xml:space="preserve"> 0.00</v>
      </c>
      <c r="H148" s="2" t="str">
        <f>go!G51</f>
        <v xml:space="preserve"> 0.00</v>
      </c>
      <c r="I148" s="2" t="str">
        <f>go!H51</f>
        <v xml:space="preserve"> 33.88</v>
      </c>
      <c r="J148" s="2" t="str">
        <f>go!I51</f>
        <v xml:space="preserve"> 20.75</v>
      </c>
    </row>
    <row r="149" spans="1:10" x14ac:dyDescent="0.3">
      <c r="A149" s="2" t="s">
        <v>19</v>
      </c>
      <c r="B149" s="2" t="str">
        <f>go!A52</f>
        <v>6489.6</v>
      </c>
      <c r="C149" s="2" t="str">
        <f>go!B52</f>
        <v xml:space="preserve"> 0.00</v>
      </c>
      <c r="D149" s="2" t="str">
        <f>go!C52</f>
        <v xml:space="preserve"> 0.00</v>
      </c>
      <c r="E149" s="2" t="str">
        <f>go!D52</f>
        <v xml:space="preserve"> 35.20</v>
      </c>
      <c r="F149" s="2" t="str">
        <f>go!E52</f>
        <v xml:space="preserve"> 21.89</v>
      </c>
      <c r="G149" s="2" t="str">
        <f>go!F52</f>
        <v xml:space="preserve"> 0.00</v>
      </c>
      <c r="H149" s="2" t="str">
        <f>go!G52</f>
        <v xml:space="preserve"> 0.00</v>
      </c>
      <c r="I149" s="2" t="str">
        <f>go!H52</f>
        <v xml:space="preserve"> 35.25</v>
      </c>
      <c r="J149" s="2" t="str">
        <f>go!I52</f>
        <v xml:space="preserve"> 21.49</v>
      </c>
    </row>
    <row r="150" spans="1:10" x14ac:dyDescent="0.3">
      <c r="A150" s="2" t="s">
        <v>19</v>
      </c>
      <c r="B150" s="2" t="str">
        <f>go!A53</f>
        <v>6988.8</v>
      </c>
      <c r="C150" s="2" t="str">
        <f>go!B53</f>
        <v xml:space="preserve"> 0.00</v>
      </c>
      <c r="D150" s="2" t="str">
        <f>go!C53</f>
        <v xml:space="preserve"> 0.00</v>
      </c>
      <c r="E150" s="2" t="str">
        <f>go!D53</f>
        <v xml:space="preserve"> 36.71</v>
      </c>
      <c r="F150" s="2" t="str">
        <f>go!E53</f>
        <v xml:space="preserve"> 22.47</v>
      </c>
      <c r="G150" s="2" t="str">
        <f>go!F53</f>
        <v xml:space="preserve"> 0.00</v>
      </c>
      <c r="H150" s="2" t="str">
        <f>go!G53</f>
        <v xml:space="preserve"> 0.00</v>
      </c>
      <c r="I150" s="2" t="str">
        <f>go!H53</f>
        <v xml:space="preserve"> 36.26</v>
      </c>
      <c r="J150" s="2" t="str">
        <f>go!I53</f>
        <v xml:space="preserve"> 21.85</v>
      </c>
    </row>
    <row r="151" spans="1:10" x14ac:dyDescent="0.3">
      <c r="A151" s="2" t="s">
        <v>19</v>
      </c>
      <c r="B151" s="2" t="str">
        <f>go!A54</f>
        <v>7488</v>
      </c>
      <c r="C151" s="2" t="str">
        <f>go!B54</f>
        <v xml:space="preserve"> 36.75</v>
      </c>
      <c r="D151" s="2" t="str">
        <f>go!C54</f>
        <v xml:space="preserve"> 23.51</v>
      </c>
      <c r="E151" s="2" t="str">
        <f>go!D54</f>
        <v xml:space="preserve"> 36.75</v>
      </c>
      <c r="F151" s="2" t="str">
        <f>go!E54</f>
        <v xml:space="preserve"> 23.09</v>
      </c>
      <c r="G151" s="2" t="str">
        <f>go!F54</f>
        <v xml:space="preserve"> 36.66</v>
      </c>
      <c r="H151" s="2" t="str">
        <f>go!G54</f>
        <v xml:space="preserve"> 22.70</v>
      </c>
      <c r="I151" s="2" t="str">
        <f>go!H54</f>
        <v xml:space="preserve"> 36.30</v>
      </c>
      <c r="J151" s="2" t="str">
        <f>go!I54</f>
        <v xml:space="preserve"> 22.33</v>
      </c>
    </row>
    <row r="152" spans="1:10" x14ac:dyDescent="0.3">
      <c r="A152" s="2" t="s">
        <v>19</v>
      </c>
      <c r="B152" s="2" t="str">
        <f>go!A55</f>
        <v>7987.2</v>
      </c>
      <c r="C152" s="2" t="str">
        <f>go!B55</f>
        <v xml:space="preserve"> 37.52</v>
      </c>
      <c r="D152" s="2" t="str">
        <f>go!C55</f>
        <v xml:space="preserve"> 24.11</v>
      </c>
      <c r="E152" s="2" t="str">
        <f>go!D55</f>
        <v xml:space="preserve"> 37.50</v>
      </c>
      <c r="F152" s="2" t="str">
        <f>go!E55</f>
        <v xml:space="preserve"> 23.68</v>
      </c>
      <c r="G152" s="2" t="str">
        <f>go!F55</f>
        <v xml:space="preserve"> 37.16</v>
      </c>
      <c r="H152" s="2" t="str">
        <f>go!G55</f>
        <v xml:space="preserve"> 23.24</v>
      </c>
      <c r="I152" s="2" t="str">
        <f>go!H55</f>
        <v xml:space="preserve"> 37.25</v>
      </c>
      <c r="J152" s="2" t="str">
        <f>go!I55</f>
        <v xml:space="preserve"> 23.16</v>
      </c>
    </row>
    <row r="153" spans="1:10" x14ac:dyDescent="0.3">
      <c r="A153" s="3" t="s">
        <v>19</v>
      </c>
      <c r="B153" s="2" t="str">
        <f>go!A56</f>
        <v>8486.4</v>
      </c>
      <c r="C153" s="2" t="str">
        <f>go!B56</f>
        <v xml:space="preserve"> 38.49</v>
      </c>
      <c r="D153" s="2" t="str">
        <f>go!C56</f>
        <v xml:space="preserve"> 24.58</v>
      </c>
      <c r="E153" s="2" t="str">
        <f>go!D56</f>
        <v xml:space="preserve"> 38.00</v>
      </c>
      <c r="F153" s="2" t="str">
        <f>go!E56</f>
        <v xml:space="preserve"> 24.26</v>
      </c>
      <c r="G153" s="2" t="str">
        <f>go!F56</f>
        <v xml:space="preserve"> 38.25</v>
      </c>
      <c r="H153" s="2" t="str">
        <f>go!G56</f>
        <v xml:space="preserve"> 23.65</v>
      </c>
      <c r="I153" s="2" t="str">
        <f>go!H56</f>
        <v xml:space="preserve"> 38.25</v>
      </c>
      <c r="J153" s="2" t="str">
        <f>go!I56</f>
        <v xml:space="preserve"> 23.65</v>
      </c>
    </row>
    <row r="154" spans="1:10" x14ac:dyDescent="0.3">
      <c r="A154" s="2" t="s">
        <v>20</v>
      </c>
      <c r="B154" s="2" t="str">
        <f>go!A59</f>
        <v>5800</v>
      </c>
      <c r="C154" s="2" t="str">
        <f>go!B59</f>
        <v xml:space="preserve"> 0.00</v>
      </c>
      <c r="D154" s="2" t="str">
        <f>go!C59</f>
        <v xml:space="preserve"> 0.00</v>
      </c>
      <c r="E154" s="2" t="str">
        <f>go!D59</f>
        <v xml:space="preserve"> 34.62</v>
      </c>
      <c r="F154" s="2" t="str">
        <f>go!E59</f>
        <v xml:space="preserve"> 21.56</v>
      </c>
      <c r="G154" s="2" t="str">
        <f>go!F59</f>
        <v xml:space="preserve"> 0.00</v>
      </c>
      <c r="H154" s="2" t="str">
        <f>go!G59</f>
        <v xml:space="preserve"> 0.00</v>
      </c>
      <c r="I154" s="2" t="str">
        <f>go!H59</f>
        <v xml:space="preserve"> 34.00</v>
      </c>
      <c r="J154" s="2" t="str">
        <f>go!I59</f>
        <v xml:space="preserve"> 21.30</v>
      </c>
    </row>
    <row r="155" spans="1:10" x14ac:dyDescent="0.3">
      <c r="A155" s="2" t="s">
        <v>20</v>
      </c>
      <c r="B155" s="2" t="str">
        <f>go!A60</f>
        <v>6489.6</v>
      </c>
      <c r="C155" s="2" t="str">
        <f>go!B60</f>
        <v xml:space="preserve"> 0.00</v>
      </c>
      <c r="D155" s="2" t="str">
        <f>go!C60</f>
        <v xml:space="preserve"> 0.00</v>
      </c>
      <c r="E155" s="2" t="str">
        <f>go!D60</f>
        <v xml:space="preserve"> 34.75</v>
      </c>
      <c r="F155" s="2" t="str">
        <f>go!E60</f>
        <v xml:space="preserve"> 22.28</v>
      </c>
      <c r="G155" s="2" t="str">
        <f>go!F60</f>
        <v xml:space="preserve"> 0.00</v>
      </c>
      <c r="H155" s="2" t="str">
        <f>go!G60</f>
        <v xml:space="preserve"> 0.00</v>
      </c>
      <c r="I155" s="2" t="str">
        <f>go!H60</f>
        <v xml:space="preserve"> 35.67</v>
      </c>
      <c r="J155" s="2" t="str">
        <f>go!I60</f>
        <v xml:space="preserve"> 22.07</v>
      </c>
    </row>
    <row r="156" spans="1:10" x14ac:dyDescent="0.3">
      <c r="A156" s="2" t="s">
        <v>20</v>
      </c>
      <c r="B156" s="2" t="str">
        <f>go!A61</f>
        <v>6988.8</v>
      </c>
      <c r="C156" s="2" t="str">
        <f>go!B61</f>
        <v xml:space="preserve"> 0.00</v>
      </c>
      <c r="D156" s="2" t="str">
        <f>go!C61</f>
        <v xml:space="preserve"> 0.00</v>
      </c>
      <c r="E156" s="2" t="str">
        <f>go!D61</f>
        <v xml:space="preserve"> 36.25</v>
      </c>
      <c r="F156" s="2" t="str">
        <f>go!E61</f>
        <v xml:space="preserve"> 22.83</v>
      </c>
      <c r="G156" s="2" t="str">
        <f>go!F61</f>
        <v xml:space="preserve"> 0.00</v>
      </c>
      <c r="H156" s="2" t="str">
        <f>go!G61</f>
        <v xml:space="preserve"> 0.00</v>
      </c>
      <c r="I156" s="2" t="str">
        <f>go!H61</f>
        <v xml:space="preserve"> 36.00</v>
      </c>
      <c r="J156" s="2" t="str">
        <f>go!I61</f>
        <v xml:space="preserve"> 22.36</v>
      </c>
    </row>
    <row r="157" spans="1:10" x14ac:dyDescent="0.3">
      <c r="A157" s="2" t="s">
        <v>20</v>
      </c>
      <c r="B157" s="2" t="str">
        <f>go!A62</f>
        <v>7488</v>
      </c>
      <c r="C157" s="2" t="str">
        <f>go!B62</f>
        <v xml:space="preserve"> 36.25</v>
      </c>
      <c r="D157" s="2" t="str">
        <f>go!C62</f>
        <v xml:space="preserve"> 23.79</v>
      </c>
      <c r="E157" s="2" t="str">
        <f>go!D62</f>
        <v xml:space="preserve"> 36.41</v>
      </c>
      <c r="F157" s="2" t="str">
        <f>go!E62</f>
        <v xml:space="preserve"> 23.27</v>
      </c>
      <c r="G157" s="2" t="str">
        <f>go!F62</f>
        <v xml:space="preserve"> 36.48</v>
      </c>
      <c r="H157" s="2" t="str">
        <f>go!G62</f>
        <v xml:space="preserve"> 23.13</v>
      </c>
      <c r="I157" s="2" t="str">
        <f>go!H62</f>
        <v xml:space="preserve"> 36.09</v>
      </c>
      <c r="J157" s="2" t="str">
        <f>go!I62</f>
        <v xml:space="preserve"> 22.73</v>
      </c>
    </row>
    <row r="158" spans="1:10" x14ac:dyDescent="0.3">
      <c r="A158" s="2" t="s">
        <v>20</v>
      </c>
      <c r="B158" s="2" t="str">
        <f>go!A63</f>
        <v>7987.2</v>
      </c>
      <c r="C158" s="2" t="str">
        <f>go!B63</f>
        <v xml:space="preserve"> 37.58</v>
      </c>
      <c r="D158" s="2" t="str">
        <f>go!C63</f>
        <v xml:space="preserve"> 24.30</v>
      </c>
      <c r="E158" s="2" t="str">
        <f>go!D63</f>
        <v xml:space="preserve"> 37.62</v>
      </c>
      <c r="F158" s="2" t="str">
        <f>go!E63</f>
        <v xml:space="preserve"> 23.94</v>
      </c>
      <c r="G158" s="2" t="str">
        <f>go!F63</f>
        <v xml:space="preserve"> 37.35</v>
      </c>
      <c r="H158" s="2" t="str">
        <f>go!G63</f>
        <v xml:space="preserve"> 23.57</v>
      </c>
      <c r="I158" s="2" t="str">
        <f>go!H63</f>
        <v xml:space="preserve"> 37.45</v>
      </c>
      <c r="J158" s="2" t="str">
        <f>go!I63</f>
        <v xml:space="preserve"> 23.48</v>
      </c>
    </row>
    <row r="159" spans="1:10" x14ac:dyDescent="0.3">
      <c r="A159" s="3" t="s">
        <v>20</v>
      </c>
      <c r="B159" s="2" t="str">
        <f>go!A64</f>
        <v>8486.4</v>
      </c>
      <c r="C159" s="2" t="str">
        <f>go!B64</f>
        <v xml:space="preserve"> 37.99</v>
      </c>
      <c r="D159" s="2" t="str">
        <f>go!C64</f>
        <v xml:space="preserve"> 24.72</v>
      </c>
      <c r="E159" s="2" t="str">
        <f>go!D64</f>
        <v xml:space="preserve"> 37.69</v>
      </c>
      <c r="F159" s="2" t="str">
        <f>go!E64</f>
        <v xml:space="preserve"> 24.48</v>
      </c>
      <c r="G159" s="2" t="str">
        <f>go!F64</f>
        <v xml:space="preserve"> 38.01</v>
      </c>
      <c r="H159" s="2" t="str">
        <f>go!G64</f>
        <v xml:space="preserve"> 23.84</v>
      </c>
      <c r="I159" s="2" t="str">
        <f>go!H64</f>
        <v xml:space="preserve"> 38.02</v>
      </c>
      <c r="J159" s="2" t="str">
        <f>go!I64</f>
        <v xml:space="preserve"> 23.95</v>
      </c>
    </row>
    <row r="160" spans="1:10" x14ac:dyDescent="0.3">
      <c r="A160" s="2" t="s">
        <v>21</v>
      </c>
      <c r="B160" s="2" t="str">
        <f>go!A67</f>
        <v>5800</v>
      </c>
      <c r="C160" s="2" t="str">
        <f>go!B67</f>
        <v xml:space="preserve"> 0.00</v>
      </c>
      <c r="D160" s="2" t="str">
        <f>go!C67</f>
        <v xml:space="preserve"> 0.00</v>
      </c>
      <c r="E160" s="2" t="str">
        <f>go!D67</f>
        <v xml:space="preserve"> 34.25</v>
      </c>
      <c r="F160" s="2" t="str">
        <f>go!E67</f>
        <v xml:space="preserve"> 20.37</v>
      </c>
      <c r="G160" s="2" t="str">
        <f>go!F67</f>
        <v xml:space="preserve"> 0.00</v>
      </c>
      <c r="H160" s="2" t="str">
        <f>go!G67</f>
        <v xml:space="preserve"> 0.00</v>
      </c>
      <c r="I160" s="2" t="str">
        <f>go!H67</f>
        <v xml:space="preserve"> 33.29</v>
      </c>
      <c r="J160" s="2" t="str">
        <f>go!I67</f>
        <v xml:space="preserve"> 20.22</v>
      </c>
    </row>
    <row r="161" spans="1:10" x14ac:dyDescent="0.3">
      <c r="A161" s="2" t="s">
        <v>21</v>
      </c>
      <c r="B161" s="2" t="str">
        <f>go!A68</f>
        <v>6489.6</v>
      </c>
      <c r="C161" s="2" t="str">
        <f>go!B68</f>
        <v xml:space="preserve"> 0.00</v>
      </c>
      <c r="D161" s="2" t="str">
        <f>go!C68</f>
        <v xml:space="preserve"> 0.00</v>
      </c>
      <c r="E161" s="2" t="str">
        <f>go!D68</f>
        <v xml:space="preserve"> 34.51</v>
      </c>
      <c r="F161" s="2" t="str">
        <f>go!E68</f>
        <v xml:space="preserve"> 21.19</v>
      </c>
      <c r="G161" s="2" t="str">
        <f>go!F68</f>
        <v xml:space="preserve"> 0.00</v>
      </c>
      <c r="H161" s="2" t="str">
        <f>go!G68</f>
        <v xml:space="preserve"> 0.00</v>
      </c>
      <c r="I161" s="2" t="str">
        <f>go!H68</f>
        <v xml:space="preserve"> 34.89</v>
      </c>
      <c r="J161" s="2" t="str">
        <f>go!I68</f>
        <v xml:space="preserve"> 20.87</v>
      </c>
    </row>
    <row r="162" spans="1:10" x14ac:dyDescent="0.3">
      <c r="A162" s="2" t="s">
        <v>21</v>
      </c>
      <c r="B162" s="2" t="str">
        <f>go!A69</f>
        <v>6988.8</v>
      </c>
      <c r="C162" s="2" t="str">
        <f>go!B69</f>
        <v xml:space="preserve"> 0.00</v>
      </c>
      <c r="D162" s="2" t="str">
        <f>go!C69</f>
        <v xml:space="preserve"> 0.00</v>
      </c>
      <c r="E162" s="2" t="str">
        <f>go!D69</f>
        <v xml:space="preserve"> 35.71</v>
      </c>
      <c r="F162" s="2" t="str">
        <f>go!E69</f>
        <v xml:space="preserve"> 21.92</v>
      </c>
      <c r="G162" s="2" t="str">
        <f>go!F69</f>
        <v xml:space="preserve"> 0.00</v>
      </c>
      <c r="H162" s="2" t="str">
        <f>go!G69</f>
        <v xml:space="preserve"> 0.00</v>
      </c>
      <c r="I162" s="2" t="str">
        <f>go!H69</f>
        <v xml:space="preserve"> 35.50</v>
      </c>
      <c r="J162" s="2" t="str">
        <f>go!I69</f>
        <v xml:space="preserve"> 21.22</v>
      </c>
    </row>
    <row r="163" spans="1:10" x14ac:dyDescent="0.3">
      <c r="A163" s="2" t="s">
        <v>21</v>
      </c>
      <c r="B163" s="2" t="str">
        <f>go!A70</f>
        <v>7488</v>
      </c>
      <c r="C163" s="2" t="str">
        <f>go!B70</f>
        <v xml:space="preserve"> 36.00</v>
      </c>
      <c r="D163" s="2" t="str">
        <f>go!C70</f>
        <v xml:space="preserve"> 22.75</v>
      </c>
      <c r="E163" s="2" t="str">
        <f>go!D70</f>
        <v xml:space="preserve"> 36.00</v>
      </c>
      <c r="F163" s="2" t="str">
        <f>go!E70</f>
        <v xml:space="preserve"> 22.08</v>
      </c>
      <c r="G163" s="2" t="str">
        <f>go!F70</f>
        <v xml:space="preserve"> 35.67</v>
      </c>
      <c r="H163" s="2" t="str">
        <f>go!G70</f>
        <v xml:space="preserve"> 21.82</v>
      </c>
      <c r="I163" s="2" t="str">
        <f>go!H70</f>
        <v xml:space="preserve"> 35.55</v>
      </c>
      <c r="J163" s="2" t="str">
        <f>go!I70</f>
        <v xml:space="preserve"> 21.81</v>
      </c>
    </row>
    <row r="164" spans="1:10" x14ac:dyDescent="0.3">
      <c r="A164" s="2" t="s">
        <v>21</v>
      </c>
      <c r="B164" s="2" t="str">
        <f>go!A71</f>
        <v>7987.2</v>
      </c>
      <c r="C164" s="2" t="str">
        <f>go!B71</f>
        <v xml:space="preserve"> 36.60</v>
      </c>
      <c r="D164" s="2" t="str">
        <f>go!C71</f>
        <v xml:space="preserve"> 23.35</v>
      </c>
      <c r="E164" s="2" t="str">
        <f>go!D71</f>
        <v xml:space="preserve"> 36.50</v>
      </c>
      <c r="F164" s="2" t="str">
        <f>go!E71</f>
        <v xml:space="preserve"> 22.82</v>
      </c>
      <c r="G164" s="2" t="str">
        <f>go!F71</f>
        <v xml:space="preserve"> 36.19</v>
      </c>
      <c r="H164" s="2" t="str">
        <f>go!G71</f>
        <v xml:space="preserve"> 22.31</v>
      </c>
      <c r="I164" s="2" t="str">
        <f>go!H71</f>
        <v xml:space="preserve"> 36.48</v>
      </c>
      <c r="J164" s="2" t="str">
        <f>go!I71</f>
        <v xml:space="preserve"> 22.43</v>
      </c>
    </row>
    <row r="165" spans="1:10" x14ac:dyDescent="0.3">
      <c r="A165" s="3" t="s">
        <v>21</v>
      </c>
      <c r="B165" s="2" t="str">
        <f>go!A72</f>
        <v>8486.4</v>
      </c>
      <c r="C165" s="2" t="str">
        <f>go!B72</f>
        <v xml:space="preserve"> 37.76</v>
      </c>
      <c r="D165" s="2" t="str">
        <f>go!C72</f>
        <v xml:space="preserve"> 23.95</v>
      </c>
      <c r="E165" s="2" t="str">
        <f>go!D72</f>
        <v xml:space="preserve"> 37.24</v>
      </c>
      <c r="F165" s="2" t="str">
        <f>go!E72</f>
        <v xml:space="preserve"> 23.53</v>
      </c>
      <c r="G165" s="2" t="str">
        <f>go!F72</f>
        <v xml:space="preserve"> 37.46</v>
      </c>
      <c r="H165" s="2" t="str">
        <f>go!G72</f>
        <v xml:space="preserve"> 22.69</v>
      </c>
      <c r="I165" s="2" t="str">
        <f>go!H72</f>
        <v xml:space="preserve"> 37.50</v>
      </c>
      <c r="J165" s="2" t="str">
        <f>go!I72</f>
        <v xml:space="preserve"> 23.04</v>
      </c>
    </row>
    <row r="166" spans="1:10" x14ac:dyDescent="0.3">
      <c r="A166" s="2" t="s">
        <v>22</v>
      </c>
      <c r="B166" s="2" t="str">
        <f>go!A75</f>
        <v>5800</v>
      </c>
      <c r="C166" s="2" t="str">
        <f>go!B75</f>
        <v xml:space="preserve"> 0.00</v>
      </c>
      <c r="D166" s="2" t="str">
        <f>go!C75</f>
        <v xml:space="preserve"> 0.00</v>
      </c>
      <c r="E166" s="2" t="str">
        <f>go!D75</f>
        <v xml:space="preserve"> 34.65</v>
      </c>
      <c r="F166" s="2" t="str">
        <f>go!E75</f>
        <v xml:space="preserve"> 20.78</v>
      </c>
      <c r="G166" s="2" t="str">
        <f>go!F75</f>
        <v xml:space="preserve"> 0.00</v>
      </c>
      <c r="H166" s="2" t="str">
        <f>go!G75</f>
        <v xml:space="preserve"> 0.00</v>
      </c>
      <c r="I166" s="2" t="str">
        <f>go!H75</f>
        <v xml:space="preserve"> 33.41</v>
      </c>
      <c r="J166" s="2" t="str">
        <f>go!I75</f>
        <v xml:space="preserve"> 20.23</v>
      </c>
    </row>
    <row r="167" spans="1:10" x14ac:dyDescent="0.3">
      <c r="A167" s="2" t="s">
        <v>22</v>
      </c>
      <c r="B167" s="2" t="str">
        <f>go!A76</f>
        <v>6489.6</v>
      </c>
      <c r="C167" s="2" t="str">
        <f>go!B76</f>
        <v xml:space="preserve"> 0.00</v>
      </c>
      <c r="D167" s="2" t="str">
        <f>go!C76</f>
        <v xml:space="preserve"> 0.00</v>
      </c>
      <c r="E167" s="2" t="str">
        <f>go!D76</f>
        <v xml:space="preserve"> 34.79</v>
      </c>
      <c r="F167" s="2" t="str">
        <f>go!E76</f>
        <v xml:space="preserve"> 21.53</v>
      </c>
      <c r="G167" s="2" t="str">
        <f>go!F76</f>
        <v xml:space="preserve"> 0.00</v>
      </c>
      <c r="H167" s="2" t="str">
        <f>go!G76</f>
        <v xml:space="preserve"> 0.00</v>
      </c>
      <c r="I167" s="2" t="str">
        <f>go!H76</f>
        <v xml:space="preserve"> 35.45</v>
      </c>
      <c r="J167" s="2" t="str">
        <f>go!I76</f>
        <v xml:space="preserve"> 21.05</v>
      </c>
    </row>
    <row r="168" spans="1:10" x14ac:dyDescent="0.3">
      <c r="A168" s="2" t="s">
        <v>22</v>
      </c>
      <c r="B168" s="2" t="str">
        <f>go!A77</f>
        <v>6988.8</v>
      </c>
      <c r="C168" s="2" t="str">
        <f>go!B77</f>
        <v xml:space="preserve"> 0.00</v>
      </c>
      <c r="D168" s="2" t="str">
        <f>go!C77</f>
        <v xml:space="preserve"> 0.00</v>
      </c>
      <c r="E168" s="2" t="str">
        <f>go!D77</f>
        <v xml:space="preserve"> 36.19</v>
      </c>
      <c r="F168" s="2" t="str">
        <f>go!E77</f>
        <v xml:space="preserve"> 22.07</v>
      </c>
      <c r="G168" s="2" t="str">
        <f>go!F77</f>
        <v xml:space="preserve"> 0.00</v>
      </c>
      <c r="H168" s="2" t="str">
        <f>go!G77</f>
        <v xml:space="preserve"> 0.00</v>
      </c>
      <c r="I168" s="2" t="str">
        <f>go!H77</f>
        <v xml:space="preserve"> 35.75</v>
      </c>
      <c r="J168" s="2" t="str">
        <f>go!I77</f>
        <v xml:space="preserve"> 21.26</v>
      </c>
    </row>
    <row r="169" spans="1:10" x14ac:dyDescent="0.3">
      <c r="A169" s="2" t="s">
        <v>22</v>
      </c>
      <c r="B169" s="2" t="str">
        <f>go!A78</f>
        <v>7488</v>
      </c>
      <c r="C169" s="2" t="str">
        <f>go!B78</f>
        <v xml:space="preserve"> 36.02</v>
      </c>
      <c r="D169" s="2" t="str">
        <f>go!C78</f>
        <v xml:space="preserve"> 22.81</v>
      </c>
      <c r="E169" s="2" t="str">
        <f>go!D78</f>
        <v xml:space="preserve"> 36.24</v>
      </c>
      <c r="F169" s="2" t="str">
        <f>go!E78</f>
        <v xml:space="preserve"> 22.41</v>
      </c>
      <c r="G169" s="2" t="str">
        <f>go!F78</f>
        <v xml:space="preserve"> 36.04</v>
      </c>
      <c r="H169" s="2" t="str">
        <f>go!G78</f>
        <v xml:space="preserve"> 22.00</v>
      </c>
      <c r="I169" s="2" t="str">
        <f>go!H78</f>
        <v xml:space="preserve"> 35.65</v>
      </c>
      <c r="J169" s="2" t="str">
        <f>go!I78</f>
        <v xml:space="preserve"> 21.56</v>
      </c>
    </row>
    <row r="170" spans="1:10" x14ac:dyDescent="0.3">
      <c r="A170" s="2" t="s">
        <v>22</v>
      </c>
      <c r="B170" s="2" t="str">
        <f>go!A79</f>
        <v>7987.2</v>
      </c>
      <c r="C170" s="2" t="str">
        <f>go!B79</f>
        <v xml:space="preserve"> 36.70</v>
      </c>
      <c r="D170" s="2" t="str">
        <f>go!C79</f>
        <v xml:space="preserve"> 23.37</v>
      </c>
      <c r="E170" s="2" t="str">
        <f>go!D79</f>
        <v xml:space="preserve"> 36.74</v>
      </c>
      <c r="F170" s="2" t="str">
        <f>go!E79</f>
        <v xml:space="preserve"> 22.97</v>
      </c>
      <c r="G170" s="2" t="str">
        <f>go!F79</f>
        <v xml:space="preserve"> 36.59</v>
      </c>
      <c r="H170" s="2" t="str">
        <f>go!G79</f>
        <v xml:space="preserve"> 22.64</v>
      </c>
      <c r="I170" s="2" t="str">
        <f>go!H79</f>
        <v xml:space="preserve"> 36.88</v>
      </c>
      <c r="J170" s="2" t="str">
        <f>go!I79</f>
        <v xml:space="preserve"> 22.37</v>
      </c>
    </row>
    <row r="171" spans="1:10" x14ac:dyDescent="0.3">
      <c r="A171" s="3" t="s">
        <v>22</v>
      </c>
      <c r="B171" s="2" t="str">
        <f>go!A80</f>
        <v>8486.4</v>
      </c>
      <c r="C171" s="2" t="str">
        <f>go!B80</f>
        <v xml:space="preserve"> 37.74</v>
      </c>
      <c r="D171" s="2" t="str">
        <f>go!C80</f>
        <v xml:space="preserve"> 23.97</v>
      </c>
      <c r="E171" s="2" t="str">
        <f>go!D80</f>
        <v xml:space="preserve"> 37.25</v>
      </c>
      <c r="F171" s="2" t="str">
        <f>go!E80</f>
        <v xml:space="preserve"> 23.57</v>
      </c>
      <c r="G171" s="2" t="str">
        <f>go!F80</f>
        <v xml:space="preserve"> 37.66</v>
      </c>
      <c r="H171" s="2" t="str">
        <f>go!G80</f>
        <v xml:space="preserve"> 23.19</v>
      </c>
      <c r="I171" s="2" t="str">
        <f>go!H80</f>
        <v xml:space="preserve"> 37.29</v>
      </c>
      <c r="J171" s="2" t="str">
        <f>go!I80</f>
        <v xml:space="preserve"> 22.96</v>
      </c>
    </row>
    <row r="172" spans="1:10" x14ac:dyDescent="0.3">
      <c r="A172" s="2" t="s">
        <v>23</v>
      </c>
      <c r="B172" s="2" t="str">
        <f>go!A83</f>
        <v>5800</v>
      </c>
      <c r="C172" s="2" t="str">
        <f>go!B83</f>
        <v xml:space="preserve"> 0.00</v>
      </c>
      <c r="D172" s="2" t="str">
        <f>go!C83</f>
        <v xml:space="preserve"> 0.00</v>
      </c>
      <c r="E172" s="2" t="str">
        <f>go!D83</f>
        <v xml:space="preserve"> 34.25</v>
      </c>
      <c r="F172" s="2" t="str">
        <f>go!E83</f>
        <v xml:space="preserve"> 20.59</v>
      </c>
      <c r="G172" s="2" t="str">
        <f>go!F83</f>
        <v xml:space="preserve"> 0.00</v>
      </c>
      <c r="H172" s="2" t="str">
        <f>go!G83</f>
        <v xml:space="preserve"> 0.00</v>
      </c>
      <c r="I172" s="2" t="str">
        <f>go!H83</f>
        <v xml:space="preserve"> 33.25</v>
      </c>
      <c r="J172" s="2" t="str">
        <f>go!I83</f>
        <v xml:space="preserve"> 20.15</v>
      </c>
    </row>
    <row r="173" spans="1:10" x14ac:dyDescent="0.3">
      <c r="A173" s="2" t="s">
        <v>23</v>
      </c>
      <c r="B173" s="2" t="str">
        <f>go!A84</f>
        <v>6489.6</v>
      </c>
      <c r="C173" s="2" t="str">
        <f>go!B84</f>
        <v xml:space="preserve"> 0.00</v>
      </c>
      <c r="D173" s="2" t="str">
        <f>go!C84</f>
        <v xml:space="preserve"> 0.00</v>
      </c>
      <c r="E173" s="2" t="str">
        <f>go!D84</f>
        <v xml:space="preserve"> 34.42</v>
      </c>
      <c r="F173" s="2" t="str">
        <f>go!E84</f>
        <v xml:space="preserve"> 21.21</v>
      </c>
      <c r="G173" s="2" t="str">
        <f>go!F84</f>
        <v xml:space="preserve"> 0.00</v>
      </c>
      <c r="H173" s="2" t="str">
        <f>go!G84</f>
        <v xml:space="preserve"> 0.00</v>
      </c>
      <c r="I173" s="2" t="str">
        <f>go!H84</f>
        <v xml:space="preserve"> 34.56</v>
      </c>
      <c r="J173" s="2" t="str">
        <f>go!I84</f>
        <v xml:space="preserve"> 20.81</v>
      </c>
    </row>
    <row r="174" spans="1:10" x14ac:dyDescent="0.3">
      <c r="A174" s="2" t="s">
        <v>23</v>
      </c>
      <c r="B174" s="2" t="str">
        <f>go!A85</f>
        <v>6988.8</v>
      </c>
      <c r="C174" s="2" t="str">
        <f>go!B85</f>
        <v xml:space="preserve"> 0.00</v>
      </c>
      <c r="D174" s="2" t="str">
        <f>go!C85</f>
        <v xml:space="preserve"> 0.00</v>
      </c>
      <c r="E174" s="2" t="str">
        <f>go!D85</f>
        <v xml:space="preserve"> 35.75</v>
      </c>
      <c r="F174" s="2" t="str">
        <f>go!E85</f>
        <v xml:space="preserve"> 21.66</v>
      </c>
      <c r="G174" s="2" t="str">
        <f>go!F85</f>
        <v xml:space="preserve"> 0.00</v>
      </c>
      <c r="H174" s="2" t="str">
        <f>go!G85</f>
        <v xml:space="preserve"> 0.00</v>
      </c>
      <c r="I174" s="2" t="str">
        <f>go!H85</f>
        <v xml:space="preserve"> 35.50</v>
      </c>
      <c r="J174" s="2" t="str">
        <f>go!I85</f>
        <v xml:space="preserve"> 21.04</v>
      </c>
    </row>
    <row r="175" spans="1:10" x14ac:dyDescent="0.3">
      <c r="A175" s="2" t="s">
        <v>23</v>
      </c>
      <c r="B175" s="2" t="str">
        <f>go!A86</f>
        <v>7488</v>
      </c>
      <c r="C175" s="2" t="str">
        <f>go!B86</f>
        <v xml:space="preserve"> 35.80</v>
      </c>
      <c r="D175" s="2" t="str">
        <f>go!C86</f>
        <v xml:space="preserve"> 22.62</v>
      </c>
      <c r="E175" s="2" t="str">
        <f>go!D86</f>
        <v xml:space="preserve"> 35.75</v>
      </c>
      <c r="F175" s="2" t="str">
        <f>go!E86</f>
        <v xml:space="preserve"> 22.30</v>
      </c>
      <c r="G175" s="2" t="str">
        <f>go!F86</f>
        <v xml:space="preserve"> 35.48</v>
      </c>
      <c r="H175" s="2" t="str">
        <f>go!G86</f>
        <v xml:space="preserve"> 21.69</v>
      </c>
      <c r="I175" s="2" t="str">
        <f>go!H86</f>
        <v xml:space="preserve"> 35.32</v>
      </c>
      <c r="J175" s="2" t="str">
        <f>go!I86</f>
        <v xml:space="preserve"> 21.64</v>
      </c>
    </row>
    <row r="176" spans="1:10" x14ac:dyDescent="0.3">
      <c r="A176" s="2" t="s">
        <v>23</v>
      </c>
      <c r="B176" s="2" t="str">
        <f>go!A87</f>
        <v>7987.2</v>
      </c>
      <c r="C176" s="2" t="str">
        <f>go!B87</f>
        <v xml:space="preserve"> 36.49</v>
      </c>
      <c r="D176" s="2" t="str">
        <f>go!C87</f>
        <v xml:space="preserve"> 23.27</v>
      </c>
      <c r="E176" s="2" t="str">
        <f>go!D87</f>
        <v xml:space="preserve"> 36.96</v>
      </c>
      <c r="F176" s="2" t="str">
        <f>go!E87</f>
        <v xml:space="preserve"> 22.86</v>
      </c>
      <c r="G176" s="2" t="str">
        <f>go!F87</f>
        <v xml:space="preserve"> 36.10</v>
      </c>
      <c r="H176" s="2" t="str">
        <f>go!G87</f>
        <v xml:space="preserve"> 22.39</v>
      </c>
      <c r="I176" s="2" t="str">
        <f>go!H87</f>
        <v xml:space="preserve"> 36.16</v>
      </c>
      <c r="J176" s="2" t="str">
        <f>go!I87</f>
        <v xml:space="preserve"> 22.28</v>
      </c>
    </row>
    <row r="177" spans="1:10" x14ac:dyDescent="0.3">
      <c r="A177" s="3" t="s">
        <v>23</v>
      </c>
      <c r="B177" s="2" t="str">
        <f>go!A88</f>
        <v>8486.4</v>
      </c>
      <c r="C177" s="2" t="str">
        <f>go!B88</f>
        <v xml:space="preserve"> 37.58</v>
      </c>
      <c r="D177" s="2" t="str">
        <f>go!C88</f>
        <v xml:space="preserve"> 23.80</v>
      </c>
      <c r="E177" s="2" t="str">
        <f>go!D88</f>
        <v xml:space="preserve"> 37.21</v>
      </c>
      <c r="F177" s="2" t="str">
        <f>go!E88</f>
        <v xml:space="preserve"> 23.51</v>
      </c>
      <c r="G177" s="2" t="str">
        <f>go!F88</f>
        <v xml:space="preserve"> 37.25</v>
      </c>
      <c r="H177" s="2" t="str">
        <f>go!G88</f>
        <v xml:space="preserve"> 22.81</v>
      </c>
      <c r="I177" s="2" t="str">
        <f>go!H88</f>
        <v xml:space="preserve"> 37.25</v>
      </c>
      <c r="J177" s="2" t="str">
        <f>go!I88</f>
        <v xml:space="preserve"> 22.79</v>
      </c>
    </row>
    <row r="178" spans="1:10" x14ac:dyDescent="0.3">
      <c r="A178" s="2" t="s">
        <v>24</v>
      </c>
      <c r="B178" s="2" t="str">
        <f>go!A91</f>
        <v>5800</v>
      </c>
      <c r="C178" s="2" t="str">
        <f>go!B91</f>
        <v xml:space="preserve"> 0.00</v>
      </c>
      <c r="D178" s="2" t="str">
        <f>go!C91</f>
        <v xml:space="preserve"> 0.00</v>
      </c>
      <c r="E178" s="2" t="str">
        <f>go!D91</f>
        <v xml:space="preserve"> 34.25</v>
      </c>
      <c r="F178" s="2" t="str">
        <f>go!E91</f>
        <v xml:space="preserve"> 20.62</v>
      </c>
      <c r="G178" s="2" t="str">
        <f>go!F91</f>
        <v xml:space="preserve"> 0.00</v>
      </c>
      <c r="H178" s="2" t="str">
        <f>go!G91</f>
        <v xml:space="preserve"> 0.00</v>
      </c>
      <c r="I178" s="2" t="str">
        <f>go!H91</f>
        <v xml:space="preserve"> 33.25</v>
      </c>
      <c r="J178" s="2" t="str">
        <f>go!I91</f>
        <v xml:space="preserve"> 20.33</v>
      </c>
    </row>
    <row r="179" spans="1:10" x14ac:dyDescent="0.3">
      <c r="A179" s="2" t="s">
        <v>24</v>
      </c>
      <c r="B179" s="2" t="str">
        <f>go!A92</f>
        <v>6489.6</v>
      </c>
      <c r="C179" s="2" t="str">
        <f>go!B92</f>
        <v xml:space="preserve"> 0.00</v>
      </c>
      <c r="D179" s="2" t="str">
        <f>go!C92</f>
        <v xml:space="preserve"> 0.00</v>
      </c>
      <c r="E179" s="2" t="str">
        <f>go!D92</f>
        <v xml:space="preserve"> 34.50</v>
      </c>
      <c r="F179" s="2" t="str">
        <f>go!E92</f>
        <v xml:space="preserve"> 21.32</v>
      </c>
      <c r="G179" s="2" t="str">
        <f>go!F92</f>
        <v xml:space="preserve"> 0.00</v>
      </c>
      <c r="H179" s="2" t="str">
        <f>go!G92</f>
        <v xml:space="preserve"> 0.00</v>
      </c>
      <c r="I179" s="2" t="str">
        <f>go!H92</f>
        <v xml:space="preserve"> 35.26</v>
      </c>
      <c r="J179" s="2" t="str">
        <f>go!I92</f>
        <v xml:space="preserve"> 21.18</v>
      </c>
    </row>
    <row r="180" spans="1:10" x14ac:dyDescent="0.3">
      <c r="A180" s="2" t="s">
        <v>24</v>
      </c>
      <c r="B180" s="2" t="str">
        <f>go!A93</f>
        <v>6988.8</v>
      </c>
      <c r="C180" s="2" t="str">
        <f>go!B93</f>
        <v xml:space="preserve"> 0.00</v>
      </c>
      <c r="D180" s="2" t="str">
        <f>go!C93</f>
        <v xml:space="preserve"> 0.00</v>
      </c>
      <c r="E180" s="2" t="str">
        <f>go!D93</f>
        <v xml:space="preserve"> 35.99</v>
      </c>
      <c r="F180" s="2" t="str">
        <f>go!E93</f>
        <v xml:space="preserve"> 21.74</v>
      </c>
      <c r="G180" s="2" t="str">
        <f>go!F93</f>
        <v xml:space="preserve"> 0.00</v>
      </c>
      <c r="H180" s="2" t="str">
        <f>go!G93</f>
        <v xml:space="preserve"> 0.00</v>
      </c>
      <c r="I180" s="2" t="str">
        <f>go!H93</f>
        <v xml:space="preserve"> 35.51</v>
      </c>
      <c r="J180" s="2" t="str">
        <f>go!I93</f>
        <v xml:space="preserve"> 21.39</v>
      </c>
    </row>
    <row r="181" spans="1:10" x14ac:dyDescent="0.3">
      <c r="A181" s="2" t="s">
        <v>24</v>
      </c>
      <c r="B181" s="2" t="str">
        <f>go!A94</f>
        <v>7488</v>
      </c>
      <c r="C181" s="2" t="str">
        <f>go!B94</f>
        <v xml:space="preserve"> 35.65</v>
      </c>
      <c r="D181" s="2" t="str">
        <f>go!C94</f>
        <v xml:space="preserve"> 22.48</v>
      </c>
      <c r="E181" s="2" t="str">
        <f>go!D94</f>
        <v xml:space="preserve"> 35.86</v>
      </c>
      <c r="F181" s="2" t="str">
        <f>go!E94</f>
        <v xml:space="preserve"> 22.25</v>
      </c>
      <c r="G181" s="2" t="str">
        <f>go!F94</f>
        <v xml:space="preserve"> 35.61</v>
      </c>
      <c r="H181" s="2" t="str">
        <f>go!G94</f>
        <v xml:space="preserve"> 21.73</v>
      </c>
      <c r="I181" s="2" t="str">
        <f>go!H94</f>
        <v xml:space="preserve"> 35.62</v>
      </c>
      <c r="J181" s="2" t="str">
        <f>go!I94</f>
        <v xml:space="preserve"> 21.81</v>
      </c>
    </row>
    <row r="182" spans="1:10" x14ac:dyDescent="0.3">
      <c r="A182" s="2" t="s">
        <v>24</v>
      </c>
      <c r="B182" s="2" t="str">
        <f>go!A95</f>
        <v>7987.2</v>
      </c>
      <c r="C182" s="2" t="str">
        <f>go!B95</f>
        <v xml:space="preserve"> 36.33</v>
      </c>
      <c r="D182" s="2" t="str">
        <f>go!C95</f>
        <v xml:space="preserve"> 23.09</v>
      </c>
      <c r="E182" s="2" t="str">
        <f>go!D95</f>
        <v xml:space="preserve"> 36.50</v>
      </c>
      <c r="F182" s="2" t="str">
        <f>go!E95</f>
        <v xml:space="preserve"> 22.77</v>
      </c>
      <c r="G182" s="2" t="str">
        <f>go!F95</f>
        <v xml:space="preserve"> 36.27</v>
      </c>
      <c r="H182" s="2" t="str">
        <f>go!G95</f>
        <v xml:space="preserve"> 22.31</v>
      </c>
      <c r="I182" s="2" t="str">
        <f>go!H95</f>
        <v xml:space="preserve"> 36.50</v>
      </c>
      <c r="J182" s="2" t="str">
        <f>go!I95</f>
        <v xml:space="preserve"> 22.45</v>
      </c>
    </row>
    <row r="183" spans="1:10" x14ac:dyDescent="0.3">
      <c r="A183" s="3" t="s">
        <v>24</v>
      </c>
      <c r="B183" s="2" t="str">
        <f>go!A96</f>
        <v>8486.4</v>
      </c>
      <c r="C183" s="2" t="str">
        <f>go!B96</f>
        <v xml:space="preserve"> 37.51</v>
      </c>
      <c r="D183" s="2" t="str">
        <f>go!C96</f>
        <v xml:space="preserve"> 23.74</v>
      </c>
      <c r="E183" s="2" t="str">
        <f>go!D96</f>
        <v xml:space="preserve"> 37.19</v>
      </c>
      <c r="F183" s="2" t="str">
        <f>go!E96</f>
        <v xml:space="preserve"> 23.41</v>
      </c>
      <c r="G183" s="2" t="str">
        <f>go!F96</f>
        <v xml:space="preserve"> 37.35</v>
      </c>
      <c r="H183" s="2" t="str">
        <f>go!G96</f>
        <v xml:space="preserve"> 22.88</v>
      </c>
      <c r="I183" s="2" t="str">
        <f>go!H96</f>
        <v xml:space="preserve"> 37.54</v>
      </c>
      <c r="J183" s="2" t="str">
        <f>go!I96</f>
        <v xml:space="preserve"> 23.03</v>
      </c>
    </row>
    <row r="184" spans="1:10" x14ac:dyDescent="0.3">
      <c r="A184" s="2" t="s">
        <v>25</v>
      </c>
      <c r="B184" s="2" t="str">
        <f>go!A99</f>
        <v>5800</v>
      </c>
      <c r="C184" s="2" t="str">
        <f>go!B99</f>
        <v xml:space="preserve"> 0.00</v>
      </c>
      <c r="D184" s="2" t="str">
        <f>go!C99</f>
        <v xml:space="preserve"> 0.00</v>
      </c>
      <c r="E184" s="2" t="str">
        <f>go!D99</f>
        <v xml:space="preserve"> 35.04</v>
      </c>
      <c r="F184" s="2" t="str">
        <f>go!E99</f>
        <v xml:space="preserve"> 20.97</v>
      </c>
      <c r="G184" s="2" t="str">
        <f>go!F99</f>
        <v xml:space="preserve"> 0.00</v>
      </c>
      <c r="H184" s="2" t="str">
        <f>go!G99</f>
        <v xml:space="preserve"> 0.00</v>
      </c>
      <c r="I184" s="2" t="str">
        <f>go!H99</f>
        <v xml:space="preserve"> 33.56</v>
      </c>
      <c r="J184" s="2" t="str">
        <f>go!I99</f>
        <v xml:space="preserve"> 20.49</v>
      </c>
    </row>
    <row r="185" spans="1:10" x14ac:dyDescent="0.3">
      <c r="A185" s="2" t="s">
        <v>25</v>
      </c>
      <c r="B185" s="2" t="str">
        <f>go!A100</f>
        <v>6489.6</v>
      </c>
      <c r="C185" s="2" t="str">
        <f>go!B100</f>
        <v xml:space="preserve"> 0.00</v>
      </c>
      <c r="D185" s="2" t="str">
        <f>go!C100</f>
        <v xml:space="preserve"> 0.00</v>
      </c>
      <c r="E185" s="2" t="str">
        <f>go!D100</f>
        <v xml:space="preserve"> 35.06</v>
      </c>
      <c r="F185" s="2" t="str">
        <f>go!E100</f>
        <v xml:space="preserve"> 21.75</v>
      </c>
      <c r="G185" s="2" t="str">
        <f>go!F100</f>
        <v xml:space="preserve"> 0.00</v>
      </c>
      <c r="H185" s="2" t="str">
        <f>go!G100</f>
        <v xml:space="preserve"> 0.00</v>
      </c>
      <c r="I185" s="2" t="str">
        <f>go!H100</f>
        <v xml:space="preserve"> 35.09</v>
      </c>
      <c r="J185" s="2" t="str">
        <f>go!I100</f>
        <v xml:space="preserve"> 21.24</v>
      </c>
    </row>
    <row r="186" spans="1:10" x14ac:dyDescent="0.3">
      <c r="A186" s="2" t="s">
        <v>25</v>
      </c>
      <c r="B186" s="2" t="str">
        <f>go!A101</f>
        <v>6988.8</v>
      </c>
      <c r="C186" s="2" t="str">
        <f>go!B101</f>
        <v xml:space="preserve"> 0.00</v>
      </c>
      <c r="D186" s="2" t="str">
        <f>go!C101</f>
        <v xml:space="preserve"> 0.00</v>
      </c>
      <c r="E186" s="2" t="str">
        <f>go!D101</f>
        <v xml:space="preserve"> 36.25</v>
      </c>
      <c r="F186" s="2" t="str">
        <f>go!E101</f>
        <v xml:space="preserve"> 22.48</v>
      </c>
      <c r="G186" s="2" t="str">
        <f>go!F101</f>
        <v xml:space="preserve"> 0.00</v>
      </c>
      <c r="H186" s="2" t="str">
        <f>go!G101</f>
        <v xml:space="preserve"> 0.00</v>
      </c>
      <c r="I186" s="2" t="str">
        <f>go!H101</f>
        <v xml:space="preserve"> 36.00</v>
      </c>
      <c r="J186" s="2" t="str">
        <f>go!I101</f>
        <v xml:space="preserve"> 21.51</v>
      </c>
    </row>
    <row r="187" spans="1:10" x14ac:dyDescent="0.3">
      <c r="A187" s="2" t="s">
        <v>25</v>
      </c>
      <c r="B187" s="2" t="str">
        <f>go!A102</f>
        <v>7488</v>
      </c>
      <c r="C187" s="2" t="str">
        <f>go!B102</f>
        <v xml:space="preserve"> 36.20</v>
      </c>
      <c r="D187" s="2" t="str">
        <f>go!C102</f>
        <v xml:space="preserve"> 23.12</v>
      </c>
      <c r="E187" s="2" t="str">
        <f>go!D102</f>
        <v xml:space="preserve"> 36.50</v>
      </c>
      <c r="F187" s="2" t="str">
        <f>go!E102</f>
        <v xml:space="preserve"> 22.74</v>
      </c>
      <c r="G187" s="2" t="str">
        <f>go!F102</f>
        <v xml:space="preserve"> 40.09</v>
      </c>
      <c r="H187" s="2" t="str">
        <f>go!G102</f>
        <v xml:space="preserve"> 26.03</v>
      </c>
      <c r="I187" s="2" t="str">
        <f>go!H102</f>
        <v xml:space="preserve"> 35.85</v>
      </c>
      <c r="J187" s="2" t="str">
        <f>go!I102</f>
        <v xml:space="preserve"> 22.09</v>
      </c>
    </row>
    <row r="188" spans="1:10" x14ac:dyDescent="0.3">
      <c r="A188" s="2" t="s">
        <v>25</v>
      </c>
      <c r="B188" s="2" t="str">
        <f>go!A103</f>
        <v>7987.2</v>
      </c>
      <c r="C188" s="2" t="str">
        <f>go!B103</f>
        <v xml:space="preserve"> 36.86</v>
      </c>
      <c r="D188" s="2" t="str">
        <f>go!C103</f>
        <v xml:space="preserve"> 23.54</v>
      </c>
      <c r="E188" s="2" t="str">
        <f>go!D103</f>
        <v xml:space="preserve"> 37.05</v>
      </c>
      <c r="F188" s="2" t="str">
        <f>go!E103</f>
        <v xml:space="preserve"> 23.30</v>
      </c>
      <c r="G188" s="2" t="str">
        <f>go!F103</f>
        <v xml:space="preserve"> 41.75</v>
      </c>
      <c r="H188" s="2" t="str">
        <f>go!G103</f>
        <v xml:space="preserve"> 28.03</v>
      </c>
      <c r="I188" s="2" t="str">
        <f>go!H103</f>
        <v xml:space="preserve"> 36.61</v>
      </c>
      <c r="J188" s="2" t="str">
        <f>go!I103</f>
        <v xml:space="preserve"> 22.57</v>
      </c>
    </row>
    <row r="189" spans="1:10" x14ac:dyDescent="0.3">
      <c r="A189" s="3" t="s">
        <v>25</v>
      </c>
      <c r="B189" s="2" t="str">
        <f>go!A104</f>
        <v>8486.4</v>
      </c>
      <c r="C189" s="2" t="str">
        <f>go!B104</f>
        <v xml:space="preserve"> 38.15</v>
      </c>
      <c r="D189" s="2" t="str">
        <f>go!C104</f>
        <v xml:space="preserve"> 24.20</v>
      </c>
      <c r="E189" s="2" t="str">
        <f>go!D104</f>
        <v xml:space="preserve"> 37.90</v>
      </c>
      <c r="F189" s="2" t="str">
        <f>go!E104</f>
        <v xml:space="preserve"> 24.01</v>
      </c>
      <c r="G189" s="2" t="str">
        <f>go!F104</f>
        <v xml:space="preserve"> 43.90</v>
      </c>
      <c r="H189" s="2" t="str">
        <f>go!G104</f>
        <v xml:space="preserve"> 30.24</v>
      </c>
      <c r="I189" s="2" t="str">
        <f>go!H104</f>
        <v xml:space="preserve"> 37.90</v>
      </c>
      <c r="J189" s="2" t="str">
        <f>go!I104</f>
        <v xml:space="preserve"> 23.17</v>
      </c>
    </row>
    <row r="190" spans="1:10" x14ac:dyDescent="0.3">
      <c r="A190" s="2" t="s">
        <v>26</v>
      </c>
      <c r="B190" s="2" t="str">
        <f>go!A107</f>
        <v>5800</v>
      </c>
      <c r="C190" s="2" t="str">
        <f>go!B107</f>
        <v xml:space="preserve"> 0.00</v>
      </c>
      <c r="D190" s="2" t="str">
        <f>go!C107</f>
        <v xml:space="preserve"> 0.00</v>
      </c>
      <c r="E190" s="2" t="str">
        <f>go!D107</f>
        <v xml:space="preserve"> 34.92</v>
      </c>
      <c r="F190" s="2" t="str">
        <f>go!E107</f>
        <v xml:space="preserve"> 21.05</v>
      </c>
      <c r="G190" s="2" t="str">
        <f>go!F107</f>
        <v xml:space="preserve"> 0.00</v>
      </c>
      <c r="H190" s="2" t="str">
        <f>go!G107</f>
        <v xml:space="preserve"> 0.00</v>
      </c>
      <c r="I190" s="2" t="str">
        <f>go!H107</f>
        <v xml:space="preserve"> 34.25</v>
      </c>
      <c r="J190" s="2" t="str">
        <f>go!I107</f>
        <v xml:space="preserve"> 20.63</v>
      </c>
    </row>
    <row r="191" spans="1:10" x14ac:dyDescent="0.3">
      <c r="A191" s="2" t="s">
        <v>26</v>
      </c>
      <c r="B191" s="2" t="str">
        <f>go!A108</f>
        <v>6489.6</v>
      </c>
      <c r="C191" s="2" t="str">
        <f>go!B108</f>
        <v xml:space="preserve"> 0.00</v>
      </c>
      <c r="D191" s="2" t="str">
        <f>go!C108</f>
        <v xml:space="preserve"> 0.00</v>
      </c>
      <c r="E191" s="2" t="str">
        <f>go!D108</f>
        <v xml:space="preserve"> 35.25</v>
      </c>
      <c r="F191" s="2" t="str">
        <f>go!E108</f>
        <v xml:space="preserve"> 21.81</v>
      </c>
      <c r="G191" s="2" t="str">
        <f>go!F108</f>
        <v xml:space="preserve"> 0.00</v>
      </c>
      <c r="H191" s="2" t="str">
        <f>go!G108</f>
        <v xml:space="preserve"> 0.00</v>
      </c>
      <c r="I191" s="2" t="str">
        <f>go!H108</f>
        <v xml:space="preserve"> 35.29</v>
      </c>
      <c r="J191" s="2" t="str">
        <f>go!I108</f>
        <v xml:space="preserve"> 21.29</v>
      </c>
    </row>
    <row r="192" spans="1:10" x14ac:dyDescent="0.3">
      <c r="A192" s="2" t="s">
        <v>26</v>
      </c>
      <c r="B192" s="2" t="str">
        <f>go!A109</f>
        <v>6988.8</v>
      </c>
      <c r="C192" s="2" t="str">
        <f>go!B109</f>
        <v xml:space="preserve"> 0.00</v>
      </c>
      <c r="D192" s="2" t="str">
        <f>go!C109</f>
        <v xml:space="preserve"> 0.00</v>
      </c>
      <c r="E192" s="2" t="str">
        <f>go!D109</f>
        <v xml:space="preserve"> 36.00</v>
      </c>
      <c r="F192" s="2" t="str">
        <f>go!E109</f>
        <v xml:space="preserve"> 22.33</v>
      </c>
      <c r="G192" s="2" t="str">
        <f>go!F109</f>
        <v xml:space="preserve"> 0.00</v>
      </c>
      <c r="H192" s="2" t="str">
        <f>go!G109</f>
        <v xml:space="preserve"> 0.00</v>
      </c>
      <c r="I192" s="2" t="str">
        <f>go!H109</f>
        <v xml:space="preserve"> 35.61</v>
      </c>
      <c r="J192" s="2" t="str">
        <f>go!I109</f>
        <v xml:space="preserve"> 21.54</v>
      </c>
    </row>
    <row r="193" spans="1:10" x14ac:dyDescent="0.3">
      <c r="A193" s="2" t="s">
        <v>26</v>
      </c>
      <c r="B193" s="2" t="str">
        <f>go!A110</f>
        <v>7488</v>
      </c>
      <c r="C193" s="2" t="str">
        <f>go!B110</f>
        <v xml:space="preserve"> 36.42</v>
      </c>
      <c r="D193" s="2" t="str">
        <f>go!C110</f>
        <v xml:space="preserve"> 23.17</v>
      </c>
      <c r="E193" s="2" t="str">
        <f>go!D110</f>
        <v xml:space="preserve"> 36.25</v>
      </c>
      <c r="F193" s="2" t="str">
        <f>go!E110</f>
        <v xml:space="preserve"> 22.87</v>
      </c>
      <c r="G193" s="2" t="str">
        <f>go!F110</f>
        <v xml:space="preserve"> 35.86</v>
      </c>
      <c r="H193" s="2" t="str">
        <f>go!G110</f>
        <v xml:space="preserve"> 22.27</v>
      </c>
      <c r="I193" s="2" t="str">
        <f>go!H110</f>
        <v xml:space="preserve"> 36.32</v>
      </c>
      <c r="J193" s="2" t="str">
        <f>go!I110</f>
        <v xml:space="preserve"> 22.07</v>
      </c>
    </row>
    <row r="194" spans="1:10" x14ac:dyDescent="0.3">
      <c r="A194" s="2" t="s">
        <v>26</v>
      </c>
      <c r="B194" s="2" t="str">
        <f>go!A111</f>
        <v>7987.2</v>
      </c>
      <c r="C194" s="2" t="str">
        <f>go!B111</f>
        <v xml:space="preserve"> 37.25</v>
      </c>
      <c r="D194" s="2" t="str">
        <f>go!C111</f>
        <v xml:space="preserve"> 23.73</v>
      </c>
      <c r="E194" s="2" t="str">
        <f>go!D111</f>
        <v xml:space="preserve"> 37.25</v>
      </c>
      <c r="F194" s="2" t="str">
        <f>go!E111</f>
        <v xml:space="preserve"> 23.51</v>
      </c>
      <c r="G194" s="2" t="str">
        <f>go!F111</f>
        <v xml:space="preserve"> 36.77</v>
      </c>
      <c r="H194" s="2" t="str">
        <f>go!G111</f>
        <v xml:space="preserve"> 22.82</v>
      </c>
      <c r="I194" s="2" t="str">
        <f>go!H111</f>
        <v xml:space="preserve"> 36.86</v>
      </c>
      <c r="J194" s="2" t="str">
        <f>go!I111</f>
        <v xml:space="preserve"> 22.76</v>
      </c>
    </row>
    <row r="195" spans="1:10" x14ac:dyDescent="0.3">
      <c r="A195" s="3" t="s">
        <v>26</v>
      </c>
      <c r="B195" s="2" t="str">
        <f>go!A112</f>
        <v>8486.4</v>
      </c>
      <c r="C195" s="2" t="str">
        <f>go!B112</f>
        <v xml:space="preserve"> 37.75</v>
      </c>
      <c r="D195" s="2" t="str">
        <f>go!C112</f>
        <v xml:space="preserve"> 24.18</v>
      </c>
      <c r="E195" s="2" t="str">
        <f>go!D112</f>
        <v xml:space="preserve"> 37.60</v>
      </c>
      <c r="F195" s="2" t="str">
        <f>go!E112</f>
        <v xml:space="preserve"> 24.02</v>
      </c>
      <c r="G195" s="2" t="str">
        <f>go!F112</f>
        <v xml:space="preserve"> 37.70</v>
      </c>
      <c r="H195" s="2" t="str">
        <f>go!G112</f>
        <v xml:space="preserve"> 23.22</v>
      </c>
      <c r="I195" s="2" t="str">
        <f>go!H112</f>
        <v xml:space="preserve"> 37.76</v>
      </c>
      <c r="J195" s="2" t="str">
        <f>go!I112</f>
        <v xml:space="preserve"> 23.24</v>
      </c>
    </row>
    <row r="196" spans="1:10" x14ac:dyDescent="0.3">
      <c r="A196" s="2" t="s">
        <v>27</v>
      </c>
      <c r="B196" s="2" t="str">
        <f>go!A115</f>
        <v>5800</v>
      </c>
      <c r="C196" s="2" t="str">
        <f>go!B115</f>
        <v xml:space="preserve"> 0.00</v>
      </c>
      <c r="D196" s="2" t="str">
        <f>go!C115</f>
        <v xml:space="preserve"> 0.00</v>
      </c>
      <c r="E196" s="2" t="str">
        <f>go!D115</f>
        <v xml:space="preserve"> 34.36</v>
      </c>
      <c r="F196" s="2" t="str">
        <f>go!E115</f>
        <v xml:space="preserve"> 21.13</v>
      </c>
      <c r="G196" s="2" t="str">
        <f>go!F115</f>
        <v xml:space="preserve"> 0.00</v>
      </c>
      <c r="H196" s="2" t="str">
        <f>go!G115</f>
        <v xml:space="preserve"> 0.00</v>
      </c>
      <c r="I196" s="2" t="str">
        <f>go!H115</f>
        <v xml:space="preserve"> 34.14</v>
      </c>
      <c r="J196" s="2" t="str">
        <f>go!I115</f>
        <v xml:space="preserve"> 20.98</v>
      </c>
    </row>
    <row r="197" spans="1:10" x14ac:dyDescent="0.3">
      <c r="A197" s="2" t="s">
        <v>27</v>
      </c>
      <c r="B197" s="2" t="str">
        <f>go!A116</f>
        <v>6489.6</v>
      </c>
      <c r="C197" s="2" t="str">
        <f>go!B116</f>
        <v xml:space="preserve"> 0.00</v>
      </c>
      <c r="D197" s="2" t="str">
        <f>go!C116</f>
        <v xml:space="preserve"> 0.00</v>
      </c>
      <c r="E197" s="2" t="str">
        <f>go!D116</f>
        <v xml:space="preserve"> 34.50</v>
      </c>
      <c r="F197" s="2" t="str">
        <f>go!E116</f>
        <v xml:space="preserve"> 21.72</v>
      </c>
      <c r="G197" s="2" t="str">
        <f>go!F116</f>
        <v xml:space="preserve"> 0.00</v>
      </c>
      <c r="H197" s="2" t="str">
        <f>go!G116</f>
        <v xml:space="preserve"> 0.00</v>
      </c>
      <c r="I197" s="2" t="str">
        <f>go!H116</f>
        <v xml:space="preserve"> 34.76</v>
      </c>
      <c r="J197" s="2" t="str">
        <f>go!I116</f>
        <v xml:space="preserve"> 21.42</v>
      </c>
    </row>
    <row r="198" spans="1:10" x14ac:dyDescent="0.3">
      <c r="A198" s="2" t="s">
        <v>27</v>
      </c>
      <c r="B198" s="2" t="str">
        <f>go!A117</f>
        <v>6988.8</v>
      </c>
      <c r="C198" s="2" t="str">
        <f>go!B117</f>
        <v xml:space="preserve"> 0.00</v>
      </c>
      <c r="D198" s="2" t="str">
        <f>go!C117</f>
        <v xml:space="preserve"> 0.00</v>
      </c>
      <c r="E198" s="2" t="str">
        <f>go!D117</f>
        <v xml:space="preserve"> 35.75</v>
      </c>
      <c r="F198" s="2" t="str">
        <f>go!E117</f>
        <v xml:space="preserve"> 22.40</v>
      </c>
      <c r="G198" s="2" t="str">
        <f>go!F117</f>
        <v xml:space="preserve"> 0.00</v>
      </c>
      <c r="H198" s="2" t="str">
        <f>go!G117</f>
        <v xml:space="preserve"> 0.00</v>
      </c>
      <c r="I198" s="2" t="str">
        <f>go!H117</f>
        <v xml:space="preserve"> 35.64</v>
      </c>
      <c r="J198" s="2" t="str">
        <f>go!I117</f>
        <v xml:space="preserve"> 21.64</v>
      </c>
    </row>
    <row r="199" spans="1:10" x14ac:dyDescent="0.3">
      <c r="A199" s="2" t="s">
        <v>27</v>
      </c>
      <c r="B199" s="2" t="str">
        <f>go!A118</f>
        <v>7488</v>
      </c>
      <c r="C199" s="2" t="str">
        <f>go!B118</f>
        <v xml:space="preserve"> 35.70</v>
      </c>
      <c r="D199" s="2" t="str">
        <f>go!C118</f>
        <v xml:space="preserve"> 23.18</v>
      </c>
      <c r="E199" s="2" t="str">
        <f>go!D118</f>
        <v xml:space="preserve"> 36.00</v>
      </c>
      <c r="F199" s="2" t="str">
        <f>go!E118</f>
        <v xml:space="preserve"> 22.86</v>
      </c>
      <c r="G199" s="2" t="str">
        <f>go!F118</f>
        <v xml:space="preserve"> 35.48</v>
      </c>
      <c r="H199" s="2" t="str">
        <f>go!G118</f>
        <v xml:space="preserve"> 22.30</v>
      </c>
      <c r="I199" s="2" t="str">
        <f>go!H118</f>
        <v xml:space="preserve"> 35.55</v>
      </c>
      <c r="J199" s="2" t="str">
        <f>go!I118</f>
        <v xml:space="preserve"> 22.18</v>
      </c>
    </row>
    <row r="200" spans="1:10" x14ac:dyDescent="0.3">
      <c r="A200" s="2" t="s">
        <v>27</v>
      </c>
      <c r="B200" s="2" t="str">
        <f>go!A119</f>
        <v>7987.2</v>
      </c>
      <c r="C200" s="2" t="str">
        <f>go!B119</f>
        <v xml:space="preserve"> 36.59</v>
      </c>
      <c r="D200" s="2" t="str">
        <f>go!C119</f>
        <v xml:space="preserve"> 23.66</v>
      </c>
      <c r="E200" s="2" t="str">
        <f>go!D119</f>
        <v xml:space="preserve"> 36.50</v>
      </c>
      <c r="F200" s="2" t="str">
        <f>go!E119</f>
        <v xml:space="preserve"> 23.34</v>
      </c>
      <c r="G200" s="2" t="str">
        <f>go!F119</f>
        <v xml:space="preserve"> 36.20</v>
      </c>
      <c r="H200" s="2" t="str">
        <f>go!G119</f>
        <v xml:space="preserve"> 22.80</v>
      </c>
      <c r="I200" s="2" t="str">
        <f>go!H119</f>
        <v xml:space="preserve"> 36.30</v>
      </c>
      <c r="J200" s="2" t="str">
        <f>go!I119</f>
        <v xml:space="preserve"> 22.83</v>
      </c>
    </row>
    <row r="201" spans="1:10" x14ac:dyDescent="0.3">
      <c r="A201" s="3" t="s">
        <v>27</v>
      </c>
      <c r="B201" s="2" t="str">
        <f>go!A120</f>
        <v>8486.4</v>
      </c>
      <c r="C201" s="2" t="str">
        <f>go!B120</f>
        <v xml:space="preserve"> 37.26</v>
      </c>
      <c r="D201" s="2" t="str">
        <f>go!C120</f>
        <v xml:space="preserve"> 24.21</v>
      </c>
      <c r="E201" s="2" t="str">
        <f>go!D120</f>
        <v xml:space="preserve"> 37.39</v>
      </c>
      <c r="F201" s="2" t="str">
        <f>go!E120</f>
        <v xml:space="preserve"> 24.02</v>
      </c>
      <c r="G201" s="2" t="str">
        <f>go!F120</f>
        <v xml:space="preserve"> 37.62</v>
      </c>
      <c r="H201" s="2" t="str">
        <f>go!G120</f>
        <v xml:space="preserve"> 23.50</v>
      </c>
      <c r="I201" s="2" t="str">
        <f>go!H120</f>
        <v xml:space="preserve"> 37.69</v>
      </c>
      <c r="J201" s="2" t="str">
        <f>go!I120</f>
        <v xml:space="preserve"> 23.40</v>
      </c>
    </row>
    <row r="202" spans="1:10" x14ac:dyDescent="0.3">
      <c r="A202" s="2" t="s">
        <v>28</v>
      </c>
      <c r="B202" s="2" t="str">
        <f>go!A123</f>
        <v>5800</v>
      </c>
      <c r="C202" s="2" t="str">
        <f>go!B123</f>
        <v xml:space="preserve"> 0.00</v>
      </c>
      <c r="D202" s="2" t="str">
        <f>go!C123</f>
        <v xml:space="preserve"> 0.00</v>
      </c>
      <c r="E202" s="2" t="str">
        <f>go!D123</f>
        <v xml:space="preserve"> 34.41</v>
      </c>
      <c r="F202" s="2" t="str">
        <f>go!E123</f>
        <v xml:space="preserve"> 20.77</v>
      </c>
      <c r="G202" s="2" t="str">
        <f>go!F123</f>
        <v xml:space="preserve"> 0.00</v>
      </c>
      <c r="H202" s="2" t="str">
        <f>go!G123</f>
        <v xml:space="preserve"> 0.00</v>
      </c>
      <c r="I202" s="2" t="str">
        <f>go!H123</f>
        <v xml:space="preserve"> 33.25</v>
      </c>
      <c r="J202" s="2" t="str">
        <f>go!I123</f>
        <v xml:space="preserve"> 20.32</v>
      </c>
    </row>
    <row r="203" spans="1:10" x14ac:dyDescent="0.3">
      <c r="A203" s="2" t="s">
        <v>28</v>
      </c>
      <c r="B203" s="2" t="str">
        <f>go!A124</f>
        <v>6489.6</v>
      </c>
      <c r="C203" s="2" t="str">
        <f>go!B124</f>
        <v xml:space="preserve"> 0.00</v>
      </c>
      <c r="D203" s="2" t="str">
        <f>go!C124</f>
        <v xml:space="preserve"> 0.00</v>
      </c>
      <c r="E203" s="2" t="str">
        <f>go!D124</f>
        <v xml:space="preserve"> 34.58</v>
      </c>
      <c r="F203" s="2" t="str">
        <f>go!E124</f>
        <v xml:space="preserve"> 21.50</v>
      </c>
      <c r="G203" s="2" t="str">
        <f>go!F124</f>
        <v xml:space="preserve"> 0.00</v>
      </c>
      <c r="H203" s="2" t="str">
        <f>go!G124</f>
        <v xml:space="preserve"> 0.00</v>
      </c>
      <c r="I203" s="2" t="str">
        <f>go!H124</f>
        <v xml:space="preserve"> 35.25</v>
      </c>
      <c r="J203" s="2" t="str">
        <f>go!I124</f>
        <v xml:space="preserve"> 21.00</v>
      </c>
    </row>
    <row r="204" spans="1:10" x14ac:dyDescent="0.3">
      <c r="A204" s="2" t="s">
        <v>28</v>
      </c>
      <c r="B204" s="2" t="str">
        <f>go!A125</f>
        <v>6988.8</v>
      </c>
      <c r="C204" s="2" t="str">
        <f>go!B125</f>
        <v xml:space="preserve"> 0.00</v>
      </c>
      <c r="D204" s="2" t="str">
        <f>go!C125</f>
        <v xml:space="preserve"> 0.00</v>
      </c>
      <c r="E204" s="2" t="str">
        <f>go!D125</f>
        <v xml:space="preserve"> 36.00</v>
      </c>
      <c r="F204" s="2" t="str">
        <f>go!E125</f>
        <v xml:space="preserve"> 22.28</v>
      </c>
      <c r="G204" s="2" t="str">
        <f>go!F125</f>
        <v xml:space="preserve"> 0.00</v>
      </c>
      <c r="H204" s="2" t="str">
        <f>go!G125</f>
        <v xml:space="preserve"> 0.00</v>
      </c>
      <c r="I204" s="2" t="str">
        <f>go!H125</f>
        <v xml:space="preserve"> 35.75</v>
      </c>
      <c r="J204" s="2" t="str">
        <f>go!I125</f>
        <v xml:space="preserve"> 21.28</v>
      </c>
    </row>
    <row r="205" spans="1:10" x14ac:dyDescent="0.3">
      <c r="A205" s="2" t="s">
        <v>28</v>
      </c>
      <c r="B205" s="2" t="str">
        <f>go!A126</f>
        <v>7488</v>
      </c>
      <c r="C205" s="2" t="str">
        <f>go!B126</f>
        <v xml:space="preserve"> 36.02</v>
      </c>
      <c r="D205" s="2" t="str">
        <f>go!C126</f>
        <v xml:space="preserve"> 22.86</v>
      </c>
      <c r="E205" s="2" t="str">
        <f>go!D126</f>
        <v xml:space="preserve"> 36.25</v>
      </c>
      <c r="F205" s="2" t="str">
        <f>go!E126</f>
        <v xml:space="preserve"> 22.39</v>
      </c>
      <c r="G205" s="2" t="str">
        <f>go!F126</f>
        <v xml:space="preserve"> 35.91</v>
      </c>
      <c r="H205" s="2" t="str">
        <f>go!G126</f>
        <v xml:space="preserve"> 22.05</v>
      </c>
      <c r="I205" s="2" t="str">
        <f>go!H126</f>
        <v xml:space="preserve"> 35.79</v>
      </c>
      <c r="J205" s="2" t="str">
        <f>go!I126</f>
        <v xml:space="preserve"> 21.85</v>
      </c>
    </row>
    <row r="206" spans="1:10" x14ac:dyDescent="0.3">
      <c r="A206" s="2" t="s">
        <v>28</v>
      </c>
      <c r="B206" s="2" t="str">
        <f>go!A127</f>
        <v>7987.2</v>
      </c>
      <c r="C206" s="2" t="str">
        <f>go!B127</f>
        <v xml:space="preserve"> 36.81</v>
      </c>
      <c r="D206" s="2" t="str">
        <f>go!C127</f>
        <v xml:space="preserve"> 23.45</v>
      </c>
      <c r="E206" s="2" t="str">
        <f>go!D127</f>
        <v xml:space="preserve"> 37.00</v>
      </c>
      <c r="F206" s="2" t="str">
        <f>go!E127</f>
        <v xml:space="preserve"> 23.15</v>
      </c>
      <c r="G206" s="2" t="str">
        <f>go!F127</f>
        <v xml:space="preserve"> 36.46</v>
      </c>
      <c r="H206" s="2" t="str">
        <f>go!G127</f>
        <v xml:space="preserve"> 22.40</v>
      </c>
      <c r="I206" s="2" t="str">
        <f>go!H127</f>
        <v xml:space="preserve"> 37.10</v>
      </c>
      <c r="J206" s="2" t="str">
        <f>go!I127</f>
        <v xml:space="preserve"> 22.59</v>
      </c>
    </row>
    <row r="207" spans="1:10" x14ac:dyDescent="0.3">
      <c r="A207" s="3" t="s">
        <v>28</v>
      </c>
      <c r="B207" s="2" t="str">
        <f>go!A128</f>
        <v>8486.4</v>
      </c>
      <c r="C207" s="2" t="str">
        <f>go!B128</f>
        <v xml:space="preserve"> 37.86</v>
      </c>
      <c r="D207" s="2" t="str">
        <f>go!C128</f>
        <v xml:space="preserve"> 24.25</v>
      </c>
      <c r="E207" s="2" t="str">
        <f>go!D128</f>
        <v xml:space="preserve"> 37.50</v>
      </c>
      <c r="F207" s="2" t="str">
        <f>go!E128</f>
        <v xml:space="preserve"> 24.10</v>
      </c>
      <c r="G207" s="2" t="str">
        <f>go!F128</f>
        <v xml:space="preserve"> 37.50</v>
      </c>
      <c r="H207" s="2" t="str">
        <f>go!G128</f>
        <v xml:space="preserve"> 22.84</v>
      </c>
      <c r="I207" s="2" t="str">
        <f>go!H128</f>
        <v xml:space="preserve"> 37.76</v>
      </c>
      <c r="J207" s="2" t="str">
        <f>go!I128</f>
        <v xml:space="preserve"> 23.19</v>
      </c>
    </row>
  </sheetData>
  <phoneticPr fontId="2" type="noConversion"/>
  <hyperlinks>
    <hyperlink ref="L3" location="사용법" display="사용법"/>
  </hyperlinks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실험'!J133</f>
        <v>mhz, a0ul, a0dl, a1ul, a1dl, a2ul, a2dl, a3ul, a3dl, a4ul, a4dl</v>
      </c>
    </row>
    <row r="2" spans="1:1" x14ac:dyDescent="0.3">
      <c r="A2" s="2" t="str">
        <f>'JD 실험'!J134</f>
        <v>5800.0, 33.88, 21.59, 34.92, 21.05, 33.05, 20.71, 34.25, 20.63, 0.00, 0.00</v>
      </c>
    </row>
    <row r="3" spans="1:1" x14ac:dyDescent="0.3">
      <c r="A3" s="2" t="str">
        <f>'JD 실험'!J135</f>
        <v>6489.6, 34.73, 22.15, 35.25, 21.81, 33.99, 21.26, 35.29, 21.29, 0.00, 0.00</v>
      </c>
    </row>
    <row r="4" spans="1:1" x14ac:dyDescent="0.3">
      <c r="A4" s="2" t="str">
        <f>'JD 실험'!J136</f>
        <v>6988.8, 35.57, 22.60, 36.00, 22.33, 34.92, 21.66, 35.61, 21.54, 0.00, 0.00</v>
      </c>
    </row>
    <row r="5" spans="1:1" x14ac:dyDescent="0.3">
      <c r="A5" s="2" t="str">
        <f>'JD 실험'!J137</f>
        <v>7488.0, 36.42, 23.17, 36.25, 22.87, 35.86, 22.27, 36.32, 22.07, 0.00, 0.00</v>
      </c>
    </row>
    <row r="6" spans="1:1" x14ac:dyDescent="0.3">
      <c r="A6" s="2" t="str">
        <f>'JD 실험'!J138</f>
        <v>7987.2, 37.25, 23.73, 37.25, 23.51, 36.77, 22.82, 36.86, 22.76, 0.00, 0.00</v>
      </c>
    </row>
    <row r="7" spans="1:1" x14ac:dyDescent="0.3">
      <c r="A7" s="2" t="str">
        <f>'JD 실험'!J139</f>
        <v>8486.4, 37.75, 24.18, 37.60, 24.02, 37.70, 23.22, 37.76, 23.24, 0.00, 0.00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실험'!R133</f>
        <v>mhz, a0ul, a0dl, a1ul, a1dl, a2ul, a2dl, a3ul, a3dl, a4ul, a4dl</v>
      </c>
    </row>
    <row r="2" spans="1:1" x14ac:dyDescent="0.3">
      <c r="A2" s="2" t="str">
        <f>'JD 실험'!R134</f>
        <v>5800.0, 33.16, 21.58, 34.36, 21.13, 32.67, 20.49, 34.14, 20.98, 0.00, 0.00</v>
      </c>
    </row>
    <row r="3" spans="1:1" x14ac:dyDescent="0.3">
      <c r="A3" s="2" t="str">
        <f>'JD 실험'!R135</f>
        <v>6489.6, 34.01, 22.06, 34.50, 21.72, 33.61, 20.99, 34.76, 21.42, 0.00, 0.00</v>
      </c>
    </row>
    <row r="4" spans="1:1" x14ac:dyDescent="0.3">
      <c r="A4" s="2" t="str">
        <f>'JD 실험'!R136</f>
        <v>6988.8, 34.85, 22.61, 35.75, 22.40, 34.54, 21.69, 35.64, 21.64, 0.00, 0.00</v>
      </c>
    </row>
    <row r="5" spans="1:1" x14ac:dyDescent="0.3">
      <c r="A5" s="2" t="str">
        <f>'JD 실험'!R137</f>
        <v>7488.0, 35.70, 23.18, 36.00, 22.86, 35.48, 22.30, 35.55, 22.18, 0.00, 0.00</v>
      </c>
    </row>
    <row r="6" spans="1:1" x14ac:dyDescent="0.3">
      <c r="A6" s="2" t="str">
        <f>'JD 실험'!R138</f>
        <v>7987.2, 36.59, 23.66, 36.50, 23.34, 36.20, 22.80, 36.30, 22.83, 0.00, 0.00</v>
      </c>
    </row>
    <row r="7" spans="1:1" x14ac:dyDescent="0.3">
      <c r="A7" s="2" t="str">
        <f>'JD 실험'!R139</f>
        <v>8486.4, 37.26, 24.21, 37.39, 24.02, 37.62, 23.50, 37.69, 23.40, 0.00, 0.00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13" workbookViewId="0">
      <selection activeCell="Q21" sqref="Q21"/>
    </sheetView>
  </sheetViews>
  <sheetFormatPr defaultRowHeight="16.5" x14ac:dyDescent="0.3"/>
  <sheetData>
    <row r="1" spans="1:1" x14ac:dyDescent="0.3">
      <c r="A1" s="2" t="str">
        <f>'JD 실험'!Z133</f>
        <v>mhz, a0ul, a0dl, a1ul, a1dl, a2ul, a2dl, a3ul, a3dl, a4ul, a4dl</v>
      </c>
    </row>
    <row r="2" spans="1:1" x14ac:dyDescent="0.3">
      <c r="A2" s="2" t="str">
        <f>'JD 실험'!Z134</f>
        <v>5800.0, 33.48, 20.90, 34.41, 20.77, 33.10, 20.65, 33.25, 20.32, 0.00, 0.00</v>
      </c>
    </row>
    <row r="3" spans="1:1" x14ac:dyDescent="0.3">
      <c r="A3" s="2" t="str">
        <f>'JD 실험'!Z135</f>
        <v>6489.6, 34.33, 21.49, 34.58, 21.50, 34.04, 21.00, 35.25, 21.00, 0.00, 0.00</v>
      </c>
    </row>
    <row r="4" spans="1:1" x14ac:dyDescent="0.3">
      <c r="A4" s="2" t="str">
        <f>'JD 실험'!Z136</f>
        <v>6988.8, 35.17, 22.29, 36.00, 22.28, 34.97, 21.44, 35.75, 21.28, 0.00, 0.00</v>
      </c>
    </row>
    <row r="5" spans="1:1" x14ac:dyDescent="0.3">
      <c r="A5" s="2" t="str">
        <f>'JD 실험'!Z137</f>
        <v>7488.0, 36.02, 22.86, 36.25, 22.39, 35.91, 22.05, 35.79, 21.85, 0.00, 0.00</v>
      </c>
    </row>
    <row r="6" spans="1:1" x14ac:dyDescent="0.3">
      <c r="A6" s="2" t="str">
        <f>'JD 실험'!Z138</f>
        <v>7987.2, 36.81, 23.45, 37.00, 23.15, 36.46, 22.40, 37.10, 22.59, 0.00, 0.00</v>
      </c>
    </row>
    <row r="7" spans="1:1" x14ac:dyDescent="0.3">
      <c r="A7" s="2" t="str">
        <f>'JD 실험'!Z139</f>
        <v>8486.4, 37.86, 24.25, 37.50, 24.10, 37.50, 22.84, 37.76, 23.19, 0.00, 0.00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opLeftCell="A100" workbookViewId="0">
      <selection activeCell="A123" sqref="A123:I128"/>
    </sheetView>
  </sheetViews>
  <sheetFormatPr defaultRowHeight="16.5" x14ac:dyDescent="0.3"/>
  <sheetData>
    <row r="1" spans="1:9" x14ac:dyDescent="0.3">
      <c r="A1" t="s">
        <v>34</v>
      </c>
      <c r="B1" t="s">
        <v>35</v>
      </c>
      <c r="C1" t="s">
        <v>35</v>
      </c>
      <c r="D1" t="s">
        <v>35</v>
      </c>
      <c r="E1" t="s">
        <v>35</v>
      </c>
      <c r="F1" t="s">
        <v>35</v>
      </c>
      <c r="G1" t="s">
        <v>35</v>
      </c>
      <c r="H1" t="s">
        <v>35</v>
      </c>
    </row>
    <row r="2" spans="1:9" x14ac:dyDescent="0.3">
      <c r="A2" t="s">
        <v>36</v>
      </c>
      <c r="B2" t="s">
        <v>3</v>
      </c>
      <c r="C2" t="s">
        <v>2</v>
      </c>
      <c r="D2" t="s">
        <v>5</v>
      </c>
      <c r="E2" t="s">
        <v>4</v>
      </c>
      <c r="F2" t="s">
        <v>7</v>
      </c>
      <c r="G2" t="s">
        <v>6</v>
      </c>
      <c r="H2" t="s">
        <v>9</v>
      </c>
      <c r="I2" t="s">
        <v>8</v>
      </c>
    </row>
    <row r="3" spans="1:9" x14ac:dyDescent="0.3">
      <c r="A3" t="s">
        <v>37</v>
      </c>
      <c r="B3" t="s">
        <v>38</v>
      </c>
      <c r="C3" t="s">
        <v>38</v>
      </c>
      <c r="D3" t="s">
        <v>39</v>
      </c>
      <c r="E3" t="s">
        <v>40</v>
      </c>
      <c r="F3" t="s">
        <v>38</v>
      </c>
      <c r="G3" t="s">
        <v>38</v>
      </c>
      <c r="H3" t="s">
        <v>41</v>
      </c>
      <c r="I3" t="s">
        <v>42</v>
      </c>
    </row>
    <row r="4" spans="1:9" x14ac:dyDescent="0.3">
      <c r="A4" t="s">
        <v>43</v>
      </c>
      <c r="B4" t="s">
        <v>38</v>
      </c>
      <c r="C4" t="s">
        <v>38</v>
      </c>
      <c r="D4" t="s">
        <v>39</v>
      </c>
      <c r="E4" t="s">
        <v>44</v>
      </c>
      <c r="F4" t="s">
        <v>38</v>
      </c>
      <c r="G4" t="s">
        <v>38</v>
      </c>
      <c r="H4" t="s">
        <v>45</v>
      </c>
      <c r="I4" t="s">
        <v>46</v>
      </c>
    </row>
    <row r="5" spans="1:9" x14ac:dyDescent="0.3">
      <c r="A5" t="s">
        <v>47</v>
      </c>
      <c r="B5" t="s">
        <v>38</v>
      </c>
      <c r="C5" t="s">
        <v>38</v>
      </c>
      <c r="D5" t="s">
        <v>48</v>
      </c>
      <c r="E5" t="s">
        <v>49</v>
      </c>
      <c r="F5" t="s">
        <v>38</v>
      </c>
      <c r="G5" t="s">
        <v>38</v>
      </c>
      <c r="H5" t="s">
        <v>48</v>
      </c>
      <c r="I5" t="s">
        <v>50</v>
      </c>
    </row>
    <row r="6" spans="1:9" x14ac:dyDescent="0.3">
      <c r="A6" t="s">
        <v>51</v>
      </c>
      <c r="B6" t="s">
        <v>52</v>
      </c>
      <c r="C6" t="s">
        <v>53</v>
      </c>
      <c r="D6" t="s">
        <v>48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</row>
    <row r="7" spans="1:9" x14ac:dyDescent="0.3">
      <c r="A7" t="s">
        <v>59</v>
      </c>
      <c r="B7" t="s">
        <v>60</v>
      </c>
      <c r="C7" t="s">
        <v>61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 t="s">
        <v>67</v>
      </c>
    </row>
    <row r="8" spans="1:9" x14ac:dyDescent="0.3">
      <c r="A8" t="s">
        <v>68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</row>
    <row r="9" spans="1:9" x14ac:dyDescent="0.3">
      <c r="A9" t="s">
        <v>34</v>
      </c>
      <c r="B9" t="s">
        <v>35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</row>
    <row r="10" spans="1:9" x14ac:dyDescent="0.3">
      <c r="A10" t="s">
        <v>36</v>
      </c>
      <c r="B10" t="s">
        <v>3</v>
      </c>
      <c r="C10" t="s">
        <v>2</v>
      </c>
      <c r="D10" t="s">
        <v>5</v>
      </c>
      <c r="E10" t="s">
        <v>4</v>
      </c>
      <c r="F10" t="s">
        <v>7</v>
      </c>
      <c r="G10" t="s">
        <v>6</v>
      </c>
      <c r="H10" t="s">
        <v>9</v>
      </c>
      <c r="I10" t="s">
        <v>8</v>
      </c>
    </row>
    <row r="11" spans="1:9" x14ac:dyDescent="0.3">
      <c r="A11" t="s">
        <v>37</v>
      </c>
      <c r="B11" t="s">
        <v>38</v>
      </c>
      <c r="C11" t="s">
        <v>38</v>
      </c>
      <c r="D11" t="s">
        <v>77</v>
      </c>
      <c r="E11" t="s">
        <v>78</v>
      </c>
      <c r="F11" t="s">
        <v>38</v>
      </c>
      <c r="G11" t="s">
        <v>38</v>
      </c>
      <c r="H11" t="s">
        <v>79</v>
      </c>
      <c r="I11" t="s">
        <v>80</v>
      </c>
    </row>
    <row r="12" spans="1:9" x14ac:dyDescent="0.3">
      <c r="A12" t="s">
        <v>43</v>
      </c>
      <c r="B12" t="s">
        <v>38</v>
      </c>
      <c r="C12" t="s">
        <v>38</v>
      </c>
      <c r="D12" t="s">
        <v>81</v>
      </c>
      <c r="E12" t="s">
        <v>82</v>
      </c>
      <c r="F12" t="s">
        <v>38</v>
      </c>
      <c r="G12" t="s">
        <v>38</v>
      </c>
      <c r="H12" t="s">
        <v>83</v>
      </c>
      <c r="I12" t="s">
        <v>84</v>
      </c>
    </row>
    <row r="13" spans="1:9" x14ac:dyDescent="0.3">
      <c r="A13" t="s">
        <v>47</v>
      </c>
      <c r="B13" t="s">
        <v>38</v>
      </c>
      <c r="C13" t="s">
        <v>38</v>
      </c>
      <c r="D13" t="s">
        <v>85</v>
      </c>
      <c r="E13" t="s">
        <v>86</v>
      </c>
      <c r="F13" t="s">
        <v>38</v>
      </c>
      <c r="G13" t="s">
        <v>38</v>
      </c>
      <c r="H13" t="s">
        <v>87</v>
      </c>
      <c r="I13" t="s">
        <v>88</v>
      </c>
    </row>
    <row r="14" spans="1:9" x14ac:dyDescent="0.3">
      <c r="A14" t="s">
        <v>51</v>
      </c>
      <c r="B14" t="s">
        <v>89</v>
      </c>
      <c r="C14" t="s">
        <v>74</v>
      </c>
      <c r="D14" t="s">
        <v>90</v>
      </c>
      <c r="E14" t="s">
        <v>91</v>
      </c>
      <c r="F14" t="s">
        <v>48</v>
      </c>
      <c r="G14" t="s">
        <v>92</v>
      </c>
      <c r="H14" t="s">
        <v>93</v>
      </c>
      <c r="I14" t="s">
        <v>94</v>
      </c>
    </row>
    <row r="15" spans="1:9" x14ac:dyDescent="0.3">
      <c r="A15" t="s">
        <v>59</v>
      </c>
      <c r="B15" t="s">
        <v>95</v>
      </c>
      <c r="C15" t="s">
        <v>96</v>
      </c>
      <c r="D15" t="s">
        <v>97</v>
      </c>
      <c r="E15" t="s">
        <v>72</v>
      </c>
      <c r="F15" t="s">
        <v>98</v>
      </c>
      <c r="G15" t="s">
        <v>99</v>
      </c>
      <c r="H15" t="s">
        <v>95</v>
      </c>
      <c r="I15" t="s">
        <v>100</v>
      </c>
    </row>
    <row r="16" spans="1:9" x14ac:dyDescent="0.3">
      <c r="A16" t="s">
        <v>68</v>
      </c>
      <c r="B16" t="s">
        <v>101</v>
      </c>
      <c r="C16" t="s">
        <v>102</v>
      </c>
      <c r="D16" t="s">
        <v>103</v>
      </c>
      <c r="E16" t="s">
        <v>70</v>
      </c>
      <c r="F16" t="s">
        <v>104</v>
      </c>
      <c r="G16" t="s">
        <v>105</v>
      </c>
      <c r="H16" t="s">
        <v>106</v>
      </c>
      <c r="I16" t="s">
        <v>107</v>
      </c>
    </row>
    <row r="17" spans="1:9" x14ac:dyDescent="0.3">
      <c r="A17" t="s">
        <v>34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</row>
    <row r="18" spans="1:9" x14ac:dyDescent="0.3">
      <c r="A18" t="s">
        <v>36</v>
      </c>
      <c r="B18" t="s">
        <v>3</v>
      </c>
      <c r="C18" t="s">
        <v>2</v>
      </c>
      <c r="D18" t="s">
        <v>5</v>
      </c>
      <c r="E18" t="s">
        <v>4</v>
      </c>
      <c r="F18" t="s">
        <v>7</v>
      </c>
      <c r="G18" t="s">
        <v>6</v>
      </c>
      <c r="H18" t="s">
        <v>9</v>
      </c>
      <c r="I18" t="s">
        <v>8</v>
      </c>
    </row>
    <row r="19" spans="1:9" x14ac:dyDescent="0.3">
      <c r="A19" t="s">
        <v>37</v>
      </c>
      <c r="B19" t="s">
        <v>38</v>
      </c>
      <c r="C19" t="s">
        <v>38</v>
      </c>
      <c r="D19" t="s">
        <v>108</v>
      </c>
      <c r="E19" t="s">
        <v>109</v>
      </c>
      <c r="F19" t="s">
        <v>38</v>
      </c>
      <c r="G19" t="s">
        <v>38</v>
      </c>
      <c r="H19" t="s">
        <v>110</v>
      </c>
      <c r="I19" t="s">
        <v>111</v>
      </c>
    </row>
    <row r="20" spans="1:9" x14ac:dyDescent="0.3">
      <c r="A20" t="s">
        <v>43</v>
      </c>
      <c r="B20" t="s">
        <v>38</v>
      </c>
      <c r="C20" t="s">
        <v>38</v>
      </c>
      <c r="D20" t="s">
        <v>112</v>
      </c>
      <c r="E20" t="s">
        <v>113</v>
      </c>
      <c r="F20" t="s">
        <v>38</v>
      </c>
      <c r="G20" t="s">
        <v>38</v>
      </c>
      <c r="H20" t="s">
        <v>114</v>
      </c>
      <c r="I20" t="s">
        <v>115</v>
      </c>
    </row>
    <row r="21" spans="1:9" x14ac:dyDescent="0.3">
      <c r="A21" t="s">
        <v>47</v>
      </c>
      <c r="B21" t="s">
        <v>38</v>
      </c>
      <c r="C21" t="s">
        <v>38</v>
      </c>
      <c r="D21" t="s">
        <v>116</v>
      </c>
      <c r="E21" t="s">
        <v>117</v>
      </c>
      <c r="F21" t="s">
        <v>38</v>
      </c>
      <c r="G21" t="s">
        <v>38</v>
      </c>
      <c r="H21" t="s">
        <v>118</v>
      </c>
      <c r="I21" t="s">
        <v>119</v>
      </c>
    </row>
    <row r="22" spans="1:9" x14ac:dyDescent="0.3">
      <c r="A22" t="s">
        <v>51</v>
      </c>
      <c r="B22" t="s">
        <v>120</v>
      </c>
      <c r="C22" t="s">
        <v>121</v>
      </c>
      <c r="D22" t="s">
        <v>90</v>
      </c>
      <c r="E22" t="s">
        <v>122</v>
      </c>
      <c r="F22" t="s">
        <v>123</v>
      </c>
      <c r="G22" t="s">
        <v>124</v>
      </c>
      <c r="H22" t="s">
        <v>52</v>
      </c>
      <c r="I22" t="s">
        <v>54</v>
      </c>
    </row>
    <row r="23" spans="1:9" x14ac:dyDescent="0.3">
      <c r="A23" t="s">
        <v>59</v>
      </c>
      <c r="B23" t="s">
        <v>125</v>
      </c>
      <c r="C23" t="s">
        <v>126</v>
      </c>
      <c r="D23" t="s">
        <v>127</v>
      </c>
      <c r="E23" t="s">
        <v>128</v>
      </c>
      <c r="F23" t="s">
        <v>129</v>
      </c>
      <c r="G23" t="s">
        <v>130</v>
      </c>
      <c r="H23" t="s">
        <v>71</v>
      </c>
      <c r="I23" t="s">
        <v>131</v>
      </c>
    </row>
    <row r="24" spans="1:9" x14ac:dyDescent="0.3">
      <c r="A24" t="s">
        <v>68</v>
      </c>
      <c r="B24" t="s">
        <v>106</v>
      </c>
      <c r="C24" t="s">
        <v>132</v>
      </c>
      <c r="D24" t="s">
        <v>133</v>
      </c>
      <c r="E24" t="s">
        <v>134</v>
      </c>
      <c r="F24" t="s">
        <v>75</v>
      </c>
      <c r="G24" t="s">
        <v>135</v>
      </c>
      <c r="H24" t="s">
        <v>75</v>
      </c>
      <c r="I24" t="s">
        <v>136</v>
      </c>
    </row>
    <row r="25" spans="1:9" x14ac:dyDescent="0.3">
      <c r="A25" t="s">
        <v>34</v>
      </c>
      <c r="B25" t="s">
        <v>35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</row>
    <row r="26" spans="1:9" x14ac:dyDescent="0.3">
      <c r="A26" t="s">
        <v>36</v>
      </c>
      <c r="B26" t="s">
        <v>3</v>
      </c>
      <c r="C26" t="s">
        <v>2</v>
      </c>
      <c r="D26" t="s">
        <v>5</v>
      </c>
      <c r="E26" t="s">
        <v>4</v>
      </c>
      <c r="F26" t="s">
        <v>7</v>
      </c>
      <c r="G26" t="s">
        <v>6</v>
      </c>
      <c r="H26" t="s">
        <v>9</v>
      </c>
      <c r="I26" t="s">
        <v>8</v>
      </c>
    </row>
    <row r="27" spans="1:9" x14ac:dyDescent="0.3">
      <c r="A27" t="s">
        <v>37</v>
      </c>
      <c r="B27" t="s">
        <v>38</v>
      </c>
      <c r="C27" t="s">
        <v>38</v>
      </c>
      <c r="D27" t="s">
        <v>39</v>
      </c>
      <c r="E27" t="s">
        <v>137</v>
      </c>
      <c r="F27" t="s">
        <v>38</v>
      </c>
      <c r="G27" t="s">
        <v>38</v>
      </c>
      <c r="H27" t="s">
        <v>138</v>
      </c>
      <c r="I27" t="s">
        <v>139</v>
      </c>
    </row>
    <row r="28" spans="1:9" x14ac:dyDescent="0.3">
      <c r="A28" t="s">
        <v>43</v>
      </c>
      <c r="B28" t="s">
        <v>38</v>
      </c>
      <c r="C28" t="s">
        <v>38</v>
      </c>
      <c r="D28" t="s">
        <v>112</v>
      </c>
      <c r="E28" t="s">
        <v>140</v>
      </c>
      <c r="F28" t="s">
        <v>38</v>
      </c>
      <c r="G28" t="s">
        <v>38</v>
      </c>
      <c r="H28" t="s">
        <v>141</v>
      </c>
      <c r="I28" t="s">
        <v>142</v>
      </c>
    </row>
    <row r="29" spans="1:9" x14ac:dyDescent="0.3">
      <c r="A29" t="s">
        <v>47</v>
      </c>
      <c r="B29" t="s">
        <v>38</v>
      </c>
      <c r="C29" t="s">
        <v>38</v>
      </c>
      <c r="D29" t="s">
        <v>90</v>
      </c>
      <c r="E29" t="s">
        <v>143</v>
      </c>
      <c r="F29" t="s">
        <v>38</v>
      </c>
      <c r="G29" t="s">
        <v>38</v>
      </c>
      <c r="H29" t="s">
        <v>48</v>
      </c>
      <c r="I29" t="s">
        <v>144</v>
      </c>
    </row>
    <row r="30" spans="1:9" x14ac:dyDescent="0.3">
      <c r="A30" t="s">
        <v>51</v>
      </c>
      <c r="B30" t="s">
        <v>123</v>
      </c>
      <c r="C30" t="s">
        <v>145</v>
      </c>
      <c r="D30" t="s">
        <v>146</v>
      </c>
      <c r="E30" t="s">
        <v>147</v>
      </c>
      <c r="F30" t="s">
        <v>116</v>
      </c>
      <c r="G30" t="s">
        <v>148</v>
      </c>
      <c r="H30" t="s">
        <v>149</v>
      </c>
      <c r="I30" t="s">
        <v>91</v>
      </c>
    </row>
    <row r="31" spans="1:9" x14ac:dyDescent="0.3">
      <c r="A31" t="s">
        <v>59</v>
      </c>
      <c r="B31" t="s">
        <v>150</v>
      </c>
      <c r="C31" t="s">
        <v>151</v>
      </c>
      <c r="D31" t="s">
        <v>152</v>
      </c>
      <c r="E31" t="s">
        <v>153</v>
      </c>
      <c r="F31" t="s">
        <v>95</v>
      </c>
      <c r="G31" t="s">
        <v>154</v>
      </c>
      <c r="H31" t="s">
        <v>95</v>
      </c>
      <c r="I31" t="s">
        <v>155</v>
      </c>
    </row>
    <row r="32" spans="1:9" x14ac:dyDescent="0.3">
      <c r="A32" t="s">
        <v>68</v>
      </c>
      <c r="B32" t="s">
        <v>156</v>
      </c>
      <c r="C32" t="s">
        <v>157</v>
      </c>
      <c r="D32" t="s">
        <v>158</v>
      </c>
      <c r="E32" t="s">
        <v>102</v>
      </c>
      <c r="F32" t="s">
        <v>159</v>
      </c>
      <c r="G32" t="s">
        <v>160</v>
      </c>
      <c r="H32" t="s">
        <v>161</v>
      </c>
      <c r="I32" t="s">
        <v>162</v>
      </c>
    </row>
    <row r="33" spans="1:9" x14ac:dyDescent="0.3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</row>
    <row r="34" spans="1:9" x14ac:dyDescent="0.3">
      <c r="A34" t="s">
        <v>36</v>
      </c>
      <c r="B34" t="s">
        <v>3</v>
      </c>
      <c r="C34" t="s">
        <v>2</v>
      </c>
      <c r="D34" t="s">
        <v>5</v>
      </c>
      <c r="E34" t="s">
        <v>4</v>
      </c>
      <c r="F34" t="s">
        <v>7</v>
      </c>
      <c r="G34" t="s">
        <v>6</v>
      </c>
      <c r="H34" t="s">
        <v>9</v>
      </c>
      <c r="I34" t="s">
        <v>8</v>
      </c>
    </row>
    <row r="35" spans="1:9" x14ac:dyDescent="0.3">
      <c r="A35" t="s">
        <v>37</v>
      </c>
      <c r="B35" t="s">
        <v>38</v>
      </c>
      <c r="C35" t="s">
        <v>38</v>
      </c>
      <c r="D35" t="s">
        <v>163</v>
      </c>
      <c r="E35" t="s">
        <v>164</v>
      </c>
      <c r="F35" t="s">
        <v>38</v>
      </c>
      <c r="G35" t="s">
        <v>38</v>
      </c>
      <c r="H35" t="s">
        <v>165</v>
      </c>
      <c r="I35" t="s">
        <v>166</v>
      </c>
    </row>
    <row r="36" spans="1:9" x14ac:dyDescent="0.3">
      <c r="A36" t="s">
        <v>43</v>
      </c>
      <c r="B36" t="s">
        <v>38</v>
      </c>
      <c r="C36" t="s">
        <v>38</v>
      </c>
      <c r="D36" t="s">
        <v>167</v>
      </c>
      <c r="E36" t="s">
        <v>168</v>
      </c>
      <c r="F36" t="s">
        <v>38</v>
      </c>
      <c r="G36" t="s">
        <v>38</v>
      </c>
      <c r="H36" t="s">
        <v>169</v>
      </c>
      <c r="I36" t="s">
        <v>170</v>
      </c>
    </row>
    <row r="37" spans="1:9" x14ac:dyDescent="0.3">
      <c r="A37" t="s">
        <v>47</v>
      </c>
      <c r="B37" t="s">
        <v>38</v>
      </c>
      <c r="C37" t="s">
        <v>38</v>
      </c>
      <c r="D37" t="s">
        <v>171</v>
      </c>
      <c r="E37" t="s">
        <v>172</v>
      </c>
      <c r="F37" t="s">
        <v>38</v>
      </c>
      <c r="G37" t="s">
        <v>38</v>
      </c>
      <c r="H37" t="s">
        <v>62</v>
      </c>
      <c r="I37" t="s">
        <v>173</v>
      </c>
    </row>
    <row r="38" spans="1:9" x14ac:dyDescent="0.3">
      <c r="A38" t="s">
        <v>51</v>
      </c>
      <c r="B38" t="s">
        <v>174</v>
      </c>
      <c r="C38" t="s">
        <v>175</v>
      </c>
      <c r="D38" t="s">
        <v>62</v>
      </c>
      <c r="E38" t="s">
        <v>145</v>
      </c>
      <c r="F38" t="s">
        <v>176</v>
      </c>
      <c r="G38" t="s">
        <v>131</v>
      </c>
      <c r="H38" t="s">
        <v>177</v>
      </c>
      <c r="I38" t="s">
        <v>172</v>
      </c>
    </row>
    <row r="39" spans="1:9" x14ac:dyDescent="0.3">
      <c r="A39" t="s">
        <v>59</v>
      </c>
      <c r="B39" t="s">
        <v>178</v>
      </c>
      <c r="C39" t="s">
        <v>179</v>
      </c>
      <c r="D39" t="s">
        <v>180</v>
      </c>
      <c r="E39" t="s">
        <v>181</v>
      </c>
      <c r="F39" t="s">
        <v>182</v>
      </c>
      <c r="G39" t="s">
        <v>183</v>
      </c>
      <c r="H39" t="s">
        <v>184</v>
      </c>
      <c r="I39" t="s">
        <v>185</v>
      </c>
    </row>
    <row r="40" spans="1:9" x14ac:dyDescent="0.3">
      <c r="A40" t="s">
        <v>68</v>
      </c>
      <c r="B40" t="s">
        <v>186</v>
      </c>
      <c r="C40" t="s">
        <v>187</v>
      </c>
      <c r="D40" t="s">
        <v>159</v>
      </c>
      <c r="E40" t="s">
        <v>188</v>
      </c>
      <c r="F40" t="s">
        <v>189</v>
      </c>
      <c r="G40" t="s">
        <v>190</v>
      </c>
      <c r="H40" t="s">
        <v>186</v>
      </c>
      <c r="I40" t="s">
        <v>191</v>
      </c>
    </row>
    <row r="41" spans="1:9" x14ac:dyDescent="0.3">
      <c r="A41" t="s">
        <v>34</v>
      </c>
      <c r="B41" t="s">
        <v>35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</row>
    <row r="42" spans="1:9" x14ac:dyDescent="0.3">
      <c r="A42" t="s">
        <v>36</v>
      </c>
      <c r="B42" t="s">
        <v>3</v>
      </c>
      <c r="C42" t="s">
        <v>2</v>
      </c>
      <c r="D42" t="s">
        <v>5</v>
      </c>
      <c r="E42" t="s">
        <v>4</v>
      </c>
      <c r="F42" t="s">
        <v>7</v>
      </c>
      <c r="G42" t="s">
        <v>6</v>
      </c>
      <c r="H42" t="s">
        <v>9</v>
      </c>
      <c r="I42" t="s">
        <v>8</v>
      </c>
    </row>
    <row r="43" spans="1:9" x14ac:dyDescent="0.3">
      <c r="A43" t="s">
        <v>37</v>
      </c>
      <c r="B43" t="s">
        <v>38</v>
      </c>
      <c r="C43" t="s">
        <v>38</v>
      </c>
      <c r="D43" t="s">
        <v>83</v>
      </c>
      <c r="E43" t="s">
        <v>192</v>
      </c>
      <c r="F43" t="s">
        <v>38</v>
      </c>
      <c r="G43" t="s">
        <v>38</v>
      </c>
      <c r="H43" t="s">
        <v>193</v>
      </c>
      <c r="I43" t="s">
        <v>194</v>
      </c>
    </row>
    <row r="44" spans="1:9" x14ac:dyDescent="0.3">
      <c r="A44" t="s">
        <v>43</v>
      </c>
      <c r="B44" t="s">
        <v>38</v>
      </c>
      <c r="C44" t="s">
        <v>38</v>
      </c>
      <c r="D44" t="s">
        <v>195</v>
      </c>
      <c r="E44" t="s">
        <v>196</v>
      </c>
      <c r="F44" t="s">
        <v>38</v>
      </c>
      <c r="G44" t="s">
        <v>38</v>
      </c>
      <c r="H44" t="s">
        <v>197</v>
      </c>
      <c r="I44" t="s">
        <v>198</v>
      </c>
    </row>
    <row r="45" spans="1:9" x14ac:dyDescent="0.3">
      <c r="A45" t="s">
        <v>47</v>
      </c>
      <c r="B45" t="s">
        <v>38</v>
      </c>
      <c r="C45" t="s">
        <v>38</v>
      </c>
      <c r="D45" t="s">
        <v>171</v>
      </c>
      <c r="E45" t="s">
        <v>199</v>
      </c>
      <c r="F45" t="s">
        <v>38</v>
      </c>
      <c r="G45" t="s">
        <v>38</v>
      </c>
      <c r="H45" t="s">
        <v>146</v>
      </c>
      <c r="I45" t="s">
        <v>200</v>
      </c>
    </row>
    <row r="46" spans="1:9" x14ac:dyDescent="0.3">
      <c r="A46" t="s">
        <v>51</v>
      </c>
      <c r="B46" t="s">
        <v>129</v>
      </c>
      <c r="C46" t="s">
        <v>191</v>
      </c>
      <c r="D46" t="s">
        <v>171</v>
      </c>
      <c r="E46" t="s">
        <v>175</v>
      </c>
      <c r="F46" t="s">
        <v>201</v>
      </c>
      <c r="G46" t="s">
        <v>147</v>
      </c>
      <c r="H46" t="s">
        <v>120</v>
      </c>
      <c r="I46" t="s">
        <v>202</v>
      </c>
    </row>
    <row r="47" spans="1:9" x14ac:dyDescent="0.3">
      <c r="A47" t="s">
        <v>59</v>
      </c>
      <c r="B47" t="s">
        <v>71</v>
      </c>
      <c r="C47" t="s">
        <v>203</v>
      </c>
      <c r="D47" t="s">
        <v>204</v>
      </c>
      <c r="E47" t="s">
        <v>205</v>
      </c>
      <c r="F47" t="s">
        <v>97</v>
      </c>
      <c r="G47" t="s">
        <v>175</v>
      </c>
      <c r="H47" t="s">
        <v>206</v>
      </c>
      <c r="I47" t="s">
        <v>207</v>
      </c>
    </row>
    <row r="48" spans="1:9" x14ac:dyDescent="0.3">
      <c r="A48" t="s">
        <v>68</v>
      </c>
      <c r="B48" t="s">
        <v>208</v>
      </c>
      <c r="C48" t="s">
        <v>209</v>
      </c>
      <c r="D48" t="s">
        <v>210</v>
      </c>
      <c r="E48" t="s">
        <v>211</v>
      </c>
      <c r="F48" t="s">
        <v>212</v>
      </c>
      <c r="G48" t="s">
        <v>190</v>
      </c>
      <c r="H48" t="s">
        <v>213</v>
      </c>
      <c r="I48" t="s">
        <v>214</v>
      </c>
    </row>
    <row r="49" spans="1:9" x14ac:dyDescent="0.3">
      <c r="A49" t="s">
        <v>34</v>
      </c>
      <c r="B49" t="s">
        <v>35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  <c r="H49" t="s">
        <v>35</v>
      </c>
    </row>
    <row r="50" spans="1:9" x14ac:dyDescent="0.3">
      <c r="A50" t="s">
        <v>36</v>
      </c>
      <c r="B50" t="s">
        <v>3</v>
      </c>
      <c r="C50" t="s">
        <v>2</v>
      </c>
      <c r="D50" t="s">
        <v>5</v>
      </c>
      <c r="E50" t="s">
        <v>4</v>
      </c>
      <c r="F50" t="s">
        <v>7</v>
      </c>
      <c r="G50" t="s">
        <v>6</v>
      </c>
      <c r="H50" t="s">
        <v>9</v>
      </c>
      <c r="I50" t="s">
        <v>8</v>
      </c>
    </row>
    <row r="51" spans="1:9" x14ac:dyDescent="0.3">
      <c r="A51" t="s">
        <v>37</v>
      </c>
      <c r="B51" t="s">
        <v>38</v>
      </c>
      <c r="C51" t="s">
        <v>38</v>
      </c>
      <c r="D51" t="s">
        <v>215</v>
      </c>
      <c r="E51" t="s">
        <v>216</v>
      </c>
      <c r="F51" t="s">
        <v>38</v>
      </c>
      <c r="G51" t="s">
        <v>38</v>
      </c>
      <c r="H51" t="s">
        <v>217</v>
      </c>
      <c r="I51" t="s">
        <v>218</v>
      </c>
    </row>
    <row r="52" spans="1:9" x14ac:dyDescent="0.3">
      <c r="A52" t="s">
        <v>43</v>
      </c>
      <c r="B52" t="s">
        <v>38</v>
      </c>
      <c r="C52" t="s">
        <v>38</v>
      </c>
      <c r="D52" t="s">
        <v>219</v>
      </c>
      <c r="E52" t="s">
        <v>220</v>
      </c>
      <c r="F52" t="s">
        <v>38</v>
      </c>
      <c r="G52" t="s">
        <v>38</v>
      </c>
      <c r="H52" t="s">
        <v>85</v>
      </c>
      <c r="I52" t="s">
        <v>221</v>
      </c>
    </row>
    <row r="53" spans="1:9" x14ac:dyDescent="0.3">
      <c r="A53" t="s">
        <v>47</v>
      </c>
      <c r="B53" t="s">
        <v>38</v>
      </c>
      <c r="C53" t="s">
        <v>38</v>
      </c>
      <c r="D53" t="s">
        <v>222</v>
      </c>
      <c r="E53" t="s">
        <v>131</v>
      </c>
      <c r="F53" t="s">
        <v>38</v>
      </c>
      <c r="G53" t="s">
        <v>38</v>
      </c>
      <c r="H53" t="s">
        <v>223</v>
      </c>
      <c r="I53" t="s">
        <v>224</v>
      </c>
    </row>
    <row r="54" spans="1:9" x14ac:dyDescent="0.3">
      <c r="A54" t="s">
        <v>51</v>
      </c>
      <c r="B54" t="s">
        <v>225</v>
      </c>
      <c r="C54" t="s">
        <v>70</v>
      </c>
      <c r="D54" t="s">
        <v>225</v>
      </c>
      <c r="E54" t="s">
        <v>226</v>
      </c>
      <c r="F54" t="s">
        <v>227</v>
      </c>
      <c r="G54" t="s">
        <v>228</v>
      </c>
      <c r="H54" t="s">
        <v>229</v>
      </c>
      <c r="I54" t="s">
        <v>230</v>
      </c>
    </row>
    <row r="55" spans="1:9" x14ac:dyDescent="0.3">
      <c r="A55" t="s">
        <v>59</v>
      </c>
      <c r="B55" t="s">
        <v>231</v>
      </c>
      <c r="C55" t="s">
        <v>232</v>
      </c>
      <c r="D55" t="s">
        <v>75</v>
      </c>
      <c r="E55" t="s">
        <v>233</v>
      </c>
      <c r="F55" t="s">
        <v>234</v>
      </c>
      <c r="G55" t="s">
        <v>135</v>
      </c>
      <c r="H55" t="s">
        <v>133</v>
      </c>
      <c r="I55" t="s">
        <v>235</v>
      </c>
    </row>
    <row r="56" spans="1:9" x14ac:dyDescent="0.3">
      <c r="A56" t="s">
        <v>68</v>
      </c>
      <c r="B56" t="s">
        <v>236</v>
      </c>
      <c r="C56" t="s">
        <v>237</v>
      </c>
      <c r="D56" t="s">
        <v>186</v>
      </c>
      <c r="E56" t="s">
        <v>238</v>
      </c>
      <c r="F56" t="s">
        <v>239</v>
      </c>
      <c r="G56" t="s">
        <v>240</v>
      </c>
      <c r="H56" t="s">
        <v>239</v>
      </c>
      <c r="I56" t="s">
        <v>240</v>
      </c>
    </row>
    <row r="57" spans="1:9" x14ac:dyDescent="0.3">
      <c r="A57" t="s">
        <v>34</v>
      </c>
      <c r="B57" t="s">
        <v>35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 t="s">
        <v>35</v>
      </c>
    </row>
    <row r="58" spans="1:9" x14ac:dyDescent="0.3">
      <c r="A58" t="s">
        <v>36</v>
      </c>
      <c r="B58" t="s">
        <v>3</v>
      </c>
      <c r="C58" t="s">
        <v>2</v>
      </c>
      <c r="D58" t="s">
        <v>5</v>
      </c>
      <c r="E58" t="s">
        <v>4</v>
      </c>
      <c r="F58" t="s">
        <v>7</v>
      </c>
      <c r="G58" t="s">
        <v>6</v>
      </c>
      <c r="H58" t="s">
        <v>9</v>
      </c>
      <c r="I58" t="s">
        <v>8</v>
      </c>
    </row>
    <row r="59" spans="1:9" x14ac:dyDescent="0.3">
      <c r="A59" t="s">
        <v>37</v>
      </c>
      <c r="B59" t="s">
        <v>38</v>
      </c>
      <c r="C59" t="s">
        <v>38</v>
      </c>
      <c r="D59" t="s">
        <v>241</v>
      </c>
      <c r="E59" t="s">
        <v>173</v>
      </c>
      <c r="F59" t="s">
        <v>38</v>
      </c>
      <c r="G59" t="s">
        <v>38</v>
      </c>
      <c r="H59" t="s">
        <v>193</v>
      </c>
      <c r="I59" t="s">
        <v>242</v>
      </c>
    </row>
    <row r="60" spans="1:9" x14ac:dyDescent="0.3">
      <c r="A60" t="s">
        <v>43</v>
      </c>
      <c r="B60" t="s">
        <v>38</v>
      </c>
      <c r="C60" t="s">
        <v>38</v>
      </c>
      <c r="D60" t="s">
        <v>45</v>
      </c>
      <c r="E60" t="s">
        <v>65</v>
      </c>
      <c r="F60" t="s">
        <v>38</v>
      </c>
      <c r="G60" t="s">
        <v>38</v>
      </c>
      <c r="H60" t="s">
        <v>243</v>
      </c>
      <c r="I60" t="s">
        <v>91</v>
      </c>
    </row>
    <row r="61" spans="1:9" x14ac:dyDescent="0.3">
      <c r="A61" t="s">
        <v>47</v>
      </c>
      <c r="B61" t="s">
        <v>38</v>
      </c>
      <c r="C61" t="s">
        <v>38</v>
      </c>
      <c r="D61" t="s">
        <v>62</v>
      </c>
      <c r="E61" t="s">
        <v>105</v>
      </c>
      <c r="F61" t="s">
        <v>38</v>
      </c>
      <c r="G61" t="s">
        <v>38</v>
      </c>
      <c r="H61" t="s">
        <v>90</v>
      </c>
      <c r="I61" t="s">
        <v>244</v>
      </c>
    </row>
    <row r="62" spans="1:9" x14ac:dyDescent="0.3">
      <c r="A62" t="s">
        <v>51</v>
      </c>
      <c r="B62" t="s">
        <v>62</v>
      </c>
      <c r="C62" t="s">
        <v>245</v>
      </c>
      <c r="D62" t="s">
        <v>176</v>
      </c>
      <c r="E62" t="s">
        <v>246</v>
      </c>
      <c r="F62" t="s">
        <v>247</v>
      </c>
      <c r="G62" t="s">
        <v>248</v>
      </c>
      <c r="H62" t="s">
        <v>249</v>
      </c>
      <c r="I62" t="s">
        <v>121</v>
      </c>
    </row>
    <row r="63" spans="1:9" x14ac:dyDescent="0.3">
      <c r="A63" t="s">
        <v>59</v>
      </c>
      <c r="B63" t="s">
        <v>250</v>
      </c>
      <c r="C63" t="s">
        <v>251</v>
      </c>
      <c r="D63" t="s">
        <v>252</v>
      </c>
      <c r="E63" t="s">
        <v>253</v>
      </c>
      <c r="F63" t="s">
        <v>254</v>
      </c>
      <c r="G63" t="s">
        <v>255</v>
      </c>
      <c r="H63" t="s">
        <v>104</v>
      </c>
      <c r="I63" t="s">
        <v>214</v>
      </c>
    </row>
    <row r="64" spans="1:9" x14ac:dyDescent="0.3">
      <c r="A64" t="s">
        <v>68</v>
      </c>
      <c r="B64" t="s">
        <v>256</v>
      </c>
      <c r="C64" t="s">
        <v>257</v>
      </c>
      <c r="D64" t="s">
        <v>258</v>
      </c>
      <c r="E64" t="s">
        <v>209</v>
      </c>
      <c r="F64" t="s">
        <v>259</v>
      </c>
      <c r="G64" t="s">
        <v>260</v>
      </c>
      <c r="H64" t="s">
        <v>261</v>
      </c>
      <c r="I64" t="s">
        <v>262</v>
      </c>
    </row>
    <row r="65" spans="1:9" x14ac:dyDescent="0.3">
      <c r="A65" t="s">
        <v>34</v>
      </c>
      <c r="B65" t="s">
        <v>35</v>
      </c>
      <c r="C65" t="s">
        <v>35</v>
      </c>
      <c r="D65" t="s">
        <v>35</v>
      </c>
      <c r="E65" t="s">
        <v>35</v>
      </c>
      <c r="F65" t="s">
        <v>35</v>
      </c>
      <c r="G65" t="s">
        <v>35</v>
      </c>
      <c r="H65" t="s">
        <v>35</v>
      </c>
    </row>
    <row r="66" spans="1:9" x14ac:dyDescent="0.3">
      <c r="A66" t="s">
        <v>36</v>
      </c>
      <c r="B66" t="s">
        <v>3</v>
      </c>
      <c r="C66" t="s">
        <v>2</v>
      </c>
      <c r="D66" t="s">
        <v>5</v>
      </c>
      <c r="E66" t="s">
        <v>4</v>
      </c>
      <c r="F66" t="s">
        <v>7</v>
      </c>
      <c r="G66" t="s">
        <v>6</v>
      </c>
      <c r="H66" t="s">
        <v>9</v>
      </c>
      <c r="I66" t="s">
        <v>8</v>
      </c>
    </row>
    <row r="67" spans="1:9" x14ac:dyDescent="0.3">
      <c r="A67" t="s">
        <v>37</v>
      </c>
      <c r="B67" t="s">
        <v>38</v>
      </c>
      <c r="C67" t="s">
        <v>38</v>
      </c>
      <c r="D67" t="s">
        <v>39</v>
      </c>
      <c r="E67" t="s">
        <v>263</v>
      </c>
      <c r="F67" t="s">
        <v>38</v>
      </c>
      <c r="G67" t="s">
        <v>38</v>
      </c>
      <c r="H67" t="s">
        <v>264</v>
      </c>
      <c r="I67" t="s">
        <v>265</v>
      </c>
    </row>
    <row r="68" spans="1:9" x14ac:dyDescent="0.3">
      <c r="A68" t="s">
        <v>43</v>
      </c>
      <c r="B68" t="s">
        <v>38</v>
      </c>
      <c r="C68" t="s">
        <v>38</v>
      </c>
      <c r="D68" t="s">
        <v>266</v>
      </c>
      <c r="E68" t="s">
        <v>267</v>
      </c>
      <c r="F68" t="s">
        <v>38</v>
      </c>
      <c r="G68" t="s">
        <v>38</v>
      </c>
      <c r="H68" t="s">
        <v>215</v>
      </c>
      <c r="I68" t="s">
        <v>46</v>
      </c>
    </row>
    <row r="69" spans="1:9" x14ac:dyDescent="0.3">
      <c r="A69" t="s">
        <v>47</v>
      </c>
      <c r="B69" t="s">
        <v>38</v>
      </c>
      <c r="C69" t="s">
        <v>38</v>
      </c>
      <c r="D69" t="s">
        <v>55</v>
      </c>
      <c r="E69" t="s">
        <v>268</v>
      </c>
      <c r="F69" t="s">
        <v>38</v>
      </c>
      <c r="G69" t="s">
        <v>38</v>
      </c>
      <c r="H69" t="s">
        <v>269</v>
      </c>
      <c r="I69" t="s">
        <v>270</v>
      </c>
    </row>
    <row r="70" spans="1:9" x14ac:dyDescent="0.3">
      <c r="A70" t="s">
        <v>51</v>
      </c>
      <c r="B70" t="s">
        <v>90</v>
      </c>
      <c r="C70" t="s">
        <v>271</v>
      </c>
      <c r="D70" t="s">
        <v>90</v>
      </c>
      <c r="E70" t="s">
        <v>272</v>
      </c>
      <c r="F70" t="s">
        <v>243</v>
      </c>
      <c r="G70" t="s">
        <v>273</v>
      </c>
      <c r="H70" t="s">
        <v>274</v>
      </c>
      <c r="I70" t="s">
        <v>275</v>
      </c>
    </row>
    <row r="71" spans="1:9" x14ac:dyDescent="0.3">
      <c r="A71" t="s">
        <v>59</v>
      </c>
      <c r="B71" t="s">
        <v>95</v>
      </c>
      <c r="C71" t="s">
        <v>276</v>
      </c>
      <c r="D71" t="s">
        <v>171</v>
      </c>
      <c r="E71" t="s">
        <v>277</v>
      </c>
      <c r="F71" t="s">
        <v>146</v>
      </c>
      <c r="G71" t="s">
        <v>278</v>
      </c>
      <c r="H71" t="s">
        <v>247</v>
      </c>
      <c r="I71" t="s">
        <v>279</v>
      </c>
    </row>
    <row r="72" spans="1:9" x14ac:dyDescent="0.3">
      <c r="A72" t="s">
        <v>68</v>
      </c>
      <c r="B72" t="s">
        <v>161</v>
      </c>
      <c r="C72" t="s">
        <v>262</v>
      </c>
      <c r="D72" t="s">
        <v>280</v>
      </c>
      <c r="E72" t="s">
        <v>134</v>
      </c>
      <c r="F72" t="s">
        <v>281</v>
      </c>
      <c r="G72" t="s">
        <v>282</v>
      </c>
      <c r="H72" t="s">
        <v>75</v>
      </c>
      <c r="I72" t="s">
        <v>283</v>
      </c>
    </row>
    <row r="73" spans="1:9" x14ac:dyDescent="0.3">
      <c r="A73" t="s">
        <v>34</v>
      </c>
      <c r="B73" t="s">
        <v>35</v>
      </c>
      <c r="C73" t="s">
        <v>35</v>
      </c>
      <c r="D73" t="s">
        <v>35</v>
      </c>
      <c r="E73" t="s">
        <v>35</v>
      </c>
      <c r="F73" t="s">
        <v>35</v>
      </c>
      <c r="G73" t="s">
        <v>35</v>
      </c>
      <c r="H73" t="s">
        <v>35</v>
      </c>
    </row>
    <row r="74" spans="1:9" x14ac:dyDescent="0.3">
      <c r="A74" t="s">
        <v>36</v>
      </c>
      <c r="B74" t="s">
        <v>3</v>
      </c>
      <c r="C74" t="s">
        <v>2</v>
      </c>
      <c r="D74" t="s">
        <v>5</v>
      </c>
      <c r="E74" t="s">
        <v>4</v>
      </c>
      <c r="F74" t="s">
        <v>7</v>
      </c>
      <c r="G74" t="s">
        <v>6</v>
      </c>
      <c r="H74" t="s">
        <v>9</v>
      </c>
      <c r="I74" t="s">
        <v>8</v>
      </c>
    </row>
    <row r="75" spans="1:9" x14ac:dyDescent="0.3">
      <c r="A75" t="s">
        <v>37</v>
      </c>
      <c r="B75" t="s">
        <v>38</v>
      </c>
      <c r="C75" t="s">
        <v>38</v>
      </c>
      <c r="D75" t="s">
        <v>284</v>
      </c>
      <c r="E75" t="s">
        <v>285</v>
      </c>
      <c r="F75" t="s">
        <v>38</v>
      </c>
      <c r="G75" t="s">
        <v>38</v>
      </c>
      <c r="H75" t="s">
        <v>286</v>
      </c>
      <c r="I75" t="s">
        <v>287</v>
      </c>
    </row>
    <row r="76" spans="1:9" x14ac:dyDescent="0.3">
      <c r="A76" t="s">
        <v>43</v>
      </c>
      <c r="B76" t="s">
        <v>38</v>
      </c>
      <c r="C76" t="s">
        <v>38</v>
      </c>
      <c r="D76" t="s">
        <v>288</v>
      </c>
      <c r="E76" t="s">
        <v>289</v>
      </c>
      <c r="F76" t="s">
        <v>38</v>
      </c>
      <c r="G76" t="s">
        <v>38</v>
      </c>
      <c r="H76" t="s">
        <v>290</v>
      </c>
      <c r="I76" t="s">
        <v>291</v>
      </c>
    </row>
    <row r="77" spans="1:9" x14ac:dyDescent="0.3">
      <c r="A77" t="s">
        <v>47</v>
      </c>
      <c r="B77" t="s">
        <v>38</v>
      </c>
      <c r="C77" t="s">
        <v>38</v>
      </c>
      <c r="D77" t="s">
        <v>146</v>
      </c>
      <c r="E77" t="s">
        <v>91</v>
      </c>
      <c r="F77" t="s">
        <v>38</v>
      </c>
      <c r="G77" t="s">
        <v>38</v>
      </c>
      <c r="H77" t="s">
        <v>48</v>
      </c>
      <c r="I77" t="s">
        <v>292</v>
      </c>
    </row>
    <row r="78" spans="1:9" x14ac:dyDescent="0.3">
      <c r="A78" t="s">
        <v>51</v>
      </c>
      <c r="B78" t="s">
        <v>293</v>
      </c>
      <c r="C78" t="s">
        <v>185</v>
      </c>
      <c r="D78" t="s">
        <v>294</v>
      </c>
      <c r="E78" t="s">
        <v>147</v>
      </c>
      <c r="F78" t="s">
        <v>295</v>
      </c>
      <c r="G78" t="s">
        <v>92</v>
      </c>
      <c r="H78" t="s">
        <v>296</v>
      </c>
      <c r="I78" t="s">
        <v>173</v>
      </c>
    </row>
    <row r="79" spans="1:9" x14ac:dyDescent="0.3">
      <c r="A79" t="s">
        <v>59</v>
      </c>
      <c r="B79" t="s">
        <v>97</v>
      </c>
      <c r="C79" t="s">
        <v>297</v>
      </c>
      <c r="D79" t="s">
        <v>298</v>
      </c>
      <c r="E79" t="s">
        <v>72</v>
      </c>
      <c r="F79" t="s">
        <v>60</v>
      </c>
      <c r="G79" t="s">
        <v>299</v>
      </c>
      <c r="H79" t="s">
        <v>300</v>
      </c>
      <c r="I79" t="s">
        <v>199</v>
      </c>
    </row>
    <row r="80" spans="1:9" x14ac:dyDescent="0.3">
      <c r="A80" t="s">
        <v>68</v>
      </c>
      <c r="B80" t="s">
        <v>301</v>
      </c>
      <c r="C80" t="s">
        <v>302</v>
      </c>
      <c r="D80" t="s">
        <v>133</v>
      </c>
      <c r="E80" t="s">
        <v>255</v>
      </c>
      <c r="F80" t="s">
        <v>303</v>
      </c>
      <c r="G80" t="s">
        <v>304</v>
      </c>
      <c r="H80" t="s">
        <v>305</v>
      </c>
      <c r="I80" t="s">
        <v>306</v>
      </c>
    </row>
    <row r="81" spans="1:9" x14ac:dyDescent="0.3">
      <c r="A81" t="s">
        <v>34</v>
      </c>
      <c r="B81" t="s">
        <v>35</v>
      </c>
      <c r="C81" t="s">
        <v>35</v>
      </c>
      <c r="D81" t="s">
        <v>35</v>
      </c>
      <c r="E81" t="s">
        <v>35</v>
      </c>
      <c r="F81" t="s">
        <v>35</v>
      </c>
      <c r="G81" t="s">
        <v>35</v>
      </c>
      <c r="H81" t="s">
        <v>35</v>
      </c>
    </row>
    <row r="82" spans="1:9" x14ac:dyDescent="0.3">
      <c r="A82" t="s">
        <v>36</v>
      </c>
      <c r="B82" t="s">
        <v>3</v>
      </c>
      <c r="C82" t="s">
        <v>2</v>
      </c>
      <c r="D82" t="s">
        <v>5</v>
      </c>
      <c r="E82" t="s">
        <v>4</v>
      </c>
      <c r="F82" t="s">
        <v>7</v>
      </c>
      <c r="G82" t="s">
        <v>6</v>
      </c>
      <c r="H82" t="s">
        <v>9</v>
      </c>
      <c r="I82" t="s">
        <v>8</v>
      </c>
    </row>
    <row r="83" spans="1:9" x14ac:dyDescent="0.3">
      <c r="A83" t="s">
        <v>37</v>
      </c>
      <c r="B83" t="s">
        <v>38</v>
      </c>
      <c r="C83" t="s">
        <v>38</v>
      </c>
      <c r="D83" t="s">
        <v>39</v>
      </c>
      <c r="E83" t="s">
        <v>137</v>
      </c>
      <c r="F83" t="s">
        <v>38</v>
      </c>
      <c r="G83" t="s">
        <v>38</v>
      </c>
      <c r="H83" t="s">
        <v>307</v>
      </c>
      <c r="I83" t="s">
        <v>308</v>
      </c>
    </row>
    <row r="84" spans="1:9" x14ac:dyDescent="0.3">
      <c r="A84" t="s">
        <v>43</v>
      </c>
      <c r="B84" t="s">
        <v>38</v>
      </c>
      <c r="C84" t="s">
        <v>38</v>
      </c>
      <c r="D84" t="s">
        <v>309</v>
      </c>
      <c r="E84" t="s">
        <v>310</v>
      </c>
      <c r="F84" t="s">
        <v>38</v>
      </c>
      <c r="G84" t="s">
        <v>38</v>
      </c>
      <c r="H84" t="s">
        <v>311</v>
      </c>
      <c r="I84" t="s">
        <v>312</v>
      </c>
    </row>
    <row r="85" spans="1:9" x14ac:dyDescent="0.3">
      <c r="A85" t="s">
        <v>47</v>
      </c>
      <c r="B85" t="s">
        <v>38</v>
      </c>
      <c r="C85" t="s">
        <v>38</v>
      </c>
      <c r="D85" t="s">
        <v>48</v>
      </c>
      <c r="E85" t="s">
        <v>313</v>
      </c>
      <c r="F85" t="s">
        <v>38</v>
      </c>
      <c r="G85" t="s">
        <v>38</v>
      </c>
      <c r="H85" t="s">
        <v>269</v>
      </c>
      <c r="I85" t="s">
        <v>192</v>
      </c>
    </row>
    <row r="86" spans="1:9" x14ac:dyDescent="0.3">
      <c r="A86" t="s">
        <v>51</v>
      </c>
      <c r="B86" t="s">
        <v>93</v>
      </c>
      <c r="C86" t="s">
        <v>314</v>
      </c>
      <c r="D86" t="s">
        <v>48</v>
      </c>
      <c r="E86" t="s">
        <v>315</v>
      </c>
      <c r="F86" t="s">
        <v>141</v>
      </c>
      <c r="G86" t="s">
        <v>316</v>
      </c>
      <c r="H86" t="s">
        <v>317</v>
      </c>
      <c r="I86" t="s">
        <v>318</v>
      </c>
    </row>
    <row r="87" spans="1:9" x14ac:dyDescent="0.3">
      <c r="A87" t="s">
        <v>59</v>
      </c>
      <c r="B87" t="s">
        <v>319</v>
      </c>
      <c r="C87" t="s">
        <v>246</v>
      </c>
      <c r="D87" t="s">
        <v>320</v>
      </c>
      <c r="E87" t="s">
        <v>321</v>
      </c>
      <c r="F87" t="s">
        <v>322</v>
      </c>
      <c r="G87" t="s">
        <v>323</v>
      </c>
      <c r="H87" t="s">
        <v>324</v>
      </c>
      <c r="I87" t="s">
        <v>65</v>
      </c>
    </row>
    <row r="88" spans="1:9" x14ac:dyDescent="0.3">
      <c r="A88" t="s">
        <v>68</v>
      </c>
      <c r="B88" t="s">
        <v>250</v>
      </c>
      <c r="C88" t="s">
        <v>325</v>
      </c>
      <c r="D88" t="s">
        <v>326</v>
      </c>
      <c r="E88" t="s">
        <v>70</v>
      </c>
      <c r="F88" t="s">
        <v>133</v>
      </c>
      <c r="G88" t="s">
        <v>185</v>
      </c>
      <c r="H88" t="s">
        <v>133</v>
      </c>
      <c r="I88" t="s">
        <v>327</v>
      </c>
    </row>
    <row r="89" spans="1:9" x14ac:dyDescent="0.3">
      <c r="A89" t="s">
        <v>34</v>
      </c>
      <c r="B89" t="s">
        <v>35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</row>
    <row r="90" spans="1:9" x14ac:dyDescent="0.3">
      <c r="A90" t="s">
        <v>36</v>
      </c>
      <c r="B90" t="s">
        <v>3</v>
      </c>
      <c r="C90" t="s">
        <v>2</v>
      </c>
      <c r="D90" t="s">
        <v>5</v>
      </c>
      <c r="E90" t="s">
        <v>4</v>
      </c>
      <c r="F90" t="s">
        <v>7</v>
      </c>
      <c r="G90" t="s">
        <v>6</v>
      </c>
      <c r="H90" t="s">
        <v>9</v>
      </c>
      <c r="I90" t="s">
        <v>8</v>
      </c>
    </row>
    <row r="91" spans="1:9" x14ac:dyDescent="0.3">
      <c r="A91" t="s">
        <v>37</v>
      </c>
      <c r="B91" t="s">
        <v>38</v>
      </c>
      <c r="C91" t="s">
        <v>38</v>
      </c>
      <c r="D91" t="s">
        <v>39</v>
      </c>
      <c r="E91" t="s">
        <v>328</v>
      </c>
      <c r="F91" t="s">
        <v>38</v>
      </c>
      <c r="G91" t="s">
        <v>38</v>
      </c>
      <c r="H91" t="s">
        <v>307</v>
      </c>
      <c r="I91" t="s">
        <v>329</v>
      </c>
    </row>
    <row r="92" spans="1:9" x14ac:dyDescent="0.3">
      <c r="A92" t="s">
        <v>43</v>
      </c>
      <c r="B92" t="s">
        <v>38</v>
      </c>
      <c r="C92" t="s">
        <v>38</v>
      </c>
      <c r="D92" t="s">
        <v>112</v>
      </c>
      <c r="E92" t="s">
        <v>170</v>
      </c>
      <c r="F92" t="s">
        <v>38</v>
      </c>
      <c r="G92" t="s">
        <v>38</v>
      </c>
      <c r="H92" t="s">
        <v>330</v>
      </c>
      <c r="I92" t="s">
        <v>142</v>
      </c>
    </row>
    <row r="93" spans="1:9" x14ac:dyDescent="0.3">
      <c r="A93" t="s">
        <v>47</v>
      </c>
      <c r="B93" t="s">
        <v>38</v>
      </c>
      <c r="C93" t="s">
        <v>38</v>
      </c>
      <c r="D93" t="s">
        <v>89</v>
      </c>
      <c r="E93" t="s">
        <v>331</v>
      </c>
      <c r="F93" t="s">
        <v>38</v>
      </c>
      <c r="G93" t="s">
        <v>38</v>
      </c>
      <c r="H93" t="s">
        <v>332</v>
      </c>
      <c r="I93" t="s">
        <v>140</v>
      </c>
    </row>
    <row r="94" spans="1:9" x14ac:dyDescent="0.3">
      <c r="A94" t="s">
        <v>51</v>
      </c>
      <c r="B94" t="s">
        <v>296</v>
      </c>
      <c r="C94" t="s">
        <v>333</v>
      </c>
      <c r="D94" t="s">
        <v>201</v>
      </c>
      <c r="E94" t="s">
        <v>334</v>
      </c>
      <c r="F94" t="s">
        <v>335</v>
      </c>
      <c r="G94" t="s">
        <v>336</v>
      </c>
      <c r="H94" t="s">
        <v>337</v>
      </c>
      <c r="I94" t="s">
        <v>275</v>
      </c>
    </row>
    <row r="95" spans="1:9" x14ac:dyDescent="0.3">
      <c r="A95" t="s">
        <v>59</v>
      </c>
      <c r="B95" t="s">
        <v>338</v>
      </c>
      <c r="C95" t="s">
        <v>226</v>
      </c>
      <c r="D95" t="s">
        <v>171</v>
      </c>
      <c r="E95" t="s">
        <v>339</v>
      </c>
      <c r="F95" t="s">
        <v>340</v>
      </c>
      <c r="G95" t="s">
        <v>278</v>
      </c>
      <c r="H95" t="s">
        <v>171</v>
      </c>
      <c r="I95" t="s">
        <v>341</v>
      </c>
    </row>
    <row r="96" spans="1:9" x14ac:dyDescent="0.3">
      <c r="A96" t="s">
        <v>68</v>
      </c>
      <c r="B96" t="s">
        <v>342</v>
      </c>
      <c r="C96" t="s">
        <v>343</v>
      </c>
      <c r="D96" t="s">
        <v>182</v>
      </c>
      <c r="E96" t="s">
        <v>344</v>
      </c>
      <c r="F96" t="s">
        <v>254</v>
      </c>
      <c r="G96" t="s">
        <v>345</v>
      </c>
      <c r="H96" t="s">
        <v>156</v>
      </c>
      <c r="I96" t="s">
        <v>107</v>
      </c>
    </row>
    <row r="97" spans="1:9" x14ac:dyDescent="0.3">
      <c r="A97" t="s">
        <v>34</v>
      </c>
      <c r="B97" t="s">
        <v>35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</row>
    <row r="98" spans="1:9" x14ac:dyDescent="0.3">
      <c r="A98" t="s">
        <v>36</v>
      </c>
      <c r="B98" t="s">
        <v>3</v>
      </c>
      <c r="C98" t="s">
        <v>2</v>
      </c>
      <c r="D98" t="s">
        <v>5</v>
      </c>
      <c r="E98" t="s">
        <v>4</v>
      </c>
      <c r="F98" t="s">
        <v>7</v>
      </c>
      <c r="G98" t="s">
        <v>6</v>
      </c>
      <c r="H98" t="s">
        <v>9</v>
      </c>
      <c r="I98" t="s">
        <v>8</v>
      </c>
    </row>
    <row r="99" spans="1:9" x14ac:dyDescent="0.3">
      <c r="A99" t="s">
        <v>37</v>
      </c>
      <c r="B99" t="s">
        <v>38</v>
      </c>
      <c r="C99" t="s">
        <v>38</v>
      </c>
      <c r="D99" t="s">
        <v>346</v>
      </c>
      <c r="E99" t="s">
        <v>347</v>
      </c>
      <c r="F99" t="s">
        <v>38</v>
      </c>
      <c r="G99" t="s">
        <v>38</v>
      </c>
      <c r="H99" t="s">
        <v>348</v>
      </c>
      <c r="I99" t="s">
        <v>111</v>
      </c>
    </row>
    <row r="100" spans="1:9" x14ac:dyDescent="0.3">
      <c r="A100" t="s">
        <v>43</v>
      </c>
      <c r="B100" t="s">
        <v>38</v>
      </c>
      <c r="C100" t="s">
        <v>38</v>
      </c>
      <c r="D100" t="s">
        <v>169</v>
      </c>
      <c r="E100" t="s">
        <v>349</v>
      </c>
      <c r="F100" t="s">
        <v>38</v>
      </c>
      <c r="G100" t="s">
        <v>38</v>
      </c>
      <c r="H100" t="s">
        <v>350</v>
      </c>
      <c r="I100" t="s">
        <v>82</v>
      </c>
    </row>
    <row r="101" spans="1:9" x14ac:dyDescent="0.3">
      <c r="A101" t="s">
        <v>47</v>
      </c>
      <c r="B101" t="s">
        <v>38</v>
      </c>
      <c r="C101" t="s">
        <v>38</v>
      </c>
      <c r="D101" t="s">
        <v>62</v>
      </c>
      <c r="E101" t="s">
        <v>333</v>
      </c>
      <c r="F101" t="s">
        <v>38</v>
      </c>
      <c r="G101" t="s">
        <v>38</v>
      </c>
      <c r="H101" t="s">
        <v>90</v>
      </c>
      <c r="I101" t="s">
        <v>351</v>
      </c>
    </row>
    <row r="102" spans="1:9" x14ac:dyDescent="0.3">
      <c r="A102" t="s">
        <v>51</v>
      </c>
      <c r="B102" t="s">
        <v>352</v>
      </c>
      <c r="C102" t="s">
        <v>353</v>
      </c>
      <c r="D102" t="s">
        <v>171</v>
      </c>
      <c r="E102" t="s">
        <v>76</v>
      </c>
      <c r="F102" t="s">
        <v>354</v>
      </c>
      <c r="G102" t="s">
        <v>355</v>
      </c>
      <c r="H102" t="s">
        <v>149</v>
      </c>
      <c r="I102" t="s">
        <v>356</v>
      </c>
    </row>
    <row r="103" spans="1:9" x14ac:dyDescent="0.3">
      <c r="A103" t="s">
        <v>59</v>
      </c>
      <c r="B103" t="s">
        <v>357</v>
      </c>
      <c r="C103" t="s">
        <v>358</v>
      </c>
      <c r="D103" t="s">
        <v>127</v>
      </c>
      <c r="E103" t="s">
        <v>359</v>
      </c>
      <c r="F103" t="s">
        <v>360</v>
      </c>
      <c r="G103" t="s">
        <v>361</v>
      </c>
      <c r="H103" t="s">
        <v>362</v>
      </c>
      <c r="I103" t="s">
        <v>99</v>
      </c>
    </row>
    <row r="104" spans="1:9" x14ac:dyDescent="0.3">
      <c r="A104" t="s">
        <v>68</v>
      </c>
      <c r="B104" t="s">
        <v>363</v>
      </c>
      <c r="C104" t="s">
        <v>187</v>
      </c>
      <c r="D104" t="s">
        <v>364</v>
      </c>
      <c r="E104" t="s">
        <v>365</v>
      </c>
      <c r="F104" t="s">
        <v>366</v>
      </c>
      <c r="G104" t="s">
        <v>367</v>
      </c>
      <c r="H104" t="s">
        <v>364</v>
      </c>
      <c r="I104" t="s">
        <v>368</v>
      </c>
    </row>
    <row r="105" spans="1:9" x14ac:dyDescent="0.3">
      <c r="A105" t="s">
        <v>34</v>
      </c>
      <c r="B105" t="s">
        <v>35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</row>
    <row r="106" spans="1:9" x14ac:dyDescent="0.3">
      <c r="A106" t="s">
        <v>36</v>
      </c>
      <c r="B106" t="s">
        <v>3</v>
      </c>
      <c r="C106" t="s">
        <v>2</v>
      </c>
      <c r="D106" t="s">
        <v>5</v>
      </c>
      <c r="E106" t="s">
        <v>4</v>
      </c>
      <c r="F106" t="s">
        <v>7</v>
      </c>
      <c r="G106" t="s">
        <v>6</v>
      </c>
      <c r="H106" t="s">
        <v>9</v>
      </c>
      <c r="I106" t="s">
        <v>8</v>
      </c>
    </row>
    <row r="107" spans="1:9" x14ac:dyDescent="0.3">
      <c r="A107" t="s">
        <v>37</v>
      </c>
      <c r="B107" t="s">
        <v>38</v>
      </c>
      <c r="C107" t="s">
        <v>38</v>
      </c>
      <c r="D107" t="s">
        <v>369</v>
      </c>
      <c r="E107" t="s">
        <v>291</v>
      </c>
      <c r="F107" t="s">
        <v>38</v>
      </c>
      <c r="G107" t="s">
        <v>38</v>
      </c>
      <c r="H107" t="s">
        <v>39</v>
      </c>
      <c r="I107" t="s">
        <v>370</v>
      </c>
    </row>
    <row r="108" spans="1:9" x14ac:dyDescent="0.3">
      <c r="A108" t="s">
        <v>43</v>
      </c>
      <c r="B108" t="s">
        <v>38</v>
      </c>
      <c r="C108" t="s">
        <v>38</v>
      </c>
      <c r="D108" t="s">
        <v>85</v>
      </c>
      <c r="E108" t="s">
        <v>275</v>
      </c>
      <c r="F108" t="s">
        <v>38</v>
      </c>
      <c r="G108" t="s">
        <v>38</v>
      </c>
      <c r="H108" t="s">
        <v>371</v>
      </c>
      <c r="I108" t="s">
        <v>372</v>
      </c>
    </row>
    <row r="109" spans="1:9" x14ac:dyDescent="0.3">
      <c r="A109" t="s">
        <v>47</v>
      </c>
      <c r="B109" t="s">
        <v>38</v>
      </c>
      <c r="C109" t="s">
        <v>38</v>
      </c>
      <c r="D109" t="s">
        <v>90</v>
      </c>
      <c r="E109" t="s">
        <v>230</v>
      </c>
      <c r="F109" t="s">
        <v>38</v>
      </c>
      <c r="G109" t="s">
        <v>38</v>
      </c>
      <c r="H109" t="s">
        <v>335</v>
      </c>
      <c r="I109" t="s">
        <v>373</v>
      </c>
    </row>
    <row r="110" spans="1:9" x14ac:dyDescent="0.3">
      <c r="A110" t="s">
        <v>51</v>
      </c>
      <c r="B110" t="s">
        <v>374</v>
      </c>
      <c r="C110" t="s">
        <v>368</v>
      </c>
      <c r="D110" t="s">
        <v>62</v>
      </c>
      <c r="E110" t="s">
        <v>375</v>
      </c>
      <c r="F110" t="s">
        <v>201</v>
      </c>
      <c r="G110" t="s">
        <v>376</v>
      </c>
      <c r="H110" t="s">
        <v>377</v>
      </c>
      <c r="I110" t="s">
        <v>91</v>
      </c>
    </row>
    <row r="111" spans="1:9" x14ac:dyDescent="0.3">
      <c r="A111" t="s">
        <v>59</v>
      </c>
      <c r="B111" t="s">
        <v>133</v>
      </c>
      <c r="C111" t="s">
        <v>378</v>
      </c>
      <c r="D111" t="s">
        <v>133</v>
      </c>
      <c r="E111" t="s">
        <v>70</v>
      </c>
      <c r="F111" t="s">
        <v>379</v>
      </c>
      <c r="G111" t="s">
        <v>277</v>
      </c>
      <c r="H111" t="s">
        <v>357</v>
      </c>
      <c r="I111" t="s">
        <v>154</v>
      </c>
    </row>
    <row r="112" spans="1:9" x14ac:dyDescent="0.3">
      <c r="A112" t="s">
        <v>68</v>
      </c>
      <c r="B112" t="s">
        <v>159</v>
      </c>
      <c r="C112" t="s">
        <v>380</v>
      </c>
      <c r="D112" t="s">
        <v>210</v>
      </c>
      <c r="E112" t="s">
        <v>381</v>
      </c>
      <c r="F112" t="s">
        <v>382</v>
      </c>
      <c r="G112" t="s">
        <v>383</v>
      </c>
      <c r="H112" t="s">
        <v>161</v>
      </c>
      <c r="I112" t="s">
        <v>135</v>
      </c>
    </row>
    <row r="113" spans="1:9" x14ac:dyDescent="0.3">
      <c r="A113" t="s">
        <v>34</v>
      </c>
      <c r="B113" t="s">
        <v>35</v>
      </c>
      <c r="C113" t="s">
        <v>35</v>
      </c>
      <c r="D113" t="s">
        <v>35</v>
      </c>
      <c r="E113" t="s">
        <v>35</v>
      </c>
      <c r="F113" t="s">
        <v>35</v>
      </c>
      <c r="G113" t="s">
        <v>35</v>
      </c>
      <c r="H113" t="s">
        <v>35</v>
      </c>
    </row>
    <row r="114" spans="1:9" x14ac:dyDescent="0.3">
      <c r="A114" t="s">
        <v>36</v>
      </c>
      <c r="B114" t="s">
        <v>3</v>
      </c>
      <c r="C114" t="s">
        <v>2</v>
      </c>
      <c r="D114" t="s">
        <v>5</v>
      </c>
      <c r="E114" t="s">
        <v>4</v>
      </c>
      <c r="F114" t="s">
        <v>7</v>
      </c>
      <c r="G114" t="s">
        <v>6</v>
      </c>
      <c r="H114" t="s">
        <v>9</v>
      </c>
      <c r="I114" t="s">
        <v>8</v>
      </c>
    </row>
    <row r="115" spans="1:9" x14ac:dyDescent="0.3">
      <c r="A115" t="s">
        <v>37</v>
      </c>
      <c r="B115" t="s">
        <v>38</v>
      </c>
      <c r="C115" t="s">
        <v>38</v>
      </c>
      <c r="D115" t="s">
        <v>384</v>
      </c>
      <c r="E115" t="s">
        <v>385</v>
      </c>
      <c r="F115" t="s">
        <v>38</v>
      </c>
      <c r="G115" t="s">
        <v>38</v>
      </c>
      <c r="H115" t="s">
        <v>386</v>
      </c>
      <c r="I115" t="s">
        <v>387</v>
      </c>
    </row>
    <row r="116" spans="1:9" x14ac:dyDescent="0.3">
      <c r="A116" t="s">
        <v>43</v>
      </c>
      <c r="B116" t="s">
        <v>38</v>
      </c>
      <c r="C116" t="s">
        <v>38</v>
      </c>
      <c r="D116" t="s">
        <v>112</v>
      </c>
      <c r="E116" t="s">
        <v>388</v>
      </c>
      <c r="F116" t="s">
        <v>38</v>
      </c>
      <c r="G116" t="s">
        <v>38</v>
      </c>
      <c r="H116" t="s">
        <v>389</v>
      </c>
      <c r="I116" t="s">
        <v>390</v>
      </c>
    </row>
    <row r="117" spans="1:9" x14ac:dyDescent="0.3">
      <c r="A117" t="s">
        <v>47</v>
      </c>
      <c r="B117" t="s">
        <v>38</v>
      </c>
      <c r="C117" t="s">
        <v>38</v>
      </c>
      <c r="D117" t="s">
        <v>48</v>
      </c>
      <c r="E117" t="s">
        <v>100</v>
      </c>
      <c r="F117" t="s">
        <v>38</v>
      </c>
      <c r="G117" t="s">
        <v>38</v>
      </c>
      <c r="H117" t="s">
        <v>391</v>
      </c>
      <c r="I117" t="s">
        <v>318</v>
      </c>
    </row>
    <row r="118" spans="1:9" x14ac:dyDescent="0.3">
      <c r="A118" t="s">
        <v>51</v>
      </c>
      <c r="B118" t="s">
        <v>392</v>
      </c>
      <c r="C118" t="s">
        <v>160</v>
      </c>
      <c r="D118" t="s">
        <v>90</v>
      </c>
      <c r="E118" t="s">
        <v>321</v>
      </c>
      <c r="F118" t="s">
        <v>141</v>
      </c>
      <c r="G118" t="s">
        <v>315</v>
      </c>
      <c r="H118" t="s">
        <v>274</v>
      </c>
      <c r="I118" t="s">
        <v>393</v>
      </c>
    </row>
    <row r="119" spans="1:9" x14ac:dyDescent="0.3">
      <c r="A119" t="s">
        <v>59</v>
      </c>
      <c r="B119" t="s">
        <v>60</v>
      </c>
      <c r="C119" t="s">
        <v>394</v>
      </c>
      <c r="D119" t="s">
        <v>171</v>
      </c>
      <c r="E119" t="s">
        <v>395</v>
      </c>
      <c r="F119" t="s">
        <v>352</v>
      </c>
      <c r="G119" t="s">
        <v>396</v>
      </c>
      <c r="H119" t="s">
        <v>229</v>
      </c>
      <c r="I119" t="s">
        <v>105</v>
      </c>
    </row>
    <row r="120" spans="1:9" x14ac:dyDescent="0.3">
      <c r="A120" t="s">
        <v>68</v>
      </c>
      <c r="B120" t="s">
        <v>397</v>
      </c>
      <c r="C120" t="s">
        <v>398</v>
      </c>
      <c r="D120" t="s">
        <v>399</v>
      </c>
      <c r="E120" t="s">
        <v>381</v>
      </c>
      <c r="F120" t="s">
        <v>252</v>
      </c>
      <c r="G120" t="s">
        <v>400</v>
      </c>
      <c r="H120" t="s">
        <v>258</v>
      </c>
      <c r="I120" t="s">
        <v>401</v>
      </c>
    </row>
    <row r="121" spans="1:9" x14ac:dyDescent="0.3">
      <c r="A121" t="s">
        <v>34</v>
      </c>
      <c r="B121" t="s">
        <v>35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  <c r="H121" t="s">
        <v>35</v>
      </c>
    </row>
    <row r="122" spans="1:9" x14ac:dyDescent="0.3">
      <c r="A122" t="s">
        <v>36</v>
      </c>
      <c r="B122" t="s">
        <v>3</v>
      </c>
      <c r="C122" t="s">
        <v>2</v>
      </c>
      <c r="D122" t="s">
        <v>5</v>
      </c>
      <c r="E122" t="s">
        <v>4</v>
      </c>
      <c r="F122" t="s">
        <v>7</v>
      </c>
      <c r="G122" t="s">
        <v>6</v>
      </c>
      <c r="H122" t="s">
        <v>9</v>
      </c>
      <c r="I122" t="s">
        <v>8</v>
      </c>
    </row>
    <row r="123" spans="1:9" x14ac:dyDescent="0.3">
      <c r="A123" t="s">
        <v>37</v>
      </c>
      <c r="B123" t="s">
        <v>38</v>
      </c>
      <c r="C123" t="s">
        <v>38</v>
      </c>
      <c r="D123" t="s">
        <v>402</v>
      </c>
      <c r="E123" t="s">
        <v>403</v>
      </c>
      <c r="F123" t="s">
        <v>38</v>
      </c>
      <c r="G123" t="s">
        <v>38</v>
      </c>
      <c r="H123" t="s">
        <v>307</v>
      </c>
      <c r="I123" t="s">
        <v>404</v>
      </c>
    </row>
    <row r="124" spans="1:9" x14ac:dyDescent="0.3">
      <c r="A124" t="s">
        <v>43</v>
      </c>
      <c r="B124" t="s">
        <v>38</v>
      </c>
      <c r="C124" t="s">
        <v>38</v>
      </c>
      <c r="D124" t="s">
        <v>405</v>
      </c>
      <c r="E124" t="s">
        <v>113</v>
      </c>
      <c r="F124" t="s">
        <v>38</v>
      </c>
      <c r="G124" t="s">
        <v>38</v>
      </c>
      <c r="H124" t="s">
        <v>85</v>
      </c>
      <c r="I124" t="s">
        <v>406</v>
      </c>
    </row>
    <row r="125" spans="1:9" x14ac:dyDescent="0.3">
      <c r="A125" t="s">
        <v>47</v>
      </c>
      <c r="B125" t="s">
        <v>38</v>
      </c>
      <c r="C125" t="s">
        <v>38</v>
      </c>
      <c r="D125" t="s">
        <v>90</v>
      </c>
      <c r="E125" t="s">
        <v>65</v>
      </c>
      <c r="F125" t="s">
        <v>38</v>
      </c>
      <c r="G125" t="s">
        <v>38</v>
      </c>
      <c r="H125" t="s">
        <v>48</v>
      </c>
      <c r="I125" t="s">
        <v>407</v>
      </c>
    </row>
    <row r="126" spans="1:9" x14ac:dyDescent="0.3">
      <c r="A126" t="s">
        <v>51</v>
      </c>
      <c r="B126" t="s">
        <v>293</v>
      </c>
      <c r="C126" t="s">
        <v>321</v>
      </c>
      <c r="D126" t="s">
        <v>62</v>
      </c>
      <c r="E126" t="s">
        <v>323</v>
      </c>
      <c r="F126" t="s">
        <v>408</v>
      </c>
      <c r="G126" t="s">
        <v>409</v>
      </c>
      <c r="H126" t="s">
        <v>52</v>
      </c>
      <c r="I126" t="s">
        <v>224</v>
      </c>
    </row>
    <row r="127" spans="1:9" x14ac:dyDescent="0.3">
      <c r="A127" t="s">
        <v>59</v>
      </c>
      <c r="B127" t="s">
        <v>410</v>
      </c>
      <c r="C127" t="s">
        <v>411</v>
      </c>
      <c r="D127" t="s">
        <v>71</v>
      </c>
      <c r="E127" t="s">
        <v>412</v>
      </c>
      <c r="F127" t="s">
        <v>413</v>
      </c>
      <c r="G127" t="s">
        <v>100</v>
      </c>
      <c r="H127" t="s">
        <v>414</v>
      </c>
      <c r="I127" t="s">
        <v>415</v>
      </c>
    </row>
    <row r="128" spans="1:9" x14ac:dyDescent="0.3">
      <c r="A128" t="s">
        <v>68</v>
      </c>
      <c r="B128" t="s">
        <v>212</v>
      </c>
      <c r="C128" t="s">
        <v>416</v>
      </c>
      <c r="D128" t="s">
        <v>75</v>
      </c>
      <c r="E128" t="s">
        <v>417</v>
      </c>
      <c r="F128" t="s">
        <v>75</v>
      </c>
      <c r="G128" t="s">
        <v>145</v>
      </c>
      <c r="H128" t="s">
        <v>161</v>
      </c>
      <c r="I128" t="s">
        <v>304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3"/>
  <sheetViews>
    <sheetView topLeftCell="A43" zoomScale="85" zoomScaleNormal="85" workbookViewId="0">
      <selection activeCell="I15" sqref="I15"/>
    </sheetView>
  </sheetViews>
  <sheetFormatPr defaultRowHeight="16.5" x14ac:dyDescent="0.3"/>
  <cols>
    <col min="1" max="13" width="9" style="7" customWidth="1"/>
    <col min="14" max="21" width="9.875" style="7" bestFit="1" customWidth="1"/>
    <col min="22" max="23" width="9.125" style="7" bestFit="1" customWidth="1"/>
    <col min="24" max="41" width="9" style="7" customWidth="1"/>
    <col min="42" max="16384" width="9" style="7"/>
  </cols>
  <sheetData>
    <row r="1" spans="1:33" s="8" customFormat="1" x14ac:dyDescent="0.3">
      <c r="A1" s="9" t="s">
        <v>418</v>
      </c>
      <c r="F1" s="8">
        <v>1</v>
      </c>
      <c r="M1" s="10">
        <v>1</v>
      </c>
    </row>
    <row r="2" spans="1:33" s="8" customFormat="1" x14ac:dyDescent="0.3">
      <c r="A2" s="8" t="s">
        <v>419</v>
      </c>
      <c r="B2" s="8" t="s">
        <v>420</v>
      </c>
      <c r="C2" s="8" t="s">
        <v>421</v>
      </c>
      <c r="D2" s="8" t="s">
        <v>422</v>
      </c>
      <c r="E2" s="8" t="s">
        <v>423</v>
      </c>
      <c r="F2" s="8" t="s">
        <v>424</v>
      </c>
      <c r="G2" s="8" t="s">
        <v>425</v>
      </c>
      <c r="H2" s="8" t="s">
        <v>426</v>
      </c>
      <c r="I2" s="8" t="s">
        <v>427</v>
      </c>
      <c r="J2" s="8" t="s">
        <v>428</v>
      </c>
      <c r="K2" s="8" t="s">
        <v>429</v>
      </c>
      <c r="M2" s="8" t="s">
        <v>419</v>
      </c>
      <c r="N2" s="7" t="s">
        <v>2</v>
      </c>
      <c r="O2" s="7" t="s">
        <v>3</v>
      </c>
      <c r="P2" s="7" t="s">
        <v>4</v>
      </c>
      <c r="Q2" s="7" t="s">
        <v>5</v>
      </c>
      <c r="R2" s="7" t="s">
        <v>6</v>
      </c>
      <c r="S2" s="7" t="s">
        <v>7</v>
      </c>
      <c r="T2" s="7" t="s">
        <v>8</v>
      </c>
      <c r="U2" s="7" t="s">
        <v>9</v>
      </c>
      <c r="V2" s="8" t="s">
        <v>428</v>
      </c>
      <c r="W2" s="8" t="s">
        <v>429</v>
      </c>
      <c r="Z2" s="7"/>
      <c r="AA2" s="7"/>
      <c r="AB2" s="7"/>
      <c r="AC2" s="7"/>
      <c r="AD2" s="7"/>
      <c r="AE2" s="7"/>
      <c r="AF2" s="7"/>
      <c r="AG2" s="7"/>
    </row>
    <row r="3" spans="1:33" s="8" customFormat="1" x14ac:dyDescent="0.3">
      <c r="A3" s="8" t="s">
        <v>430</v>
      </c>
      <c r="B3" s="7">
        <f t="shared" ref="B3:I8" si="0">ROUND(N3,2)</f>
        <v>32.549999999999997</v>
      </c>
      <c r="C3" s="7">
        <f t="shared" si="0"/>
        <v>21.21</v>
      </c>
      <c r="D3" s="7">
        <f t="shared" si="0"/>
        <v>34.25</v>
      </c>
      <c r="E3" s="7">
        <f t="shared" si="0"/>
        <v>21.49</v>
      </c>
      <c r="F3" s="7">
        <f t="shared" si="0"/>
        <v>32.29</v>
      </c>
      <c r="G3" s="7">
        <f t="shared" si="0"/>
        <v>20.49</v>
      </c>
      <c r="H3" s="7">
        <f t="shared" si="0"/>
        <v>33</v>
      </c>
      <c r="I3" s="7">
        <f t="shared" si="0"/>
        <v>20.38</v>
      </c>
      <c r="J3" s="7">
        <f t="shared" ref="J3:K8" si="1">V3</f>
        <v>0</v>
      </c>
      <c r="K3" s="7">
        <f t="shared" si="1"/>
        <v>0</v>
      </c>
      <c r="M3" s="8" t="s">
        <v>430</v>
      </c>
      <c r="N3" s="7">
        <v>32.545624999999987</v>
      </c>
      <c r="O3" s="7">
        <v>21.214375</v>
      </c>
      <c r="P3" s="7">
        <v>34.25</v>
      </c>
      <c r="Q3" s="7">
        <v>21.49</v>
      </c>
      <c r="R3" s="7">
        <v>32.293749999999989</v>
      </c>
      <c r="S3" s="7">
        <v>20.493749999999999</v>
      </c>
      <c r="T3" s="7">
        <v>33</v>
      </c>
      <c r="U3" s="7">
        <v>20.38</v>
      </c>
      <c r="V3" s="8">
        <v>0</v>
      </c>
      <c r="W3" s="8">
        <v>0</v>
      </c>
      <c r="Z3" s="7"/>
      <c r="AA3" s="7"/>
      <c r="AB3" s="7"/>
      <c r="AC3" s="7"/>
      <c r="AD3" s="7"/>
      <c r="AE3" s="7"/>
      <c r="AF3" s="7"/>
      <c r="AG3" s="7"/>
    </row>
    <row r="4" spans="1:33" s="8" customFormat="1" x14ac:dyDescent="0.3">
      <c r="A4" s="8" t="s">
        <v>431</v>
      </c>
      <c r="B4" s="7">
        <f t="shared" si="0"/>
        <v>33.36</v>
      </c>
      <c r="C4" s="7">
        <f t="shared" si="0"/>
        <v>21.78</v>
      </c>
      <c r="D4" s="7">
        <f t="shared" si="0"/>
        <v>34.75</v>
      </c>
      <c r="E4" s="7">
        <f t="shared" si="0"/>
        <v>22.02</v>
      </c>
      <c r="F4" s="7">
        <f t="shared" si="0"/>
        <v>33.21</v>
      </c>
      <c r="G4" s="7">
        <f t="shared" si="0"/>
        <v>21.14</v>
      </c>
      <c r="H4" s="7">
        <f t="shared" si="0"/>
        <v>34.5</v>
      </c>
      <c r="I4" s="7">
        <f t="shared" si="0"/>
        <v>21.16</v>
      </c>
      <c r="J4" s="7">
        <f t="shared" si="1"/>
        <v>0</v>
      </c>
      <c r="K4" s="7">
        <f t="shared" si="1"/>
        <v>0</v>
      </c>
      <c r="M4" s="8" t="s">
        <v>431</v>
      </c>
      <c r="N4" s="7">
        <v>33.363750000000003</v>
      </c>
      <c r="O4" s="7">
        <v>21.784375000000001</v>
      </c>
      <c r="P4" s="7">
        <v>34.75</v>
      </c>
      <c r="Q4" s="7">
        <v>22.02</v>
      </c>
      <c r="R4" s="7">
        <v>33.212499999999991</v>
      </c>
      <c r="S4" s="7">
        <v>21.143750000000001</v>
      </c>
      <c r="T4" s="7">
        <v>34.5</v>
      </c>
      <c r="U4" s="7">
        <v>21.16</v>
      </c>
      <c r="V4" s="8">
        <v>0</v>
      </c>
      <c r="W4" s="8">
        <v>0</v>
      </c>
      <c r="Z4" s="7"/>
      <c r="AA4" s="7"/>
      <c r="AB4" s="7"/>
      <c r="AC4" s="7"/>
      <c r="AD4" s="7"/>
      <c r="AE4" s="7"/>
      <c r="AF4" s="7"/>
      <c r="AG4" s="7"/>
    </row>
    <row r="5" spans="1:33" s="8" customFormat="1" x14ac:dyDescent="0.3">
      <c r="A5" s="8" t="s">
        <v>432</v>
      </c>
      <c r="B5" s="7">
        <f t="shared" si="0"/>
        <v>34.18</v>
      </c>
      <c r="C5" s="7">
        <f t="shared" si="0"/>
        <v>22.41</v>
      </c>
      <c r="D5" s="7">
        <f t="shared" si="0"/>
        <v>35.5</v>
      </c>
      <c r="E5" s="7">
        <f t="shared" si="0"/>
        <v>22.45</v>
      </c>
      <c r="F5" s="7">
        <f t="shared" si="0"/>
        <v>34.130000000000003</v>
      </c>
      <c r="G5" s="7">
        <f t="shared" si="0"/>
        <v>21.71</v>
      </c>
      <c r="H5" s="7">
        <f t="shared" si="0"/>
        <v>34.799999999999997</v>
      </c>
      <c r="I5" s="7">
        <f t="shared" si="0"/>
        <v>21.33</v>
      </c>
      <c r="J5" s="7">
        <f t="shared" si="1"/>
        <v>0</v>
      </c>
      <c r="K5" s="7">
        <f t="shared" si="1"/>
        <v>0</v>
      </c>
      <c r="M5" s="8" t="s">
        <v>432</v>
      </c>
      <c r="N5" s="7">
        <v>34.181874999999998</v>
      </c>
      <c r="O5" s="7">
        <v>22.414375</v>
      </c>
      <c r="P5" s="7">
        <v>35.5</v>
      </c>
      <c r="Q5" s="7">
        <v>22.45</v>
      </c>
      <c r="R5" s="7">
        <v>34.131249999999987</v>
      </c>
      <c r="S5" s="7">
        <v>21.713750000000001</v>
      </c>
      <c r="T5" s="7">
        <v>34.799999999999997</v>
      </c>
      <c r="U5" s="7">
        <v>21.33</v>
      </c>
      <c r="V5" s="8">
        <v>0</v>
      </c>
      <c r="W5" s="8">
        <v>0</v>
      </c>
      <c r="Z5" s="7"/>
      <c r="AA5" s="7"/>
      <c r="AB5" s="7"/>
      <c r="AC5" s="7"/>
      <c r="AD5" s="7"/>
      <c r="AE5" s="7"/>
      <c r="AF5" s="7"/>
      <c r="AG5" s="7"/>
    </row>
    <row r="6" spans="1:33" s="8" customFormat="1" x14ac:dyDescent="0.3">
      <c r="A6" s="8" t="s">
        <v>433</v>
      </c>
      <c r="B6" s="7">
        <f t="shared" si="0"/>
        <v>35</v>
      </c>
      <c r="C6" s="7">
        <f t="shared" si="0"/>
        <v>22.95</v>
      </c>
      <c r="D6" s="7">
        <f t="shared" si="0"/>
        <v>35.729999999999997</v>
      </c>
      <c r="E6" s="7">
        <f t="shared" si="0"/>
        <v>23.08</v>
      </c>
      <c r="F6" s="7">
        <f t="shared" si="0"/>
        <v>35.049999999999997</v>
      </c>
      <c r="G6" s="7">
        <f t="shared" si="0"/>
        <v>22.26</v>
      </c>
      <c r="H6" s="7">
        <f t="shared" si="0"/>
        <v>34.799999999999997</v>
      </c>
      <c r="I6" s="7">
        <f t="shared" si="0"/>
        <v>21.82</v>
      </c>
      <c r="J6" s="7">
        <f t="shared" si="1"/>
        <v>0</v>
      </c>
      <c r="K6" s="7">
        <f t="shared" si="1"/>
        <v>0</v>
      </c>
      <c r="M6" s="8" t="s">
        <v>433</v>
      </c>
      <c r="N6" s="7">
        <v>35</v>
      </c>
      <c r="O6" s="7">
        <v>22.95</v>
      </c>
      <c r="P6" s="7">
        <v>35.729999999999997</v>
      </c>
      <c r="Q6" s="7">
        <v>23.08</v>
      </c>
      <c r="R6" s="7">
        <v>35.049999999999997</v>
      </c>
      <c r="S6" s="7">
        <v>22.26</v>
      </c>
      <c r="T6" s="7">
        <v>34.799999999999997</v>
      </c>
      <c r="U6" s="7">
        <v>21.82</v>
      </c>
      <c r="V6" s="8">
        <v>0</v>
      </c>
      <c r="W6" s="8">
        <v>0</v>
      </c>
      <c r="Z6" s="7"/>
      <c r="AA6" s="7"/>
      <c r="AB6" s="7"/>
      <c r="AC6" s="7"/>
      <c r="AD6" s="7"/>
      <c r="AE6" s="7"/>
      <c r="AF6" s="7"/>
      <c r="AG6" s="7"/>
    </row>
    <row r="7" spans="1:33" s="8" customFormat="1" x14ac:dyDescent="0.3">
      <c r="A7" s="8" t="s">
        <v>434</v>
      </c>
      <c r="B7" s="7">
        <f t="shared" si="0"/>
        <v>36.5</v>
      </c>
      <c r="C7" s="7">
        <f t="shared" si="0"/>
        <v>23.52</v>
      </c>
      <c r="D7" s="7">
        <f t="shared" si="0"/>
        <v>36.950000000000003</v>
      </c>
      <c r="E7" s="7">
        <f t="shared" si="0"/>
        <v>23.6</v>
      </c>
      <c r="F7" s="7">
        <f t="shared" si="0"/>
        <v>36.35</v>
      </c>
      <c r="G7" s="7">
        <f t="shared" si="0"/>
        <v>22.91</v>
      </c>
      <c r="H7" s="7">
        <f t="shared" si="0"/>
        <v>36.25</v>
      </c>
      <c r="I7" s="7">
        <f t="shared" si="0"/>
        <v>22.6</v>
      </c>
      <c r="J7" s="7">
        <f t="shared" si="1"/>
        <v>0</v>
      </c>
      <c r="K7" s="7">
        <f t="shared" si="1"/>
        <v>0</v>
      </c>
      <c r="M7" s="8" t="s">
        <v>434</v>
      </c>
      <c r="N7" s="7">
        <v>36.5</v>
      </c>
      <c r="O7" s="7">
        <v>23.52</v>
      </c>
      <c r="P7" s="7">
        <v>36.950000000000003</v>
      </c>
      <c r="Q7" s="7">
        <v>23.6</v>
      </c>
      <c r="R7" s="7">
        <v>36.35</v>
      </c>
      <c r="S7" s="7">
        <v>22.91</v>
      </c>
      <c r="T7" s="7">
        <v>36.25</v>
      </c>
      <c r="U7" s="7">
        <v>22.6</v>
      </c>
      <c r="V7" s="8">
        <v>0</v>
      </c>
      <c r="W7" s="8">
        <v>0</v>
      </c>
      <c r="Z7" s="7"/>
      <c r="AA7" s="7"/>
      <c r="AB7" s="7"/>
      <c r="AC7" s="7"/>
      <c r="AD7" s="7"/>
      <c r="AE7" s="7"/>
      <c r="AF7" s="7"/>
      <c r="AG7" s="7"/>
    </row>
    <row r="8" spans="1:33" s="8" customFormat="1" x14ac:dyDescent="0.3">
      <c r="A8" s="8" t="s">
        <v>435</v>
      </c>
      <c r="B8" s="7">
        <f t="shared" si="0"/>
        <v>37.04</v>
      </c>
      <c r="C8" s="7">
        <f t="shared" si="0"/>
        <v>24.15</v>
      </c>
      <c r="D8" s="7">
        <f t="shared" si="0"/>
        <v>37.01</v>
      </c>
      <c r="E8" s="7">
        <f t="shared" si="0"/>
        <v>24.29</v>
      </c>
      <c r="F8" s="7">
        <f t="shared" si="0"/>
        <v>37.35</v>
      </c>
      <c r="G8" s="7">
        <f t="shared" si="0"/>
        <v>23.48</v>
      </c>
      <c r="H8" s="7">
        <f t="shared" si="0"/>
        <v>37.04</v>
      </c>
      <c r="I8" s="7">
        <f t="shared" si="0"/>
        <v>23.18</v>
      </c>
      <c r="J8" s="7">
        <f t="shared" si="1"/>
        <v>0</v>
      </c>
      <c r="K8" s="7">
        <f t="shared" si="1"/>
        <v>0</v>
      </c>
      <c r="M8" s="8" t="s">
        <v>435</v>
      </c>
      <c r="N8" s="7">
        <v>37.04</v>
      </c>
      <c r="O8" s="7">
        <v>24.15</v>
      </c>
      <c r="P8" s="7">
        <v>37.01</v>
      </c>
      <c r="Q8" s="7">
        <v>24.29</v>
      </c>
      <c r="R8" s="7">
        <v>37.35</v>
      </c>
      <c r="S8" s="7">
        <v>23.48</v>
      </c>
      <c r="T8" s="7">
        <v>37.04</v>
      </c>
      <c r="U8" s="7">
        <v>23.18</v>
      </c>
      <c r="V8" s="8">
        <v>0</v>
      </c>
      <c r="W8" s="8">
        <v>0</v>
      </c>
      <c r="Z8" s="7"/>
      <c r="AA8" s="7"/>
      <c r="AB8" s="7"/>
      <c r="AC8" s="7"/>
      <c r="AD8" s="7"/>
      <c r="AE8" s="7"/>
      <c r="AF8" s="7"/>
      <c r="AG8" s="7"/>
    </row>
    <row r="9" spans="1:33" s="8" customFormat="1" x14ac:dyDescent="0.3"/>
    <row r="10" spans="1:33" s="8" customFormat="1" x14ac:dyDescent="0.3"/>
    <row r="11" spans="1:33" s="8" customFormat="1" x14ac:dyDescent="0.3">
      <c r="A11" s="11" t="s">
        <v>436</v>
      </c>
    </row>
    <row r="12" spans="1:33" s="8" customFormat="1" x14ac:dyDescent="0.3">
      <c r="A12" s="8" t="str">
        <f>CONCATENATE(A2," ",B2," ",C2," ",D2," ",E2," ",F2, " ",G2," ",H2," ",I2," ",J2," ",K2)</f>
        <v>mhz, a0ul, a0dl, a1ul, a1dl, a2ul, a2dl, a3ul, a3dl, a4ul, a4dl</v>
      </c>
    </row>
    <row r="13" spans="1:33" s="8" customFormat="1" x14ac:dyDescent="0.3">
      <c r="A13" s="8" t="str">
        <f t="shared" ref="A13:A18" si="2">CONCATENATE(A3," ",FIXED(B3,2),", ",FIXED(C3,2),", ",FIXED(D3,2),", ",FIXED(E3,2),", ",FIXED(F3,2), ", ",FIXED(G3,2),", ",FIXED(H3,2),", ",FIXED(I3,2),", ",FIXED(J3,2),", ",FIXED(K3,2))</f>
        <v>5800.0, 32.55, 21.21, 34.25, 21.49, 32.29, 20.49, 33.00, 20.38, 0.00, 0.00</v>
      </c>
    </row>
    <row r="14" spans="1:33" s="8" customFormat="1" x14ac:dyDescent="0.3">
      <c r="A14" s="8" t="str">
        <f t="shared" si="2"/>
        <v>6489.6, 33.36, 21.78, 34.75, 22.02, 33.21, 21.14, 34.50, 21.16, 0.00, 0.00</v>
      </c>
    </row>
    <row r="15" spans="1:33" s="8" customFormat="1" x14ac:dyDescent="0.3">
      <c r="A15" s="8" t="str">
        <f t="shared" si="2"/>
        <v>6988.8, 34.18, 22.41, 35.50, 22.45, 34.13, 21.71, 34.80, 21.33, 0.00, 0.00</v>
      </c>
    </row>
    <row r="16" spans="1:33" s="8" customFormat="1" x14ac:dyDescent="0.3">
      <c r="A16" s="8" t="str">
        <f t="shared" si="2"/>
        <v>7488.0, 35.00, 22.95, 35.73, 23.08, 35.05, 22.26, 34.80, 21.82, 0.00, 0.00</v>
      </c>
    </row>
    <row r="17" spans="1:33" s="8" customFormat="1" x14ac:dyDescent="0.3">
      <c r="A17" s="8" t="str">
        <f t="shared" si="2"/>
        <v>7987.2, 36.50, 23.52, 36.95, 23.60, 36.35, 22.91, 36.25, 22.60, 0.00, 0.00</v>
      </c>
    </row>
    <row r="18" spans="1:33" s="8" customFormat="1" x14ac:dyDescent="0.3">
      <c r="A18" s="8" t="str">
        <f t="shared" si="2"/>
        <v>8486.4, 37.04, 24.15, 37.01, 24.29, 37.35, 23.48, 37.04, 23.18, 0.00, 0.00</v>
      </c>
    </row>
    <row r="20" spans="1:33" s="8" customFormat="1" x14ac:dyDescent="0.3">
      <c r="A20" s="9" t="s">
        <v>418</v>
      </c>
      <c r="F20" s="8">
        <v>1</v>
      </c>
      <c r="M20" s="10">
        <v>2</v>
      </c>
    </row>
    <row r="21" spans="1:33" s="8" customFormat="1" x14ac:dyDescent="0.3">
      <c r="A21" s="8" t="s">
        <v>419</v>
      </c>
      <c r="B21" s="8" t="s">
        <v>420</v>
      </c>
      <c r="C21" s="8" t="s">
        <v>421</v>
      </c>
      <c r="D21" s="8" t="s">
        <v>422</v>
      </c>
      <c r="E21" s="8" t="s">
        <v>423</v>
      </c>
      <c r="F21" s="8" t="s">
        <v>424</v>
      </c>
      <c r="G21" s="8" t="s">
        <v>425</v>
      </c>
      <c r="H21" s="8" t="s">
        <v>426</v>
      </c>
      <c r="I21" s="8" t="s">
        <v>427</v>
      </c>
      <c r="J21" s="8" t="s">
        <v>428</v>
      </c>
      <c r="K21" s="8" t="s">
        <v>429</v>
      </c>
      <c r="M21" s="8" t="s">
        <v>419</v>
      </c>
      <c r="N21" s="7" t="s">
        <v>2</v>
      </c>
      <c r="O21" s="7" t="s">
        <v>3</v>
      </c>
      <c r="P21" s="7" t="s">
        <v>4</v>
      </c>
      <c r="Q21" s="7" t="s">
        <v>5</v>
      </c>
      <c r="R21" s="7" t="s">
        <v>6</v>
      </c>
      <c r="S21" s="7" t="s">
        <v>7</v>
      </c>
      <c r="T21" s="7" t="s">
        <v>8</v>
      </c>
      <c r="U21" s="7" t="s">
        <v>9</v>
      </c>
      <c r="V21" s="8" t="s">
        <v>428</v>
      </c>
      <c r="W21" s="8" t="s">
        <v>429</v>
      </c>
      <c r="Z21" s="7"/>
      <c r="AA21" s="7"/>
      <c r="AB21" s="7"/>
      <c r="AC21" s="7"/>
      <c r="AD21" s="7"/>
      <c r="AE21" s="7"/>
      <c r="AF21" s="7"/>
      <c r="AG21" s="7"/>
    </row>
    <row r="22" spans="1:33" s="8" customFormat="1" x14ac:dyDescent="0.3">
      <c r="A22" s="8" t="s">
        <v>430</v>
      </c>
      <c r="B22" s="7">
        <f t="shared" ref="B22:I27" si="3">ROUND(N22,2)</f>
        <v>33.159999999999997</v>
      </c>
      <c r="C22" s="7">
        <f t="shared" si="3"/>
        <v>21.63</v>
      </c>
      <c r="D22" s="7">
        <f t="shared" si="3"/>
        <v>34.25</v>
      </c>
      <c r="E22" s="7">
        <f t="shared" si="3"/>
        <v>21.43</v>
      </c>
      <c r="F22" s="7">
        <f t="shared" si="3"/>
        <v>32.880000000000003</v>
      </c>
      <c r="G22" s="7">
        <f t="shared" si="3"/>
        <v>20.77</v>
      </c>
      <c r="H22" s="7">
        <f t="shared" si="3"/>
        <v>33.92</v>
      </c>
      <c r="I22" s="7">
        <f t="shared" si="3"/>
        <v>20.99</v>
      </c>
      <c r="J22" s="7">
        <f t="shared" ref="J22:K27" si="4">V22</f>
        <v>0</v>
      </c>
      <c r="K22" s="7">
        <f t="shared" si="4"/>
        <v>0</v>
      </c>
      <c r="M22" s="8" t="s">
        <v>430</v>
      </c>
      <c r="N22" s="7">
        <v>33.163476562499987</v>
      </c>
      <c r="O22" s="7">
        <v>21.6283984375</v>
      </c>
      <c r="P22" s="7">
        <v>34.25</v>
      </c>
      <c r="Q22" s="7">
        <v>21.43</v>
      </c>
      <c r="R22" s="7">
        <v>32.877109375000003</v>
      </c>
      <c r="S22" s="7">
        <v>20.767734375</v>
      </c>
      <c r="T22" s="7">
        <v>33.92</v>
      </c>
      <c r="U22" s="7">
        <v>20.99</v>
      </c>
      <c r="V22" s="8">
        <v>0</v>
      </c>
      <c r="W22" s="8">
        <v>0</v>
      </c>
      <c r="Z22" s="7"/>
      <c r="AA22" s="7"/>
      <c r="AB22" s="7"/>
      <c r="AC22" s="7"/>
      <c r="AD22" s="7"/>
      <c r="AE22" s="7"/>
      <c r="AF22" s="7"/>
      <c r="AG22" s="7"/>
    </row>
    <row r="23" spans="1:33" s="8" customFormat="1" x14ac:dyDescent="0.3">
      <c r="A23" s="8" t="s">
        <v>431</v>
      </c>
      <c r="B23" s="7">
        <f t="shared" si="3"/>
        <v>33.97</v>
      </c>
      <c r="C23" s="7">
        <f t="shared" si="3"/>
        <v>22.11</v>
      </c>
      <c r="D23" s="7">
        <f t="shared" si="3"/>
        <v>34.44</v>
      </c>
      <c r="E23" s="7">
        <f t="shared" si="3"/>
        <v>22.23</v>
      </c>
      <c r="F23" s="7">
        <f t="shared" si="3"/>
        <v>33.78</v>
      </c>
      <c r="G23" s="7">
        <f t="shared" si="3"/>
        <v>21.3</v>
      </c>
      <c r="H23" s="7">
        <f t="shared" si="3"/>
        <v>34.5</v>
      </c>
      <c r="I23" s="7">
        <f t="shared" si="3"/>
        <v>21.78</v>
      </c>
      <c r="J23" s="7">
        <f t="shared" si="4"/>
        <v>0</v>
      </c>
      <c r="K23" s="7">
        <f t="shared" si="4"/>
        <v>0</v>
      </c>
      <c r="M23" s="8" t="s">
        <v>431</v>
      </c>
      <c r="N23" s="7">
        <v>33.968984374999991</v>
      </c>
      <c r="O23" s="7">
        <v>22.1083984375</v>
      </c>
      <c r="P23" s="7">
        <v>34.44</v>
      </c>
      <c r="Q23" s="7">
        <v>22.23</v>
      </c>
      <c r="R23" s="7">
        <v>33.781406250000003</v>
      </c>
      <c r="S23" s="7">
        <v>21.297734375000001</v>
      </c>
      <c r="T23" s="7">
        <v>34.5</v>
      </c>
      <c r="U23" s="7">
        <v>21.78</v>
      </c>
      <c r="V23" s="8">
        <v>0</v>
      </c>
      <c r="W23" s="8">
        <v>0</v>
      </c>
      <c r="Z23" s="7"/>
      <c r="AA23" s="7"/>
      <c r="AB23" s="7"/>
      <c r="AC23" s="7"/>
      <c r="AD23" s="7"/>
      <c r="AE23" s="7"/>
      <c r="AF23" s="7"/>
      <c r="AG23" s="7"/>
    </row>
    <row r="24" spans="1:33" s="8" customFormat="1" x14ac:dyDescent="0.3">
      <c r="A24" s="8" t="s">
        <v>432</v>
      </c>
      <c r="B24" s="7">
        <f t="shared" si="3"/>
        <v>34.770000000000003</v>
      </c>
      <c r="C24" s="7">
        <f t="shared" si="3"/>
        <v>22.63</v>
      </c>
      <c r="D24" s="7">
        <f t="shared" si="3"/>
        <v>35.25</v>
      </c>
      <c r="E24" s="7">
        <f t="shared" si="3"/>
        <v>22.53</v>
      </c>
      <c r="F24" s="7">
        <f t="shared" si="3"/>
        <v>34.69</v>
      </c>
      <c r="G24" s="7">
        <f t="shared" si="3"/>
        <v>21.82</v>
      </c>
      <c r="H24" s="7">
        <f t="shared" si="3"/>
        <v>35.5</v>
      </c>
      <c r="I24" s="7">
        <f t="shared" si="3"/>
        <v>21.74</v>
      </c>
      <c r="J24" s="7">
        <f t="shared" si="4"/>
        <v>0</v>
      </c>
      <c r="K24" s="7">
        <f t="shared" si="4"/>
        <v>0</v>
      </c>
      <c r="M24" s="8" t="s">
        <v>432</v>
      </c>
      <c r="N24" s="7">
        <v>34.774492187499987</v>
      </c>
      <c r="O24" s="7">
        <v>22.6283984375</v>
      </c>
      <c r="P24" s="7">
        <v>35.25</v>
      </c>
      <c r="Q24" s="7">
        <v>22.53</v>
      </c>
      <c r="R24" s="7">
        <v>34.685703125000003</v>
      </c>
      <c r="S24" s="7">
        <v>21.817734375000001</v>
      </c>
      <c r="T24" s="7">
        <v>35.5</v>
      </c>
      <c r="U24" s="7">
        <v>21.74</v>
      </c>
      <c r="V24" s="8">
        <v>0</v>
      </c>
      <c r="W24" s="8">
        <v>0</v>
      </c>
      <c r="Z24" s="7"/>
      <c r="AA24" s="7"/>
      <c r="AB24" s="7"/>
      <c r="AC24" s="7"/>
      <c r="AD24" s="7"/>
      <c r="AE24" s="7"/>
      <c r="AF24" s="7"/>
      <c r="AG24" s="7"/>
    </row>
    <row r="25" spans="1:33" s="8" customFormat="1" x14ac:dyDescent="0.3">
      <c r="A25" s="8" t="s">
        <v>433</v>
      </c>
      <c r="B25" s="7">
        <f t="shared" si="3"/>
        <v>35.58</v>
      </c>
      <c r="C25" s="7">
        <f t="shared" si="3"/>
        <v>23.16</v>
      </c>
      <c r="D25" s="7">
        <f t="shared" si="3"/>
        <v>36.020000000000003</v>
      </c>
      <c r="E25" s="7">
        <f t="shared" si="3"/>
        <v>22.97</v>
      </c>
      <c r="F25" s="7">
        <f t="shared" si="3"/>
        <v>35.590000000000003</v>
      </c>
      <c r="G25" s="7">
        <f t="shared" si="3"/>
        <v>22.36</v>
      </c>
      <c r="H25" s="7">
        <f t="shared" si="3"/>
        <v>35.5</v>
      </c>
      <c r="I25" s="7">
        <f t="shared" si="3"/>
        <v>22.35</v>
      </c>
      <c r="J25" s="7">
        <f t="shared" si="4"/>
        <v>0</v>
      </c>
      <c r="K25" s="7">
        <f t="shared" si="4"/>
        <v>0</v>
      </c>
      <c r="M25" s="8" t="s">
        <v>433</v>
      </c>
      <c r="N25" s="7">
        <v>35.58</v>
      </c>
      <c r="O25" s="7">
        <v>23.16</v>
      </c>
      <c r="P25" s="7">
        <v>36.020000000000003</v>
      </c>
      <c r="Q25" s="7">
        <v>22.97</v>
      </c>
      <c r="R25" s="7">
        <v>35.590000000000003</v>
      </c>
      <c r="S25" s="7">
        <v>22.36</v>
      </c>
      <c r="T25" s="7">
        <v>35.5</v>
      </c>
      <c r="U25" s="7">
        <v>22.35</v>
      </c>
      <c r="V25" s="8">
        <v>0</v>
      </c>
      <c r="W25" s="8">
        <v>0</v>
      </c>
      <c r="Z25" s="7"/>
      <c r="AA25" s="7"/>
      <c r="AB25" s="7"/>
      <c r="AC25" s="7"/>
      <c r="AD25" s="7"/>
      <c r="AE25" s="7"/>
      <c r="AF25" s="7"/>
      <c r="AG25" s="7"/>
    </row>
    <row r="26" spans="1:33" s="8" customFormat="1" x14ac:dyDescent="0.3">
      <c r="A26" s="8" t="s">
        <v>434</v>
      </c>
      <c r="B26" s="7">
        <f t="shared" si="3"/>
        <v>36.39</v>
      </c>
      <c r="C26" s="7">
        <f t="shared" si="3"/>
        <v>23.64</v>
      </c>
      <c r="D26" s="7">
        <f t="shared" si="3"/>
        <v>36.54</v>
      </c>
      <c r="E26" s="7">
        <f t="shared" si="3"/>
        <v>23.43</v>
      </c>
      <c r="F26" s="7">
        <f t="shared" si="3"/>
        <v>36.200000000000003</v>
      </c>
      <c r="G26" s="7">
        <f t="shared" si="3"/>
        <v>22.89</v>
      </c>
      <c r="H26" s="7">
        <f t="shared" si="3"/>
        <v>36.1</v>
      </c>
      <c r="I26" s="7">
        <f t="shared" si="3"/>
        <v>22.76</v>
      </c>
      <c r="J26" s="7">
        <f t="shared" si="4"/>
        <v>0</v>
      </c>
      <c r="K26" s="7">
        <f t="shared" si="4"/>
        <v>0</v>
      </c>
      <c r="M26" s="8" t="s">
        <v>434</v>
      </c>
      <c r="N26" s="7">
        <v>36.39</v>
      </c>
      <c r="O26" s="7">
        <v>23.64</v>
      </c>
      <c r="P26" s="7">
        <v>36.54</v>
      </c>
      <c r="Q26" s="7">
        <v>23.43</v>
      </c>
      <c r="R26" s="7">
        <v>36.200000000000003</v>
      </c>
      <c r="S26" s="7">
        <v>22.89</v>
      </c>
      <c r="T26" s="7">
        <v>36.1</v>
      </c>
      <c r="U26" s="7">
        <v>22.76</v>
      </c>
      <c r="V26" s="8">
        <v>0</v>
      </c>
      <c r="W26" s="8">
        <v>0</v>
      </c>
      <c r="Z26" s="7"/>
      <c r="AA26" s="7"/>
      <c r="AB26" s="7"/>
      <c r="AC26" s="7"/>
      <c r="AD26" s="7"/>
      <c r="AE26" s="7"/>
      <c r="AF26" s="7"/>
      <c r="AG26" s="7"/>
    </row>
    <row r="27" spans="1:33" s="8" customFormat="1" x14ac:dyDescent="0.3">
      <c r="A27" s="8" t="s">
        <v>435</v>
      </c>
      <c r="B27" s="7">
        <f t="shared" si="3"/>
        <v>37.380000000000003</v>
      </c>
      <c r="C27" s="7">
        <f t="shared" si="3"/>
        <v>24.16</v>
      </c>
      <c r="D27" s="7">
        <f t="shared" si="3"/>
        <v>37.21</v>
      </c>
      <c r="E27" s="7">
        <f t="shared" si="3"/>
        <v>23.95</v>
      </c>
      <c r="F27" s="7">
        <f t="shared" si="3"/>
        <v>37.659999999999997</v>
      </c>
      <c r="G27" s="7">
        <f t="shared" si="3"/>
        <v>23.41</v>
      </c>
      <c r="H27" s="7">
        <f t="shared" si="3"/>
        <v>37.479999999999997</v>
      </c>
      <c r="I27" s="7">
        <f t="shared" si="3"/>
        <v>23.2</v>
      </c>
      <c r="J27" s="7">
        <f t="shared" si="4"/>
        <v>0</v>
      </c>
      <c r="K27" s="7">
        <f t="shared" si="4"/>
        <v>0</v>
      </c>
      <c r="M27" s="8" t="s">
        <v>435</v>
      </c>
      <c r="N27" s="7">
        <v>37.380000000000003</v>
      </c>
      <c r="O27" s="7">
        <v>24.16</v>
      </c>
      <c r="P27" s="7">
        <v>37.21</v>
      </c>
      <c r="Q27" s="7">
        <v>23.95</v>
      </c>
      <c r="R27" s="7">
        <v>37.659999999999997</v>
      </c>
      <c r="S27" s="7">
        <v>23.41</v>
      </c>
      <c r="T27" s="7">
        <v>37.479999999999997</v>
      </c>
      <c r="U27" s="7">
        <v>23.2</v>
      </c>
      <c r="V27" s="8">
        <v>0</v>
      </c>
      <c r="W27" s="8">
        <v>0</v>
      </c>
      <c r="Z27" s="7"/>
      <c r="AA27" s="7"/>
      <c r="AB27" s="7"/>
      <c r="AC27" s="7"/>
      <c r="AD27" s="7"/>
      <c r="AE27" s="7"/>
      <c r="AF27" s="7"/>
      <c r="AG27" s="7"/>
    </row>
    <row r="28" spans="1:33" s="8" customFormat="1" x14ac:dyDescent="0.3"/>
    <row r="29" spans="1:33" s="8" customFormat="1" x14ac:dyDescent="0.3"/>
    <row r="30" spans="1:33" s="8" customFormat="1" x14ac:dyDescent="0.3">
      <c r="A30" s="11" t="s">
        <v>436</v>
      </c>
    </row>
    <row r="31" spans="1:33" s="8" customFormat="1" x14ac:dyDescent="0.3">
      <c r="A31" s="8" t="str">
        <f>CONCATENATE(A21," ",B21," ",C21," ",D21," ",E21," ",F21, " ",G21," ",H21," ",I21," ",J21," ",K21)</f>
        <v>mhz, a0ul, a0dl, a1ul, a1dl, a2ul, a2dl, a3ul, a3dl, a4ul, a4dl</v>
      </c>
    </row>
    <row r="32" spans="1:33" s="8" customFormat="1" x14ac:dyDescent="0.3">
      <c r="A32" s="8" t="str">
        <f t="shared" ref="A32:A37" si="5">CONCATENATE(A22," ",FIXED(B22,2),", ",FIXED(C22,2),", ",FIXED(D22,2),", ",FIXED(E22,2),", ",FIXED(F22,2), ", ",FIXED(G22,2),", ",FIXED(H22,2),", ",FIXED(I22,2),", ",FIXED(J22,2),", ",FIXED(K22,2))</f>
        <v>5800.0, 33.16, 21.63, 34.25, 21.43, 32.88, 20.77, 33.92, 20.99, 0.00, 0.00</v>
      </c>
    </row>
    <row r="33" spans="1:33" s="8" customFormat="1" x14ac:dyDescent="0.3">
      <c r="A33" s="8" t="str">
        <f t="shared" si="5"/>
        <v>6489.6, 33.97, 22.11, 34.44, 22.23, 33.78, 21.30, 34.50, 21.78, 0.00, 0.00</v>
      </c>
    </row>
    <row r="34" spans="1:33" s="8" customFormat="1" x14ac:dyDescent="0.3">
      <c r="A34" s="8" t="str">
        <f t="shared" si="5"/>
        <v>6988.8, 34.77, 22.63, 35.25, 22.53, 34.69, 21.82, 35.50, 21.74, 0.00, 0.00</v>
      </c>
    </row>
    <row r="35" spans="1:33" s="8" customFormat="1" x14ac:dyDescent="0.3">
      <c r="A35" s="8" t="str">
        <f t="shared" si="5"/>
        <v>7488.0, 35.58, 23.16, 36.02, 22.97, 35.59, 22.36, 35.50, 22.35, 0.00, 0.00</v>
      </c>
    </row>
    <row r="36" spans="1:33" s="8" customFormat="1" x14ac:dyDescent="0.3">
      <c r="A36" s="8" t="str">
        <f t="shared" si="5"/>
        <v>7987.2, 36.39, 23.64, 36.54, 23.43, 36.20, 22.89, 36.10, 22.76, 0.00, 0.00</v>
      </c>
    </row>
    <row r="37" spans="1:33" s="8" customFormat="1" x14ac:dyDescent="0.3">
      <c r="A37" s="8" t="str">
        <f t="shared" si="5"/>
        <v>8486.4, 37.38, 24.16, 37.21, 23.95, 37.66, 23.41, 37.48, 23.20, 0.00, 0.00</v>
      </c>
    </row>
    <row r="39" spans="1:33" s="8" customFormat="1" x14ac:dyDescent="0.3">
      <c r="A39" s="9" t="s">
        <v>418</v>
      </c>
      <c r="F39" s="8">
        <v>1</v>
      </c>
      <c r="M39" s="10">
        <v>3</v>
      </c>
    </row>
    <row r="40" spans="1:33" s="8" customFormat="1" x14ac:dyDescent="0.3">
      <c r="A40" s="8" t="s">
        <v>419</v>
      </c>
      <c r="B40" s="8" t="s">
        <v>420</v>
      </c>
      <c r="C40" s="8" t="s">
        <v>421</v>
      </c>
      <c r="D40" s="8" t="s">
        <v>422</v>
      </c>
      <c r="E40" s="8" t="s">
        <v>423</v>
      </c>
      <c r="F40" s="8" t="s">
        <v>424</v>
      </c>
      <c r="G40" s="8" t="s">
        <v>425</v>
      </c>
      <c r="H40" s="8" t="s">
        <v>426</v>
      </c>
      <c r="I40" s="8" t="s">
        <v>427</v>
      </c>
      <c r="J40" s="8" t="s">
        <v>428</v>
      </c>
      <c r="K40" s="8" t="s">
        <v>429</v>
      </c>
      <c r="M40" s="8" t="s">
        <v>419</v>
      </c>
      <c r="N40" s="7" t="s">
        <v>2</v>
      </c>
      <c r="O40" s="7" t="s">
        <v>3</v>
      </c>
      <c r="P40" s="7" t="s">
        <v>4</v>
      </c>
      <c r="Q40" s="7" t="s">
        <v>5</v>
      </c>
      <c r="R40" s="7" t="s">
        <v>6</v>
      </c>
      <c r="S40" s="7" t="s">
        <v>7</v>
      </c>
      <c r="T40" s="7" t="s">
        <v>8</v>
      </c>
      <c r="U40" s="7" t="s">
        <v>9</v>
      </c>
      <c r="V40" s="8" t="s">
        <v>428</v>
      </c>
      <c r="W40" s="8" t="s">
        <v>429</v>
      </c>
      <c r="Z40" s="7"/>
      <c r="AA40" s="7"/>
      <c r="AB40" s="7"/>
      <c r="AC40" s="7"/>
      <c r="AD40" s="7"/>
      <c r="AE40" s="7"/>
      <c r="AF40" s="7"/>
      <c r="AG40" s="7"/>
    </row>
    <row r="41" spans="1:33" s="8" customFormat="1" x14ac:dyDescent="0.3">
      <c r="A41" s="8" t="s">
        <v>430</v>
      </c>
      <c r="B41" s="7">
        <f t="shared" ref="B41:I46" si="6">ROUND(N41,2)</f>
        <v>33.08</v>
      </c>
      <c r="C41" s="7">
        <f t="shared" si="6"/>
        <v>20.94</v>
      </c>
      <c r="D41" s="7">
        <f t="shared" si="6"/>
        <v>34.25</v>
      </c>
      <c r="E41" s="7">
        <f t="shared" si="6"/>
        <v>21.3</v>
      </c>
      <c r="F41" s="7">
        <f t="shared" si="6"/>
        <v>32.409999999999997</v>
      </c>
      <c r="G41" s="7">
        <f t="shared" si="6"/>
        <v>20.149999999999999</v>
      </c>
      <c r="H41" s="7">
        <f t="shared" si="6"/>
        <v>33.25</v>
      </c>
      <c r="I41" s="7">
        <f t="shared" si="6"/>
        <v>20.6</v>
      </c>
      <c r="J41" s="7">
        <f t="shared" ref="J41:K46" si="7">V41</f>
        <v>0</v>
      </c>
      <c r="K41" s="7">
        <f t="shared" si="7"/>
        <v>0</v>
      </c>
      <c r="M41" s="8" t="s">
        <v>430</v>
      </c>
      <c r="N41" s="7">
        <v>33.083476562499989</v>
      </c>
      <c r="O41" s="7">
        <v>20.938398437499998</v>
      </c>
      <c r="P41" s="7">
        <v>34.25</v>
      </c>
      <c r="Q41" s="7">
        <v>21.3</v>
      </c>
      <c r="R41" s="7">
        <v>32.407109374999997</v>
      </c>
      <c r="S41" s="7">
        <v>20.147734374999999</v>
      </c>
      <c r="T41" s="7">
        <v>33.25</v>
      </c>
      <c r="U41" s="7">
        <v>20.6</v>
      </c>
      <c r="V41" s="8">
        <v>0</v>
      </c>
      <c r="W41" s="8">
        <v>0</v>
      </c>
      <c r="Z41" s="7"/>
      <c r="AA41" s="7"/>
      <c r="AB41" s="7"/>
      <c r="AC41" s="7"/>
      <c r="AD41" s="7"/>
      <c r="AE41" s="7"/>
      <c r="AF41" s="7"/>
      <c r="AG41" s="7"/>
    </row>
    <row r="42" spans="1:33" s="8" customFormat="1" x14ac:dyDescent="0.3">
      <c r="A42" s="8" t="s">
        <v>431</v>
      </c>
      <c r="B42" s="7">
        <f t="shared" si="6"/>
        <v>33.89</v>
      </c>
      <c r="C42" s="7">
        <f t="shared" si="6"/>
        <v>21.52</v>
      </c>
      <c r="D42" s="7">
        <f t="shared" si="6"/>
        <v>34.75</v>
      </c>
      <c r="E42" s="7">
        <f t="shared" si="6"/>
        <v>22.13</v>
      </c>
      <c r="F42" s="7">
        <f t="shared" si="6"/>
        <v>33.31</v>
      </c>
      <c r="G42" s="7">
        <f t="shared" si="6"/>
        <v>20.78</v>
      </c>
      <c r="H42" s="7">
        <f t="shared" si="6"/>
        <v>34.5</v>
      </c>
      <c r="I42" s="7">
        <f t="shared" si="6"/>
        <v>21.47</v>
      </c>
      <c r="J42" s="7">
        <f t="shared" si="7"/>
        <v>0</v>
      </c>
      <c r="K42" s="7">
        <f t="shared" si="7"/>
        <v>0</v>
      </c>
      <c r="M42" s="8" t="s">
        <v>431</v>
      </c>
      <c r="N42" s="7">
        <v>33.888984374999993</v>
      </c>
      <c r="O42" s="7">
        <v>21.5183984375</v>
      </c>
      <c r="P42" s="7">
        <v>34.75</v>
      </c>
      <c r="Q42" s="7">
        <v>22.13</v>
      </c>
      <c r="R42" s="7">
        <v>33.311406249999997</v>
      </c>
      <c r="S42" s="7">
        <v>20.777734375000001</v>
      </c>
      <c r="T42" s="7">
        <v>34.5</v>
      </c>
      <c r="U42" s="7">
        <v>21.47</v>
      </c>
      <c r="V42" s="8">
        <v>0</v>
      </c>
      <c r="W42" s="8">
        <v>0</v>
      </c>
      <c r="Z42" s="7"/>
      <c r="AA42" s="7"/>
      <c r="AB42" s="7"/>
      <c r="AC42" s="7"/>
      <c r="AD42" s="7"/>
      <c r="AE42" s="7"/>
      <c r="AF42" s="7"/>
      <c r="AG42" s="7"/>
    </row>
    <row r="43" spans="1:33" s="8" customFormat="1" x14ac:dyDescent="0.3">
      <c r="A43" s="8" t="s">
        <v>432</v>
      </c>
      <c r="B43" s="7">
        <f t="shared" si="6"/>
        <v>34.69</v>
      </c>
      <c r="C43" s="7">
        <f t="shared" si="6"/>
        <v>22.2</v>
      </c>
      <c r="D43" s="7">
        <f t="shared" si="6"/>
        <v>35.56</v>
      </c>
      <c r="E43" s="7">
        <f t="shared" si="6"/>
        <v>22.47</v>
      </c>
      <c r="F43" s="7">
        <f t="shared" si="6"/>
        <v>34.22</v>
      </c>
      <c r="G43" s="7">
        <f t="shared" si="6"/>
        <v>21.37</v>
      </c>
      <c r="H43" s="7">
        <f t="shared" si="6"/>
        <v>35.119999999999997</v>
      </c>
      <c r="I43" s="7">
        <f t="shared" si="6"/>
        <v>21.49</v>
      </c>
      <c r="J43" s="7">
        <f t="shared" si="7"/>
        <v>0</v>
      </c>
      <c r="K43" s="7">
        <f t="shared" si="7"/>
        <v>0</v>
      </c>
      <c r="M43" s="8" t="s">
        <v>432</v>
      </c>
      <c r="N43" s="7">
        <v>34.694492187500003</v>
      </c>
      <c r="O43" s="7">
        <v>22.1983984375</v>
      </c>
      <c r="P43" s="7">
        <v>35.56</v>
      </c>
      <c r="Q43" s="7">
        <v>22.47</v>
      </c>
      <c r="R43" s="7">
        <v>34.215703124999997</v>
      </c>
      <c r="S43" s="7">
        <v>21.367734375000001</v>
      </c>
      <c r="T43" s="7">
        <v>35.119999999999997</v>
      </c>
      <c r="U43" s="7">
        <v>21.49</v>
      </c>
      <c r="V43" s="8">
        <v>0</v>
      </c>
      <c r="W43" s="8">
        <v>0</v>
      </c>
      <c r="Z43" s="7"/>
      <c r="AA43" s="7"/>
      <c r="AB43" s="7"/>
      <c r="AC43" s="7"/>
      <c r="AD43" s="7"/>
      <c r="AE43" s="7"/>
      <c r="AF43" s="7"/>
      <c r="AG43" s="7"/>
    </row>
    <row r="44" spans="1:33" s="8" customFormat="1" x14ac:dyDescent="0.3">
      <c r="A44" s="8" t="s">
        <v>433</v>
      </c>
      <c r="B44" s="7">
        <f t="shared" si="6"/>
        <v>35.5</v>
      </c>
      <c r="C44" s="7">
        <f t="shared" si="6"/>
        <v>22.73</v>
      </c>
      <c r="D44" s="7">
        <f t="shared" si="6"/>
        <v>36</v>
      </c>
      <c r="E44" s="7">
        <f t="shared" si="6"/>
        <v>22.82</v>
      </c>
      <c r="F44" s="7">
        <f t="shared" si="6"/>
        <v>35.119999999999997</v>
      </c>
      <c r="G44" s="7">
        <f t="shared" si="6"/>
        <v>21.91</v>
      </c>
      <c r="H44" s="7">
        <f t="shared" si="6"/>
        <v>35.299999999999997</v>
      </c>
      <c r="I44" s="7">
        <f t="shared" si="6"/>
        <v>21.75</v>
      </c>
      <c r="J44" s="7">
        <f t="shared" si="7"/>
        <v>0</v>
      </c>
      <c r="K44" s="7">
        <f t="shared" si="7"/>
        <v>0</v>
      </c>
      <c r="M44" s="8" t="s">
        <v>433</v>
      </c>
      <c r="N44" s="7">
        <v>35.5</v>
      </c>
      <c r="O44" s="7">
        <v>22.73</v>
      </c>
      <c r="P44" s="7">
        <v>36</v>
      </c>
      <c r="Q44" s="7">
        <v>22.82</v>
      </c>
      <c r="R44" s="7">
        <v>35.119999999999997</v>
      </c>
      <c r="S44" s="7">
        <v>21.91</v>
      </c>
      <c r="T44" s="7">
        <v>35.299999999999997</v>
      </c>
      <c r="U44" s="7">
        <v>21.75</v>
      </c>
      <c r="V44" s="8">
        <v>0</v>
      </c>
      <c r="W44" s="8">
        <v>0</v>
      </c>
      <c r="Z44" s="7"/>
      <c r="AA44" s="7"/>
      <c r="AB44" s="7"/>
      <c r="AC44" s="7"/>
      <c r="AD44" s="7"/>
      <c r="AE44" s="7"/>
      <c r="AF44" s="7"/>
      <c r="AG44" s="7"/>
    </row>
    <row r="45" spans="1:33" s="8" customFormat="1" x14ac:dyDescent="0.3">
      <c r="A45" s="8" t="s">
        <v>434</v>
      </c>
      <c r="B45" s="7">
        <f t="shared" si="6"/>
        <v>36.479999999999997</v>
      </c>
      <c r="C45" s="7">
        <f t="shared" si="6"/>
        <v>23.31</v>
      </c>
      <c r="D45" s="7">
        <f t="shared" si="6"/>
        <v>36.75</v>
      </c>
      <c r="E45" s="7">
        <f t="shared" si="6"/>
        <v>23.32</v>
      </c>
      <c r="F45" s="7">
        <f t="shared" si="6"/>
        <v>36.090000000000003</v>
      </c>
      <c r="G45" s="7">
        <f t="shared" si="6"/>
        <v>22.54</v>
      </c>
      <c r="H45" s="7">
        <f t="shared" si="6"/>
        <v>36.119999999999997</v>
      </c>
      <c r="I45" s="7">
        <f t="shared" si="6"/>
        <v>22.5</v>
      </c>
      <c r="J45" s="7">
        <f t="shared" si="7"/>
        <v>0</v>
      </c>
      <c r="K45" s="7">
        <f t="shared" si="7"/>
        <v>0</v>
      </c>
      <c r="M45" s="8" t="s">
        <v>434</v>
      </c>
      <c r="N45" s="7">
        <v>36.479999999999997</v>
      </c>
      <c r="O45" s="7">
        <v>23.31</v>
      </c>
      <c r="P45" s="7">
        <v>36.75</v>
      </c>
      <c r="Q45" s="7">
        <v>23.32</v>
      </c>
      <c r="R45" s="7">
        <v>36.090000000000003</v>
      </c>
      <c r="S45" s="7">
        <v>22.54</v>
      </c>
      <c r="T45" s="7">
        <v>36.119999999999997</v>
      </c>
      <c r="U45" s="7">
        <v>22.5</v>
      </c>
      <c r="V45" s="8">
        <v>0</v>
      </c>
      <c r="W45" s="8">
        <v>0</v>
      </c>
      <c r="Z45" s="7"/>
      <c r="AA45" s="7"/>
      <c r="AB45" s="7"/>
      <c r="AC45" s="7"/>
      <c r="AD45" s="7"/>
      <c r="AE45" s="7"/>
      <c r="AF45" s="7"/>
      <c r="AG45" s="7"/>
    </row>
    <row r="46" spans="1:33" s="8" customFormat="1" x14ac:dyDescent="0.3">
      <c r="A46" s="8" t="s">
        <v>435</v>
      </c>
      <c r="B46" s="7">
        <f t="shared" si="6"/>
        <v>37.200000000000003</v>
      </c>
      <c r="C46" s="7">
        <f t="shared" si="6"/>
        <v>23.99</v>
      </c>
      <c r="D46" s="7">
        <f t="shared" si="6"/>
        <v>37.11</v>
      </c>
      <c r="E46" s="7">
        <f t="shared" si="6"/>
        <v>24.05</v>
      </c>
      <c r="F46" s="7">
        <f t="shared" si="6"/>
        <v>37.42</v>
      </c>
      <c r="G46" s="7">
        <f t="shared" si="6"/>
        <v>23.13</v>
      </c>
      <c r="H46" s="7">
        <f t="shared" si="6"/>
        <v>36.99</v>
      </c>
      <c r="I46" s="7">
        <f t="shared" si="6"/>
        <v>23.09</v>
      </c>
      <c r="J46" s="7">
        <f t="shared" si="7"/>
        <v>0</v>
      </c>
      <c r="K46" s="7">
        <f t="shared" si="7"/>
        <v>0</v>
      </c>
      <c r="M46" s="8" t="s">
        <v>435</v>
      </c>
      <c r="N46" s="7">
        <v>37.200000000000003</v>
      </c>
      <c r="O46" s="7">
        <v>23.99</v>
      </c>
      <c r="P46" s="7">
        <v>37.11</v>
      </c>
      <c r="Q46" s="7">
        <v>24.05</v>
      </c>
      <c r="R46" s="7">
        <v>37.42</v>
      </c>
      <c r="S46" s="7">
        <v>23.13</v>
      </c>
      <c r="T46" s="7">
        <v>36.99</v>
      </c>
      <c r="U46" s="7">
        <v>23.09</v>
      </c>
      <c r="V46" s="8">
        <v>0</v>
      </c>
      <c r="W46" s="8">
        <v>0</v>
      </c>
      <c r="Z46" s="7"/>
      <c r="AA46" s="7"/>
      <c r="AB46" s="7"/>
      <c r="AC46" s="7"/>
      <c r="AD46" s="7"/>
      <c r="AE46" s="7"/>
      <c r="AF46" s="7"/>
      <c r="AG46" s="7"/>
    </row>
    <row r="47" spans="1:33" s="8" customFormat="1" x14ac:dyDescent="0.3"/>
    <row r="48" spans="1:33" s="8" customFormat="1" x14ac:dyDescent="0.3"/>
    <row r="49" spans="1:33" s="8" customFormat="1" x14ac:dyDescent="0.3">
      <c r="A49" s="11" t="s">
        <v>436</v>
      </c>
    </row>
    <row r="50" spans="1:33" s="8" customFormat="1" x14ac:dyDescent="0.3">
      <c r="A50" s="8" t="str">
        <f>CONCATENATE(A40," ",B40," ",C40," ",D40," ",E40," ",F40, " ",G40," ",H40," ",I40," ",J40," ",K40)</f>
        <v>mhz, a0ul, a0dl, a1ul, a1dl, a2ul, a2dl, a3ul, a3dl, a4ul, a4dl</v>
      </c>
    </row>
    <row r="51" spans="1:33" s="8" customFormat="1" x14ac:dyDescent="0.3">
      <c r="A51" s="8" t="str">
        <f t="shared" ref="A51:A56" si="8">CONCATENATE(A41," ",FIXED(B41,2),", ",FIXED(C41,2),", ",FIXED(D41,2),", ",FIXED(E41,2),", ",FIXED(F41,2), ", ",FIXED(G41,2),", ",FIXED(H41,2),", ",FIXED(I41,2),", ",FIXED(J41,2),", ",FIXED(K41,2))</f>
        <v>5800.0, 33.08, 20.94, 34.25, 21.30, 32.41, 20.15, 33.25, 20.60, 0.00, 0.00</v>
      </c>
    </row>
    <row r="52" spans="1:33" s="8" customFormat="1" x14ac:dyDescent="0.3">
      <c r="A52" s="8" t="str">
        <f t="shared" si="8"/>
        <v>6489.6, 33.89, 21.52, 34.75, 22.13, 33.31, 20.78, 34.50, 21.47, 0.00, 0.00</v>
      </c>
    </row>
    <row r="53" spans="1:33" s="8" customFormat="1" x14ac:dyDescent="0.3">
      <c r="A53" s="8" t="str">
        <f t="shared" si="8"/>
        <v>6988.8, 34.69, 22.20, 35.56, 22.47, 34.22, 21.37, 35.12, 21.49, 0.00, 0.00</v>
      </c>
    </row>
    <row r="54" spans="1:33" s="8" customFormat="1" x14ac:dyDescent="0.3">
      <c r="A54" s="8" t="str">
        <f t="shared" si="8"/>
        <v>7488.0, 35.50, 22.73, 36.00, 22.82, 35.12, 21.91, 35.30, 21.75, 0.00, 0.00</v>
      </c>
    </row>
    <row r="55" spans="1:33" s="8" customFormat="1" x14ac:dyDescent="0.3">
      <c r="A55" s="8" t="str">
        <f t="shared" si="8"/>
        <v>7987.2, 36.48, 23.31, 36.75, 23.32, 36.09, 22.54, 36.12, 22.50, 0.00, 0.00</v>
      </c>
    </row>
    <row r="56" spans="1:33" s="8" customFormat="1" x14ac:dyDescent="0.3">
      <c r="A56" s="8" t="str">
        <f t="shared" si="8"/>
        <v>8486.4, 37.20, 23.99, 37.11, 24.05, 37.42, 23.13, 36.99, 23.09, 0.00, 0.00</v>
      </c>
    </row>
    <row r="58" spans="1:33" s="8" customFormat="1" x14ac:dyDescent="0.3">
      <c r="A58" s="9" t="s">
        <v>418</v>
      </c>
      <c r="F58" s="8">
        <v>1</v>
      </c>
      <c r="M58" s="10">
        <v>4</v>
      </c>
    </row>
    <row r="59" spans="1:33" s="8" customFormat="1" x14ac:dyDescent="0.3">
      <c r="A59" s="8" t="s">
        <v>419</v>
      </c>
      <c r="B59" s="8" t="s">
        <v>420</v>
      </c>
      <c r="C59" s="8" t="s">
        <v>421</v>
      </c>
      <c r="D59" s="8" t="s">
        <v>422</v>
      </c>
      <c r="E59" s="8" t="s">
        <v>423</v>
      </c>
      <c r="F59" s="8" t="s">
        <v>424</v>
      </c>
      <c r="G59" s="8" t="s">
        <v>425</v>
      </c>
      <c r="H59" s="8" t="s">
        <v>426</v>
      </c>
      <c r="I59" s="8" t="s">
        <v>427</v>
      </c>
      <c r="J59" s="8" t="s">
        <v>428</v>
      </c>
      <c r="K59" s="8" t="s">
        <v>429</v>
      </c>
      <c r="M59" s="8" t="s">
        <v>419</v>
      </c>
      <c r="N59" s="7" t="s">
        <v>2</v>
      </c>
      <c r="O59" s="7" t="s">
        <v>3</v>
      </c>
      <c r="P59" s="7" t="s">
        <v>4</v>
      </c>
      <c r="Q59" s="7" t="s">
        <v>5</v>
      </c>
      <c r="R59" s="7" t="s">
        <v>6</v>
      </c>
      <c r="S59" s="7" t="s">
        <v>7</v>
      </c>
      <c r="T59" s="7" t="s">
        <v>8</v>
      </c>
      <c r="U59" s="7" t="s">
        <v>9</v>
      </c>
      <c r="V59" s="8" t="s">
        <v>428</v>
      </c>
      <c r="W59" s="8" t="s">
        <v>429</v>
      </c>
      <c r="Z59" s="7"/>
      <c r="AA59" s="7"/>
      <c r="AB59" s="7"/>
      <c r="AC59" s="7"/>
      <c r="AD59" s="7"/>
      <c r="AE59" s="7"/>
      <c r="AF59" s="7"/>
      <c r="AG59" s="7"/>
    </row>
    <row r="60" spans="1:33" s="8" customFormat="1" x14ac:dyDescent="0.3">
      <c r="A60" s="8" t="s">
        <v>430</v>
      </c>
      <c r="B60" s="7">
        <f t="shared" ref="B60:I65" si="9">ROUND(N60,2)</f>
        <v>33.03</v>
      </c>
      <c r="C60" s="7">
        <f t="shared" si="9"/>
        <v>20.86</v>
      </c>
      <c r="D60" s="7">
        <f t="shared" si="9"/>
        <v>34.25</v>
      </c>
      <c r="E60" s="7">
        <f t="shared" si="9"/>
        <v>20.82</v>
      </c>
      <c r="F60" s="7">
        <f t="shared" si="9"/>
        <v>32.93</v>
      </c>
      <c r="G60" s="7">
        <f t="shared" si="9"/>
        <v>20.149999999999999</v>
      </c>
      <c r="H60" s="7">
        <f t="shared" si="9"/>
        <v>33.25</v>
      </c>
      <c r="I60" s="7">
        <f t="shared" si="9"/>
        <v>20.420000000000002</v>
      </c>
      <c r="J60" s="7">
        <f t="shared" ref="J60:K65" si="10">V60</f>
        <v>0</v>
      </c>
      <c r="K60" s="7">
        <f t="shared" si="10"/>
        <v>0</v>
      </c>
      <c r="M60" s="8" t="s">
        <v>430</v>
      </c>
      <c r="N60" s="7">
        <v>33.033476562499992</v>
      </c>
      <c r="O60" s="7">
        <v>20.8583984375</v>
      </c>
      <c r="P60" s="7">
        <v>34.25</v>
      </c>
      <c r="Q60" s="7">
        <v>20.82</v>
      </c>
      <c r="R60" s="7">
        <v>32.927109375000001</v>
      </c>
      <c r="S60" s="7">
        <v>20.147734374999999</v>
      </c>
      <c r="T60" s="7">
        <v>33.25</v>
      </c>
      <c r="U60" s="7">
        <v>20.420000000000002</v>
      </c>
      <c r="V60" s="8">
        <v>0</v>
      </c>
      <c r="W60" s="8">
        <v>0</v>
      </c>
      <c r="Z60" s="7"/>
      <c r="AA60" s="7"/>
      <c r="AB60" s="7"/>
      <c r="AC60" s="7"/>
      <c r="AD60" s="7"/>
      <c r="AE60" s="7"/>
      <c r="AF60" s="7"/>
      <c r="AG60" s="7"/>
    </row>
    <row r="61" spans="1:33" s="8" customFormat="1" x14ac:dyDescent="0.3">
      <c r="A61" s="8" t="s">
        <v>431</v>
      </c>
      <c r="B61" s="7">
        <f t="shared" si="9"/>
        <v>33.840000000000003</v>
      </c>
      <c r="C61" s="7">
        <f t="shared" si="9"/>
        <v>21.51</v>
      </c>
      <c r="D61" s="7">
        <f t="shared" si="9"/>
        <v>34.49</v>
      </c>
      <c r="E61" s="7">
        <f t="shared" si="9"/>
        <v>21.59</v>
      </c>
      <c r="F61" s="7">
        <f t="shared" si="9"/>
        <v>33.83</v>
      </c>
      <c r="G61" s="7">
        <f t="shared" si="9"/>
        <v>20.89</v>
      </c>
      <c r="H61" s="7">
        <f t="shared" si="9"/>
        <v>34.5</v>
      </c>
      <c r="I61" s="7">
        <f t="shared" si="9"/>
        <v>21.2</v>
      </c>
      <c r="J61" s="7">
        <f t="shared" si="10"/>
        <v>0</v>
      </c>
      <c r="K61" s="7">
        <f t="shared" si="10"/>
        <v>0</v>
      </c>
      <c r="M61" s="8" t="s">
        <v>431</v>
      </c>
      <c r="N61" s="7">
        <v>33.838984375000003</v>
      </c>
      <c r="O61" s="7">
        <v>21.508398437499999</v>
      </c>
      <c r="P61" s="7">
        <v>34.49</v>
      </c>
      <c r="Q61" s="7">
        <v>21.59</v>
      </c>
      <c r="R61" s="7">
        <v>33.831406250000001</v>
      </c>
      <c r="S61" s="7">
        <v>20.887734375000001</v>
      </c>
      <c r="T61" s="7">
        <v>34.5</v>
      </c>
      <c r="U61" s="7">
        <v>21.2</v>
      </c>
      <c r="V61" s="8">
        <v>0</v>
      </c>
      <c r="W61" s="8">
        <v>0</v>
      </c>
      <c r="Z61" s="7"/>
      <c r="AA61" s="7"/>
      <c r="AB61" s="7"/>
      <c r="AC61" s="7"/>
      <c r="AD61" s="7"/>
      <c r="AE61" s="7"/>
      <c r="AF61" s="7"/>
      <c r="AG61" s="7"/>
    </row>
    <row r="62" spans="1:33" s="8" customFormat="1" x14ac:dyDescent="0.3">
      <c r="A62" s="8" t="s">
        <v>432</v>
      </c>
      <c r="B62" s="7">
        <f t="shared" si="9"/>
        <v>34.64</v>
      </c>
      <c r="C62" s="7">
        <f t="shared" si="9"/>
        <v>22.14</v>
      </c>
      <c r="D62" s="7">
        <f t="shared" si="9"/>
        <v>35.33</v>
      </c>
      <c r="E62" s="7">
        <f t="shared" si="9"/>
        <v>22.03</v>
      </c>
      <c r="F62" s="7">
        <f t="shared" si="9"/>
        <v>34.74</v>
      </c>
      <c r="G62" s="7">
        <f t="shared" si="9"/>
        <v>21.44</v>
      </c>
      <c r="H62" s="7">
        <f t="shared" si="9"/>
        <v>35.5</v>
      </c>
      <c r="I62" s="7">
        <f t="shared" si="9"/>
        <v>21.31</v>
      </c>
      <c r="J62" s="7">
        <f t="shared" si="10"/>
        <v>0</v>
      </c>
      <c r="K62" s="7">
        <f t="shared" si="10"/>
        <v>0</v>
      </c>
      <c r="M62" s="8" t="s">
        <v>432</v>
      </c>
      <c r="N62" s="7">
        <v>34.644492187499999</v>
      </c>
      <c r="O62" s="7">
        <v>22.138398437500001</v>
      </c>
      <c r="P62" s="7">
        <v>35.33</v>
      </c>
      <c r="Q62" s="7">
        <v>22.03</v>
      </c>
      <c r="R62" s="7">
        <v>34.735703125000001</v>
      </c>
      <c r="S62" s="7">
        <v>21.437734375000002</v>
      </c>
      <c r="T62" s="7">
        <v>35.5</v>
      </c>
      <c r="U62" s="7">
        <v>21.31</v>
      </c>
      <c r="V62" s="8">
        <v>0</v>
      </c>
      <c r="W62" s="8">
        <v>0</v>
      </c>
      <c r="Z62" s="7"/>
      <c r="AA62" s="7"/>
      <c r="AB62" s="7"/>
      <c r="AC62" s="7"/>
      <c r="AD62" s="7"/>
      <c r="AE62" s="7"/>
      <c r="AF62" s="7"/>
      <c r="AG62" s="7"/>
    </row>
    <row r="63" spans="1:33" s="8" customFormat="1" x14ac:dyDescent="0.3">
      <c r="A63" s="8" t="s">
        <v>433</v>
      </c>
      <c r="B63" s="7">
        <f t="shared" si="9"/>
        <v>35.450000000000003</v>
      </c>
      <c r="C63" s="7">
        <f t="shared" si="9"/>
        <v>22.67</v>
      </c>
      <c r="D63" s="7">
        <f t="shared" si="9"/>
        <v>35.99</v>
      </c>
      <c r="E63" s="7">
        <f t="shared" si="9"/>
        <v>22.53</v>
      </c>
      <c r="F63" s="7">
        <f t="shared" si="9"/>
        <v>35.64</v>
      </c>
      <c r="G63" s="7">
        <f t="shared" si="9"/>
        <v>21.98</v>
      </c>
      <c r="H63" s="7">
        <f t="shared" si="9"/>
        <v>35.299999999999997</v>
      </c>
      <c r="I63" s="7">
        <f t="shared" si="9"/>
        <v>21.89</v>
      </c>
      <c r="J63" s="7">
        <f t="shared" si="10"/>
        <v>0</v>
      </c>
      <c r="K63" s="7">
        <f t="shared" si="10"/>
        <v>0</v>
      </c>
      <c r="M63" s="8" t="s">
        <v>433</v>
      </c>
      <c r="N63" s="7">
        <v>35.450000000000003</v>
      </c>
      <c r="O63" s="7">
        <v>22.67</v>
      </c>
      <c r="P63" s="7">
        <v>35.99</v>
      </c>
      <c r="Q63" s="7">
        <v>22.53</v>
      </c>
      <c r="R63" s="7">
        <v>35.64</v>
      </c>
      <c r="S63" s="7">
        <v>21.98</v>
      </c>
      <c r="T63" s="7">
        <v>35.299999999999997</v>
      </c>
      <c r="U63" s="7">
        <v>21.89</v>
      </c>
      <c r="V63" s="8">
        <v>0</v>
      </c>
      <c r="W63" s="8">
        <v>0</v>
      </c>
      <c r="Z63" s="7"/>
      <c r="AA63" s="7"/>
      <c r="AB63" s="7"/>
      <c r="AC63" s="7"/>
      <c r="AD63" s="7"/>
      <c r="AE63" s="7"/>
      <c r="AF63" s="7"/>
      <c r="AG63" s="7"/>
    </row>
    <row r="64" spans="1:33" s="8" customFormat="1" x14ac:dyDescent="0.3">
      <c r="A64" s="8" t="s">
        <v>434</v>
      </c>
      <c r="B64" s="7">
        <f t="shared" si="9"/>
        <v>36.380000000000003</v>
      </c>
      <c r="C64" s="7">
        <f t="shared" si="9"/>
        <v>23.32</v>
      </c>
      <c r="D64" s="7">
        <f t="shared" si="9"/>
        <v>36.61</v>
      </c>
      <c r="E64" s="7">
        <f t="shared" si="9"/>
        <v>23.16</v>
      </c>
      <c r="F64" s="7">
        <f t="shared" si="9"/>
        <v>36.39</v>
      </c>
      <c r="G64" s="7">
        <f t="shared" si="9"/>
        <v>22.72</v>
      </c>
      <c r="H64" s="7">
        <f t="shared" si="9"/>
        <v>36.25</v>
      </c>
      <c r="I64" s="7">
        <f t="shared" si="9"/>
        <v>22.55</v>
      </c>
      <c r="J64" s="7">
        <f t="shared" si="10"/>
        <v>0</v>
      </c>
      <c r="K64" s="7">
        <f t="shared" si="10"/>
        <v>0</v>
      </c>
      <c r="M64" s="8" t="s">
        <v>434</v>
      </c>
      <c r="N64" s="7">
        <v>36.380000000000003</v>
      </c>
      <c r="O64" s="7">
        <v>23.32</v>
      </c>
      <c r="P64" s="7">
        <v>36.61</v>
      </c>
      <c r="Q64" s="7">
        <v>23.16</v>
      </c>
      <c r="R64" s="7">
        <v>36.39</v>
      </c>
      <c r="S64" s="7">
        <v>22.72</v>
      </c>
      <c r="T64" s="7">
        <v>36.25</v>
      </c>
      <c r="U64" s="7">
        <v>22.55</v>
      </c>
      <c r="V64" s="8">
        <v>0</v>
      </c>
      <c r="W64" s="8">
        <v>0</v>
      </c>
      <c r="Z64" s="7"/>
      <c r="AA64" s="7"/>
      <c r="AB64" s="7"/>
      <c r="AC64" s="7"/>
      <c r="AD64" s="7"/>
      <c r="AE64" s="7"/>
      <c r="AF64" s="7"/>
      <c r="AG64" s="7"/>
    </row>
    <row r="65" spans="1:33" s="8" customFormat="1" x14ac:dyDescent="0.3">
      <c r="A65" s="8" t="s">
        <v>435</v>
      </c>
      <c r="B65" s="7">
        <f t="shared" si="9"/>
        <v>37</v>
      </c>
      <c r="C65" s="7">
        <f t="shared" si="9"/>
        <v>23.95</v>
      </c>
      <c r="D65" s="7">
        <f t="shared" si="9"/>
        <v>37.24</v>
      </c>
      <c r="E65" s="7">
        <f t="shared" si="9"/>
        <v>23.85</v>
      </c>
      <c r="F65" s="7">
        <f t="shared" si="9"/>
        <v>37.590000000000003</v>
      </c>
      <c r="G65" s="7">
        <f t="shared" si="9"/>
        <v>23.27</v>
      </c>
      <c r="H65" s="7">
        <f t="shared" si="9"/>
        <v>37.33</v>
      </c>
      <c r="I65" s="7">
        <f t="shared" si="9"/>
        <v>23.16</v>
      </c>
      <c r="J65" s="7">
        <f t="shared" si="10"/>
        <v>0</v>
      </c>
      <c r="K65" s="7">
        <f t="shared" si="10"/>
        <v>0</v>
      </c>
      <c r="M65" s="8" t="s">
        <v>435</v>
      </c>
      <c r="N65" s="7">
        <v>37</v>
      </c>
      <c r="O65" s="7">
        <v>23.95</v>
      </c>
      <c r="P65" s="7">
        <v>37.24</v>
      </c>
      <c r="Q65" s="7">
        <v>23.85</v>
      </c>
      <c r="R65" s="7">
        <v>37.590000000000003</v>
      </c>
      <c r="S65" s="7">
        <v>23.27</v>
      </c>
      <c r="T65" s="7">
        <v>37.33</v>
      </c>
      <c r="U65" s="7">
        <v>23.16</v>
      </c>
      <c r="V65" s="8">
        <v>0</v>
      </c>
      <c r="W65" s="8">
        <v>0</v>
      </c>
      <c r="Z65" s="7"/>
      <c r="AA65" s="7"/>
      <c r="AB65" s="7"/>
      <c r="AC65" s="7"/>
      <c r="AD65" s="7"/>
      <c r="AE65" s="7"/>
      <c r="AF65" s="7"/>
      <c r="AG65" s="7"/>
    </row>
    <row r="66" spans="1:33" s="8" customFormat="1" x14ac:dyDescent="0.3"/>
    <row r="67" spans="1:33" s="8" customFormat="1" x14ac:dyDescent="0.3"/>
    <row r="68" spans="1:33" s="8" customFormat="1" x14ac:dyDescent="0.3">
      <c r="A68" s="11" t="s">
        <v>436</v>
      </c>
    </row>
    <row r="69" spans="1:33" s="8" customFormat="1" x14ac:dyDescent="0.3">
      <c r="A69" s="8" t="str">
        <f>CONCATENATE(A59," ",B59," ",C59," ",D59," ",E59," ",F59, " ",G59," ",H59," ",I59," ",J59," ",K59)</f>
        <v>mhz, a0ul, a0dl, a1ul, a1dl, a2ul, a2dl, a3ul, a3dl, a4ul, a4dl</v>
      </c>
    </row>
    <row r="70" spans="1:33" s="8" customFormat="1" x14ac:dyDescent="0.3">
      <c r="A70" s="8" t="str">
        <f t="shared" ref="A70:A75" si="11">CONCATENATE(A60," ",FIXED(B60,2),", ",FIXED(C60,2),", ",FIXED(D60,2),", ",FIXED(E60,2),", ",FIXED(F60,2), ", ",FIXED(G60,2),", ",FIXED(H60,2),", ",FIXED(I60,2),", ",FIXED(J60,2),", ",FIXED(K60,2))</f>
        <v>5800.0, 33.03, 20.86, 34.25, 20.82, 32.93, 20.15, 33.25, 20.42, 0.00, 0.00</v>
      </c>
    </row>
    <row r="71" spans="1:33" s="8" customFormat="1" x14ac:dyDescent="0.3">
      <c r="A71" s="8" t="str">
        <f t="shared" si="11"/>
        <v>6489.6, 33.84, 21.51, 34.49, 21.59, 33.83, 20.89, 34.50, 21.20, 0.00, 0.00</v>
      </c>
    </row>
    <row r="72" spans="1:33" s="8" customFormat="1" x14ac:dyDescent="0.3">
      <c r="A72" s="8" t="str">
        <f t="shared" si="11"/>
        <v>6988.8, 34.64, 22.14, 35.33, 22.03, 34.74, 21.44, 35.50, 21.31, 0.00, 0.00</v>
      </c>
    </row>
    <row r="73" spans="1:33" s="8" customFormat="1" x14ac:dyDescent="0.3">
      <c r="A73" s="8" t="str">
        <f t="shared" si="11"/>
        <v>7488.0, 35.45, 22.67, 35.99, 22.53, 35.64, 21.98, 35.30, 21.89, 0.00, 0.00</v>
      </c>
    </row>
    <row r="74" spans="1:33" s="8" customFormat="1" x14ac:dyDescent="0.3">
      <c r="A74" s="8" t="str">
        <f t="shared" si="11"/>
        <v>7987.2, 36.38, 23.32, 36.61, 23.16, 36.39, 22.72, 36.25, 22.55, 0.00, 0.00</v>
      </c>
    </row>
    <row r="75" spans="1:33" s="8" customFormat="1" x14ac:dyDescent="0.3">
      <c r="A75" s="8" t="str">
        <f t="shared" si="11"/>
        <v>8486.4, 37.00, 23.95, 37.24, 23.85, 37.59, 23.27, 37.33, 23.16, 0.00, 0.00</v>
      </c>
    </row>
    <row r="77" spans="1:33" s="8" customFormat="1" x14ac:dyDescent="0.3">
      <c r="A77" s="9" t="s">
        <v>418</v>
      </c>
      <c r="F77" s="8">
        <v>1</v>
      </c>
      <c r="M77" s="10">
        <v>5</v>
      </c>
    </row>
    <row r="78" spans="1:33" s="8" customFormat="1" x14ac:dyDescent="0.3">
      <c r="A78" s="8" t="s">
        <v>419</v>
      </c>
      <c r="B78" s="8" t="s">
        <v>420</v>
      </c>
      <c r="C78" s="8" t="s">
        <v>421</v>
      </c>
      <c r="D78" s="8" t="s">
        <v>422</v>
      </c>
      <c r="E78" s="8" t="s">
        <v>423</v>
      </c>
      <c r="F78" s="8" t="s">
        <v>424</v>
      </c>
      <c r="G78" s="8" t="s">
        <v>425</v>
      </c>
      <c r="H78" s="8" t="s">
        <v>426</v>
      </c>
      <c r="I78" s="8" t="s">
        <v>427</v>
      </c>
      <c r="J78" s="8" t="s">
        <v>428</v>
      </c>
      <c r="K78" s="8" t="s">
        <v>429</v>
      </c>
      <c r="M78" s="8" t="s">
        <v>419</v>
      </c>
      <c r="N78" s="7" t="s">
        <v>2</v>
      </c>
      <c r="O78" s="7" t="s">
        <v>3</v>
      </c>
      <c r="P78" s="7" t="s">
        <v>4</v>
      </c>
      <c r="Q78" s="7" t="s">
        <v>5</v>
      </c>
      <c r="R78" s="7" t="s">
        <v>6</v>
      </c>
      <c r="S78" s="7" t="s">
        <v>7</v>
      </c>
      <c r="T78" s="7" t="s">
        <v>8</v>
      </c>
      <c r="U78" s="7" t="s">
        <v>9</v>
      </c>
      <c r="V78" s="8" t="s">
        <v>428</v>
      </c>
      <c r="W78" s="8" t="s">
        <v>429</v>
      </c>
      <c r="Z78" s="7"/>
      <c r="AA78" s="7"/>
      <c r="AB78" s="7"/>
      <c r="AC78" s="7"/>
      <c r="AD78" s="7"/>
      <c r="AE78" s="7"/>
      <c r="AF78" s="7"/>
      <c r="AG78" s="7"/>
    </row>
    <row r="79" spans="1:33" s="8" customFormat="1" x14ac:dyDescent="0.3">
      <c r="A79" s="8" t="s">
        <v>430</v>
      </c>
      <c r="B79" s="7">
        <f t="shared" ref="B79:I84" si="12">ROUND(N79,2)</f>
        <v>32.92</v>
      </c>
      <c r="C79" s="7">
        <f t="shared" si="12"/>
        <v>21.62</v>
      </c>
      <c r="D79" s="7">
        <f t="shared" si="12"/>
        <v>34.25</v>
      </c>
      <c r="E79" s="7">
        <f t="shared" si="12"/>
        <v>20.92</v>
      </c>
      <c r="F79" s="7">
        <f t="shared" si="12"/>
        <v>32.67</v>
      </c>
      <c r="G79" s="7">
        <f t="shared" si="12"/>
        <v>20.84</v>
      </c>
      <c r="H79" s="7">
        <f t="shared" si="12"/>
        <v>33.909999999999997</v>
      </c>
      <c r="I79" s="7">
        <f t="shared" si="12"/>
        <v>20.329999999999998</v>
      </c>
      <c r="J79" s="7">
        <f t="shared" ref="J79:K84" si="13">V79</f>
        <v>0</v>
      </c>
      <c r="K79" s="7">
        <f t="shared" si="13"/>
        <v>0</v>
      </c>
      <c r="M79" s="8" t="s">
        <v>430</v>
      </c>
      <c r="N79" s="7">
        <v>32.923476562499992</v>
      </c>
      <c r="O79" s="7">
        <v>21.618398437499991</v>
      </c>
      <c r="P79" s="7">
        <v>34.25</v>
      </c>
      <c r="Q79" s="7">
        <v>20.92</v>
      </c>
      <c r="R79" s="7">
        <v>32.667109375000003</v>
      </c>
      <c r="S79" s="7">
        <v>20.837734375</v>
      </c>
      <c r="T79" s="7">
        <v>33.909999999999997</v>
      </c>
      <c r="U79" s="7">
        <v>20.329999999999998</v>
      </c>
      <c r="V79" s="8">
        <v>0</v>
      </c>
      <c r="W79" s="8">
        <v>0</v>
      </c>
      <c r="Z79" s="7"/>
      <c r="AA79" s="7"/>
      <c r="AB79" s="7"/>
      <c r="AC79" s="7"/>
      <c r="AD79" s="7"/>
      <c r="AE79" s="7"/>
      <c r="AF79" s="7"/>
      <c r="AG79" s="7"/>
    </row>
    <row r="80" spans="1:33" s="8" customFormat="1" x14ac:dyDescent="0.3">
      <c r="A80" s="8" t="s">
        <v>431</v>
      </c>
      <c r="B80" s="7">
        <f t="shared" si="12"/>
        <v>33.729999999999997</v>
      </c>
      <c r="C80" s="7">
        <f t="shared" si="12"/>
        <v>22.2</v>
      </c>
      <c r="D80" s="7">
        <f t="shared" si="12"/>
        <v>34.75</v>
      </c>
      <c r="E80" s="7">
        <f t="shared" si="12"/>
        <v>21.72</v>
      </c>
      <c r="F80" s="7">
        <f t="shared" si="12"/>
        <v>33.57</v>
      </c>
      <c r="G80" s="7">
        <f t="shared" si="12"/>
        <v>21.46</v>
      </c>
      <c r="H80" s="7">
        <f t="shared" si="12"/>
        <v>34.75</v>
      </c>
      <c r="I80" s="7">
        <f t="shared" si="12"/>
        <v>21.15</v>
      </c>
      <c r="J80" s="7">
        <f t="shared" si="13"/>
        <v>0</v>
      </c>
      <c r="K80" s="7">
        <f t="shared" si="13"/>
        <v>0</v>
      </c>
      <c r="M80" s="8" t="s">
        <v>431</v>
      </c>
      <c r="N80" s="7">
        <v>33.728984375000003</v>
      </c>
      <c r="O80" s="7">
        <v>22.1983984375</v>
      </c>
      <c r="P80" s="7">
        <v>34.75</v>
      </c>
      <c r="Q80" s="7">
        <v>21.72</v>
      </c>
      <c r="R80" s="7">
        <v>33.571406250000003</v>
      </c>
      <c r="S80" s="7">
        <v>21.457734375000001</v>
      </c>
      <c r="T80" s="7">
        <v>34.75</v>
      </c>
      <c r="U80" s="7">
        <v>21.15</v>
      </c>
      <c r="V80" s="8">
        <v>0</v>
      </c>
      <c r="W80" s="8">
        <v>0</v>
      </c>
      <c r="Z80" s="7"/>
      <c r="AA80" s="7"/>
      <c r="AB80" s="7"/>
      <c r="AC80" s="7"/>
      <c r="AD80" s="7"/>
      <c r="AE80" s="7"/>
      <c r="AF80" s="7"/>
      <c r="AG80" s="7"/>
    </row>
    <row r="81" spans="1:33" s="8" customFormat="1" x14ac:dyDescent="0.3">
      <c r="A81" s="8" t="s">
        <v>432</v>
      </c>
      <c r="B81" s="7">
        <f t="shared" si="12"/>
        <v>34.53</v>
      </c>
      <c r="C81" s="7">
        <f t="shared" si="12"/>
        <v>22.55</v>
      </c>
      <c r="D81" s="7">
        <f t="shared" si="12"/>
        <v>35.5</v>
      </c>
      <c r="E81" s="7">
        <f t="shared" si="12"/>
        <v>22.32</v>
      </c>
      <c r="F81" s="7">
        <f t="shared" si="12"/>
        <v>34.479999999999997</v>
      </c>
      <c r="G81" s="7">
        <f t="shared" si="12"/>
        <v>21.87</v>
      </c>
      <c r="H81" s="7">
        <f t="shared" si="12"/>
        <v>35.020000000000003</v>
      </c>
      <c r="I81" s="7">
        <f t="shared" si="12"/>
        <v>21.41</v>
      </c>
      <c r="J81" s="7">
        <f t="shared" si="13"/>
        <v>0</v>
      </c>
      <c r="K81" s="7">
        <f t="shared" si="13"/>
        <v>0</v>
      </c>
      <c r="M81" s="8" t="s">
        <v>432</v>
      </c>
      <c r="N81" s="7">
        <v>34.5344921875</v>
      </c>
      <c r="O81" s="7">
        <v>22.548398437500001</v>
      </c>
      <c r="P81" s="7">
        <v>35.5</v>
      </c>
      <c r="Q81" s="7">
        <v>22.32</v>
      </c>
      <c r="R81" s="7">
        <v>34.475703125000003</v>
      </c>
      <c r="S81" s="7">
        <v>21.867734375000001</v>
      </c>
      <c r="T81" s="7">
        <v>35.020000000000003</v>
      </c>
      <c r="U81" s="7">
        <v>21.41</v>
      </c>
      <c r="V81" s="8">
        <v>0</v>
      </c>
      <c r="W81" s="8">
        <v>0</v>
      </c>
      <c r="Z81" s="7"/>
      <c r="AA81" s="7"/>
      <c r="AB81" s="7"/>
      <c r="AC81" s="7"/>
      <c r="AD81" s="7"/>
      <c r="AE81" s="7"/>
      <c r="AF81" s="7"/>
      <c r="AG81" s="7"/>
    </row>
    <row r="82" spans="1:33" s="8" customFormat="1" x14ac:dyDescent="0.3">
      <c r="A82" s="8" t="s">
        <v>433</v>
      </c>
      <c r="B82" s="7">
        <f t="shared" si="12"/>
        <v>35.340000000000003</v>
      </c>
      <c r="C82" s="7">
        <f t="shared" si="12"/>
        <v>23.08</v>
      </c>
      <c r="D82" s="7">
        <f t="shared" si="12"/>
        <v>36</v>
      </c>
      <c r="E82" s="7">
        <f t="shared" si="12"/>
        <v>23.06</v>
      </c>
      <c r="F82" s="7">
        <f t="shared" si="12"/>
        <v>35.380000000000003</v>
      </c>
      <c r="G82" s="7">
        <f t="shared" si="12"/>
        <v>22.41</v>
      </c>
      <c r="H82" s="7">
        <f t="shared" si="12"/>
        <v>35.299999999999997</v>
      </c>
      <c r="I82" s="7">
        <f t="shared" si="12"/>
        <v>22.25</v>
      </c>
      <c r="J82" s="7">
        <f t="shared" si="13"/>
        <v>0</v>
      </c>
      <c r="K82" s="7">
        <f t="shared" si="13"/>
        <v>0</v>
      </c>
      <c r="M82" s="8" t="s">
        <v>433</v>
      </c>
      <c r="N82" s="7">
        <v>35.340000000000003</v>
      </c>
      <c r="O82" s="7">
        <v>23.08</v>
      </c>
      <c r="P82" s="7">
        <v>36</v>
      </c>
      <c r="Q82" s="7">
        <v>23.06</v>
      </c>
      <c r="R82" s="7">
        <v>35.380000000000003</v>
      </c>
      <c r="S82" s="7">
        <v>22.41</v>
      </c>
      <c r="T82" s="7">
        <v>35.299999999999997</v>
      </c>
      <c r="U82" s="7">
        <v>22.25</v>
      </c>
      <c r="V82" s="8">
        <v>0</v>
      </c>
      <c r="W82" s="8">
        <v>0</v>
      </c>
      <c r="Z82" s="7"/>
      <c r="AA82" s="7"/>
      <c r="AB82" s="7"/>
      <c r="AC82" s="7"/>
      <c r="AD82" s="7"/>
      <c r="AE82" s="7"/>
      <c r="AF82" s="7"/>
      <c r="AG82" s="7"/>
    </row>
    <row r="83" spans="1:33" s="8" customFormat="1" x14ac:dyDescent="0.3">
      <c r="A83" s="8" t="s">
        <v>434</v>
      </c>
      <c r="B83" s="7">
        <f t="shared" si="12"/>
        <v>36.4</v>
      </c>
      <c r="C83" s="7">
        <f t="shared" si="12"/>
        <v>23.66</v>
      </c>
      <c r="D83" s="7">
        <f t="shared" si="12"/>
        <v>36.799999999999997</v>
      </c>
      <c r="E83" s="7">
        <f t="shared" si="12"/>
        <v>23.68</v>
      </c>
      <c r="F83" s="7">
        <f t="shared" si="12"/>
        <v>36.35</v>
      </c>
      <c r="G83" s="7">
        <f t="shared" si="12"/>
        <v>23.03</v>
      </c>
      <c r="H83" s="7">
        <f t="shared" si="12"/>
        <v>36.39</v>
      </c>
      <c r="I83" s="7">
        <f t="shared" si="12"/>
        <v>22.99</v>
      </c>
      <c r="J83" s="7">
        <f t="shared" si="13"/>
        <v>0</v>
      </c>
      <c r="K83" s="7">
        <f t="shared" si="13"/>
        <v>0</v>
      </c>
      <c r="M83" s="8" t="s">
        <v>434</v>
      </c>
      <c r="N83" s="7">
        <v>36.4</v>
      </c>
      <c r="O83" s="7">
        <v>23.66</v>
      </c>
      <c r="P83" s="7">
        <v>36.799999999999997</v>
      </c>
      <c r="Q83" s="7">
        <v>23.68</v>
      </c>
      <c r="R83" s="7">
        <v>36.35</v>
      </c>
      <c r="S83" s="7">
        <v>23.03</v>
      </c>
      <c r="T83" s="7">
        <v>36.39</v>
      </c>
      <c r="U83" s="7">
        <v>22.99</v>
      </c>
      <c r="V83" s="8">
        <v>0</v>
      </c>
      <c r="W83" s="8">
        <v>0</v>
      </c>
      <c r="Z83" s="7"/>
      <c r="AA83" s="7"/>
      <c r="AB83" s="7"/>
      <c r="AC83" s="7"/>
      <c r="AD83" s="7"/>
      <c r="AE83" s="7"/>
      <c r="AF83" s="7"/>
      <c r="AG83" s="7"/>
    </row>
    <row r="84" spans="1:33" s="8" customFormat="1" x14ac:dyDescent="0.3">
      <c r="A84" s="8" t="s">
        <v>435</v>
      </c>
      <c r="B84" s="7">
        <f t="shared" si="12"/>
        <v>37</v>
      </c>
      <c r="C84" s="7">
        <f t="shared" si="12"/>
        <v>24.01</v>
      </c>
      <c r="D84" s="7">
        <f t="shared" si="12"/>
        <v>37.020000000000003</v>
      </c>
      <c r="E84" s="7">
        <f t="shared" si="12"/>
        <v>24.19</v>
      </c>
      <c r="F84" s="7">
        <f t="shared" si="12"/>
        <v>37.04</v>
      </c>
      <c r="G84" s="7">
        <f t="shared" si="12"/>
        <v>23.44</v>
      </c>
      <c r="H84" s="7">
        <f t="shared" si="12"/>
        <v>37</v>
      </c>
      <c r="I84" s="7">
        <f t="shared" si="12"/>
        <v>23.38</v>
      </c>
      <c r="J84" s="7">
        <f t="shared" si="13"/>
        <v>0</v>
      </c>
      <c r="K84" s="7">
        <f t="shared" si="13"/>
        <v>0</v>
      </c>
      <c r="M84" s="8" t="s">
        <v>435</v>
      </c>
      <c r="N84" s="7">
        <v>37</v>
      </c>
      <c r="O84" s="7">
        <v>24.01</v>
      </c>
      <c r="P84" s="7">
        <v>37.020000000000003</v>
      </c>
      <c r="Q84" s="7">
        <v>24.19</v>
      </c>
      <c r="R84" s="7">
        <v>37.04</v>
      </c>
      <c r="S84" s="7">
        <v>23.44</v>
      </c>
      <c r="T84" s="7">
        <v>37</v>
      </c>
      <c r="U84" s="7">
        <v>23.38</v>
      </c>
      <c r="V84" s="8">
        <v>0</v>
      </c>
      <c r="W84" s="8">
        <v>0</v>
      </c>
      <c r="Z84" s="7"/>
      <c r="AA84" s="7"/>
      <c r="AB84" s="7"/>
      <c r="AC84" s="7"/>
      <c r="AD84" s="7"/>
      <c r="AE84" s="7"/>
      <c r="AF84" s="7"/>
      <c r="AG84" s="7"/>
    </row>
    <row r="85" spans="1:33" s="8" customFormat="1" x14ac:dyDescent="0.3"/>
    <row r="86" spans="1:33" s="8" customFormat="1" x14ac:dyDescent="0.3"/>
    <row r="87" spans="1:33" s="8" customFormat="1" x14ac:dyDescent="0.3">
      <c r="A87" s="11" t="s">
        <v>436</v>
      </c>
    </row>
    <row r="88" spans="1:33" s="8" customFormat="1" x14ac:dyDescent="0.3">
      <c r="A88" s="8" t="str">
        <f>CONCATENATE(A78," ",B78," ",C78," ",D78," ",E78," ",F78, " ",G78," ",H78," ",I78," ",J78," ",K78)</f>
        <v>mhz, a0ul, a0dl, a1ul, a1dl, a2ul, a2dl, a3ul, a3dl, a4ul, a4dl</v>
      </c>
    </row>
    <row r="89" spans="1:33" s="8" customFormat="1" x14ac:dyDescent="0.3">
      <c r="A89" s="8" t="str">
        <f t="shared" ref="A89:A94" si="14">CONCATENATE(A79," ",FIXED(B79,2),", ",FIXED(C79,2),", ",FIXED(D79,2),", ",FIXED(E79,2),", ",FIXED(F79,2), ", ",FIXED(G79,2),", ",FIXED(H79,2),", ",FIXED(I79,2),", ",FIXED(J79,2),", ",FIXED(K79,2))</f>
        <v>5800.0, 32.92, 21.62, 34.25, 20.92, 32.67, 20.84, 33.91, 20.33, 0.00, 0.00</v>
      </c>
    </row>
    <row r="90" spans="1:33" s="8" customFormat="1" x14ac:dyDescent="0.3">
      <c r="A90" s="8" t="str">
        <f t="shared" si="14"/>
        <v>6489.6, 33.73, 22.20, 34.75, 21.72, 33.57, 21.46, 34.75, 21.15, 0.00, 0.00</v>
      </c>
    </row>
    <row r="91" spans="1:33" s="8" customFormat="1" x14ac:dyDescent="0.3">
      <c r="A91" s="8" t="str">
        <f t="shared" si="14"/>
        <v>6988.8, 34.53, 22.55, 35.50, 22.32, 34.48, 21.87, 35.02, 21.41, 0.00, 0.00</v>
      </c>
    </row>
    <row r="92" spans="1:33" s="8" customFormat="1" x14ac:dyDescent="0.3">
      <c r="A92" s="8" t="str">
        <f t="shared" si="14"/>
        <v>7488.0, 35.34, 23.08, 36.00, 23.06, 35.38, 22.41, 35.30, 22.25, 0.00, 0.00</v>
      </c>
    </row>
    <row r="93" spans="1:33" s="8" customFormat="1" x14ac:dyDescent="0.3">
      <c r="A93" s="8" t="str">
        <f t="shared" si="14"/>
        <v>7987.2, 36.40, 23.66, 36.80, 23.68, 36.35, 23.03, 36.39, 22.99, 0.00, 0.00</v>
      </c>
    </row>
    <row r="94" spans="1:33" s="8" customFormat="1" x14ac:dyDescent="0.3">
      <c r="A94" s="8" t="str">
        <f t="shared" si="14"/>
        <v>8486.4, 37.00, 24.01, 37.02, 24.19, 37.04, 23.44, 37.00, 23.38, 0.00, 0.00</v>
      </c>
    </row>
    <row r="96" spans="1:33" s="8" customFormat="1" x14ac:dyDescent="0.3">
      <c r="A96" s="9" t="s">
        <v>418</v>
      </c>
      <c r="F96" s="8">
        <v>1</v>
      </c>
      <c r="M96" s="10">
        <v>6</v>
      </c>
    </row>
    <row r="97" spans="1:33" s="8" customFormat="1" x14ac:dyDescent="0.3">
      <c r="A97" s="8" t="s">
        <v>419</v>
      </c>
      <c r="B97" s="8" t="s">
        <v>420</v>
      </c>
      <c r="C97" s="8" t="s">
        <v>421</v>
      </c>
      <c r="D97" s="8" t="s">
        <v>422</v>
      </c>
      <c r="E97" s="8" t="s">
        <v>423</v>
      </c>
      <c r="F97" s="8" t="s">
        <v>424</v>
      </c>
      <c r="G97" s="8" t="s">
        <v>425</v>
      </c>
      <c r="H97" s="8" t="s">
        <v>426</v>
      </c>
      <c r="I97" s="8" t="s">
        <v>427</v>
      </c>
      <c r="J97" s="8" t="s">
        <v>428</v>
      </c>
      <c r="K97" s="8" t="s">
        <v>429</v>
      </c>
      <c r="M97" s="8" t="s">
        <v>419</v>
      </c>
      <c r="N97" s="7" t="s">
        <v>2</v>
      </c>
      <c r="O97" s="7" t="s">
        <v>3</v>
      </c>
      <c r="P97" s="7" t="s">
        <v>4</v>
      </c>
      <c r="Q97" s="7" t="s">
        <v>5</v>
      </c>
      <c r="R97" s="7" t="s">
        <v>6</v>
      </c>
      <c r="S97" s="7" t="s">
        <v>7</v>
      </c>
      <c r="T97" s="7" t="s">
        <v>8</v>
      </c>
      <c r="U97" s="7" t="s">
        <v>9</v>
      </c>
      <c r="V97" s="8" t="s">
        <v>428</v>
      </c>
      <c r="W97" s="8" t="s">
        <v>429</v>
      </c>
      <c r="Z97" s="7"/>
      <c r="AA97" s="7"/>
      <c r="AB97" s="7"/>
      <c r="AC97" s="7"/>
      <c r="AD97" s="7"/>
      <c r="AE97" s="7"/>
      <c r="AF97" s="7"/>
      <c r="AG97" s="7"/>
    </row>
    <row r="98" spans="1:33" s="8" customFormat="1" x14ac:dyDescent="0.3">
      <c r="A98" s="8" t="s">
        <v>430</v>
      </c>
      <c r="B98" s="7">
        <f t="shared" ref="B98:I103" si="15">ROUND(N98,2)</f>
        <v>33.31</v>
      </c>
      <c r="C98" s="7">
        <f t="shared" si="15"/>
        <v>21.48</v>
      </c>
      <c r="D98" s="7">
        <f t="shared" si="15"/>
        <v>34.25</v>
      </c>
      <c r="E98" s="7">
        <f t="shared" si="15"/>
        <v>20.84</v>
      </c>
      <c r="F98" s="7">
        <f t="shared" si="15"/>
        <v>33.03</v>
      </c>
      <c r="G98" s="7">
        <f t="shared" si="15"/>
        <v>20.72</v>
      </c>
      <c r="H98" s="7">
        <f t="shared" si="15"/>
        <v>33.33</v>
      </c>
      <c r="I98" s="7">
        <f t="shared" si="15"/>
        <v>20.2</v>
      </c>
      <c r="J98" s="7">
        <f t="shared" ref="J98:K103" si="16">V98</f>
        <v>0</v>
      </c>
      <c r="K98" s="7">
        <f t="shared" si="16"/>
        <v>0</v>
      </c>
      <c r="M98" s="8" t="s">
        <v>430</v>
      </c>
      <c r="N98" s="7">
        <v>33.313476562499993</v>
      </c>
      <c r="O98" s="7">
        <v>21.478398437500001</v>
      </c>
      <c r="P98" s="7">
        <v>34.25</v>
      </c>
      <c r="Q98" s="7">
        <v>20.84</v>
      </c>
      <c r="R98" s="7">
        <v>33.027109375000002</v>
      </c>
      <c r="S98" s="7">
        <v>20.717734374999999</v>
      </c>
      <c r="T98" s="7">
        <v>33.33</v>
      </c>
      <c r="U98" s="7">
        <v>20.2</v>
      </c>
      <c r="V98" s="8">
        <v>0</v>
      </c>
      <c r="W98" s="8">
        <v>0</v>
      </c>
      <c r="Z98" s="7"/>
      <c r="AA98" s="7"/>
      <c r="AB98" s="7"/>
      <c r="AC98" s="7"/>
      <c r="AD98" s="7"/>
      <c r="AE98" s="7"/>
      <c r="AF98" s="7"/>
      <c r="AG98" s="7"/>
    </row>
    <row r="99" spans="1:33" s="8" customFormat="1" x14ac:dyDescent="0.3">
      <c r="A99" s="8" t="s">
        <v>431</v>
      </c>
      <c r="B99" s="7">
        <f t="shared" si="15"/>
        <v>34.119999999999997</v>
      </c>
      <c r="C99" s="7">
        <f t="shared" si="15"/>
        <v>22</v>
      </c>
      <c r="D99" s="7">
        <f t="shared" si="15"/>
        <v>34.58</v>
      </c>
      <c r="E99" s="7">
        <f t="shared" si="15"/>
        <v>21.54</v>
      </c>
      <c r="F99" s="7">
        <f t="shared" si="15"/>
        <v>33.93</v>
      </c>
      <c r="G99" s="7">
        <f t="shared" si="15"/>
        <v>21.35</v>
      </c>
      <c r="H99" s="7">
        <f t="shared" si="15"/>
        <v>34.5</v>
      </c>
      <c r="I99" s="7">
        <f t="shared" si="15"/>
        <v>20.94</v>
      </c>
      <c r="J99" s="7">
        <f t="shared" si="16"/>
        <v>0</v>
      </c>
      <c r="K99" s="7">
        <f t="shared" si="16"/>
        <v>0</v>
      </c>
      <c r="M99" s="8" t="s">
        <v>431</v>
      </c>
      <c r="N99" s="7">
        <v>34.118984374999989</v>
      </c>
      <c r="O99" s="7">
        <v>21.998398437500001</v>
      </c>
      <c r="P99" s="7">
        <v>34.58</v>
      </c>
      <c r="Q99" s="7">
        <v>21.54</v>
      </c>
      <c r="R99" s="7">
        <v>33.931406250000002</v>
      </c>
      <c r="S99" s="7">
        <v>21.347734375000002</v>
      </c>
      <c r="T99" s="7">
        <v>34.5</v>
      </c>
      <c r="U99" s="7">
        <v>20.94</v>
      </c>
      <c r="V99" s="8">
        <v>0</v>
      </c>
      <c r="W99" s="8">
        <v>0</v>
      </c>
      <c r="Z99" s="7"/>
      <c r="AA99" s="7"/>
      <c r="AB99" s="7"/>
      <c r="AC99" s="7"/>
      <c r="AD99" s="7"/>
      <c r="AE99" s="7"/>
      <c r="AF99" s="7"/>
      <c r="AG99" s="7"/>
    </row>
    <row r="100" spans="1:33" s="8" customFormat="1" x14ac:dyDescent="0.3">
      <c r="A100" s="8" t="s">
        <v>432</v>
      </c>
      <c r="B100" s="7">
        <f t="shared" si="15"/>
        <v>34.92</v>
      </c>
      <c r="C100" s="7">
        <f t="shared" si="15"/>
        <v>22.42</v>
      </c>
      <c r="D100" s="7">
        <f t="shared" si="15"/>
        <v>35.5</v>
      </c>
      <c r="E100" s="7">
        <f t="shared" si="15"/>
        <v>22.15</v>
      </c>
      <c r="F100" s="7">
        <f t="shared" si="15"/>
        <v>34.840000000000003</v>
      </c>
      <c r="G100" s="7">
        <f t="shared" si="15"/>
        <v>21.74</v>
      </c>
      <c r="H100" s="7">
        <f t="shared" si="15"/>
        <v>35.5</v>
      </c>
      <c r="I100" s="7">
        <f t="shared" si="15"/>
        <v>21.23</v>
      </c>
      <c r="J100" s="7">
        <f t="shared" si="16"/>
        <v>0</v>
      </c>
      <c r="K100" s="7">
        <f t="shared" si="16"/>
        <v>0</v>
      </c>
      <c r="M100" s="8" t="s">
        <v>432</v>
      </c>
      <c r="N100" s="7">
        <v>34.924492187499993</v>
      </c>
      <c r="O100" s="7">
        <v>22.418398437499999</v>
      </c>
      <c r="P100" s="7">
        <v>35.5</v>
      </c>
      <c r="Q100" s="7">
        <v>22.15</v>
      </c>
      <c r="R100" s="7">
        <v>34.835703125000002</v>
      </c>
      <c r="S100" s="7">
        <v>21.737734374999999</v>
      </c>
      <c r="T100" s="7">
        <v>35.5</v>
      </c>
      <c r="U100" s="7">
        <v>21.23</v>
      </c>
      <c r="V100" s="8">
        <v>0</v>
      </c>
      <c r="W100" s="8">
        <v>0</v>
      </c>
      <c r="Z100" s="7"/>
      <c r="AA100" s="7"/>
      <c r="AB100" s="7"/>
      <c r="AC100" s="7"/>
      <c r="AD100" s="7"/>
      <c r="AE100" s="7"/>
      <c r="AF100" s="7"/>
      <c r="AG100" s="7"/>
    </row>
    <row r="101" spans="1:33" s="8" customFormat="1" x14ac:dyDescent="0.3">
      <c r="A101" s="8" t="s">
        <v>433</v>
      </c>
      <c r="B101" s="7">
        <f t="shared" si="15"/>
        <v>35.729999999999997</v>
      </c>
      <c r="C101" s="7">
        <f t="shared" si="15"/>
        <v>22.95</v>
      </c>
      <c r="D101" s="7">
        <f t="shared" si="15"/>
        <v>36.25</v>
      </c>
      <c r="E101" s="7">
        <f t="shared" si="15"/>
        <v>22.96</v>
      </c>
      <c r="F101" s="7">
        <f t="shared" si="15"/>
        <v>35.74</v>
      </c>
      <c r="G101" s="7">
        <f t="shared" si="15"/>
        <v>22.28</v>
      </c>
      <c r="H101" s="7">
        <f t="shared" si="15"/>
        <v>35.549999999999997</v>
      </c>
      <c r="I101" s="7">
        <f t="shared" si="15"/>
        <v>22</v>
      </c>
      <c r="J101" s="7">
        <f t="shared" si="16"/>
        <v>0</v>
      </c>
      <c r="K101" s="7">
        <f t="shared" si="16"/>
        <v>0</v>
      </c>
      <c r="M101" s="8" t="s">
        <v>433</v>
      </c>
      <c r="N101" s="7">
        <v>35.729999999999997</v>
      </c>
      <c r="O101" s="7">
        <v>22.95</v>
      </c>
      <c r="P101" s="7">
        <v>36.25</v>
      </c>
      <c r="Q101" s="7">
        <v>22.96</v>
      </c>
      <c r="R101" s="7">
        <v>35.74</v>
      </c>
      <c r="S101" s="7">
        <v>22.28</v>
      </c>
      <c r="T101" s="7">
        <v>35.549999999999997</v>
      </c>
      <c r="U101" s="7">
        <v>22</v>
      </c>
      <c r="V101" s="8">
        <v>0</v>
      </c>
      <c r="W101" s="8">
        <v>0</v>
      </c>
      <c r="Z101" s="7"/>
      <c r="AA101" s="7"/>
      <c r="AB101" s="7"/>
      <c r="AC101" s="7"/>
      <c r="AD101" s="7"/>
      <c r="AE101" s="7"/>
      <c r="AF101" s="7"/>
      <c r="AG101" s="7"/>
    </row>
    <row r="102" spans="1:33" s="8" customFormat="1" x14ac:dyDescent="0.3">
      <c r="A102" s="8" t="s">
        <v>434</v>
      </c>
      <c r="B102" s="7">
        <f t="shared" si="15"/>
        <v>36.33</v>
      </c>
      <c r="C102" s="7">
        <f t="shared" si="15"/>
        <v>23.47</v>
      </c>
      <c r="D102" s="7">
        <f t="shared" si="15"/>
        <v>36.549999999999997</v>
      </c>
      <c r="E102" s="7">
        <f t="shared" si="15"/>
        <v>23.38</v>
      </c>
      <c r="F102" s="7">
        <f t="shared" si="15"/>
        <v>36.340000000000003</v>
      </c>
      <c r="G102" s="7">
        <f t="shared" si="15"/>
        <v>22.91</v>
      </c>
      <c r="H102" s="7">
        <f t="shared" si="15"/>
        <v>36</v>
      </c>
      <c r="I102" s="7">
        <f t="shared" si="15"/>
        <v>22.62</v>
      </c>
      <c r="J102" s="7">
        <f t="shared" si="16"/>
        <v>0</v>
      </c>
      <c r="K102" s="7">
        <f t="shared" si="16"/>
        <v>0</v>
      </c>
      <c r="M102" s="8" t="s">
        <v>434</v>
      </c>
      <c r="N102" s="7">
        <v>36.33</v>
      </c>
      <c r="O102" s="7">
        <v>23.47</v>
      </c>
      <c r="P102" s="7">
        <v>36.549999999999997</v>
      </c>
      <c r="Q102" s="7">
        <v>23.38</v>
      </c>
      <c r="R102" s="7">
        <v>36.340000000000003</v>
      </c>
      <c r="S102" s="7">
        <v>22.91</v>
      </c>
      <c r="T102" s="7">
        <v>36</v>
      </c>
      <c r="U102" s="7">
        <v>22.62</v>
      </c>
      <c r="V102" s="8">
        <v>0</v>
      </c>
      <c r="W102" s="8">
        <v>0</v>
      </c>
      <c r="Z102" s="7"/>
      <c r="AA102" s="7"/>
      <c r="AB102" s="7"/>
      <c r="AC102" s="7"/>
      <c r="AD102" s="7"/>
      <c r="AE102" s="7"/>
      <c r="AF102" s="7"/>
      <c r="AG102" s="7"/>
    </row>
    <row r="103" spans="1:33" s="8" customFormat="1" x14ac:dyDescent="0.3">
      <c r="A103" s="8" t="s">
        <v>435</v>
      </c>
      <c r="B103" s="7">
        <f t="shared" si="15"/>
        <v>37</v>
      </c>
      <c r="C103" s="7">
        <f t="shared" si="15"/>
        <v>23.89</v>
      </c>
      <c r="D103" s="7">
        <f t="shared" si="15"/>
        <v>37.4</v>
      </c>
      <c r="E103" s="7">
        <f t="shared" si="15"/>
        <v>23.85</v>
      </c>
      <c r="F103" s="7">
        <f t="shared" si="15"/>
        <v>37.58</v>
      </c>
      <c r="G103" s="7">
        <f t="shared" si="15"/>
        <v>23.3</v>
      </c>
      <c r="H103" s="7">
        <f t="shared" si="15"/>
        <v>36.75</v>
      </c>
      <c r="I103" s="7">
        <f t="shared" si="15"/>
        <v>23.01</v>
      </c>
      <c r="J103" s="7">
        <f t="shared" si="16"/>
        <v>0</v>
      </c>
      <c r="K103" s="7">
        <f t="shared" si="16"/>
        <v>0</v>
      </c>
      <c r="M103" s="8" t="s">
        <v>435</v>
      </c>
      <c r="N103" s="7">
        <v>37</v>
      </c>
      <c r="O103" s="7">
        <v>23.89</v>
      </c>
      <c r="P103" s="7">
        <v>37.4</v>
      </c>
      <c r="Q103" s="7">
        <v>23.85</v>
      </c>
      <c r="R103" s="7">
        <v>37.58</v>
      </c>
      <c r="S103" s="7">
        <v>23.3</v>
      </c>
      <c r="T103" s="7">
        <v>36.75</v>
      </c>
      <c r="U103" s="7">
        <v>23.01</v>
      </c>
      <c r="V103" s="8">
        <v>0</v>
      </c>
      <c r="W103" s="8">
        <v>0</v>
      </c>
      <c r="Z103" s="7"/>
      <c r="AA103" s="7"/>
      <c r="AB103" s="7"/>
      <c r="AC103" s="7"/>
      <c r="AD103" s="7"/>
      <c r="AE103" s="7"/>
      <c r="AF103" s="7"/>
      <c r="AG103" s="7"/>
    </row>
    <row r="104" spans="1:33" s="8" customFormat="1" x14ac:dyDescent="0.3"/>
    <row r="105" spans="1:33" s="8" customFormat="1" x14ac:dyDescent="0.3"/>
    <row r="106" spans="1:33" s="8" customFormat="1" x14ac:dyDescent="0.3">
      <c r="A106" s="11" t="s">
        <v>436</v>
      </c>
    </row>
    <row r="107" spans="1:33" s="8" customFormat="1" x14ac:dyDescent="0.3">
      <c r="A107" s="8" t="str">
        <f>CONCATENATE(A97," ",B97," ",C97," ",D97," ",E97," ",F97, " ",G97," ",H97," ",I97," ",J97," ",K97)</f>
        <v>mhz, a0ul, a0dl, a1ul, a1dl, a2ul, a2dl, a3ul, a3dl, a4ul, a4dl</v>
      </c>
    </row>
    <row r="108" spans="1:33" s="8" customFormat="1" x14ac:dyDescent="0.3">
      <c r="A108" s="8" t="str">
        <f t="shared" ref="A108:A113" si="17">CONCATENATE(A98," ",FIXED(B98,2),", ",FIXED(C98,2),", ",FIXED(D98,2),", ",FIXED(E98,2),", ",FIXED(F98,2), ", ",FIXED(G98,2),", ",FIXED(H98,2),", ",FIXED(I98,2),", ",FIXED(J98,2),", ",FIXED(K98,2))</f>
        <v>5800.0, 33.31, 21.48, 34.25, 20.84, 33.03, 20.72, 33.33, 20.20, 0.00, 0.00</v>
      </c>
    </row>
    <row r="109" spans="1:33" s="8" customFormat="1" x14ac:dyDescent="0.3">
      <c r="A109" s="8" t="str">
        <f t="shared" si="17"/>
        <v>6489.6, 34.12, 22.00, 34.58, 21.54, 33.93, 21.35, 34.50, 20.94, 0.00, 0.00</v>
      </c>
    </row>
    <row r="110" spans="1:33" s="8" customFormat="1" x14ac:dyDescent="0.3">
      <c r="A110" s="8" t="str">
        <f t="shared" si="17"/>
        <v>6988.8, 34.92, 22.42, 35.50, 22.15, 34.84, 21.74, 35.50, 21.23, 0.00, 0.00</v>
      </c>
    </row>
    <row r="111" spans="1:33" s="8" customFormat="1" x14ac:dyDescent="0.3">
      <c r="A111" s="8" t="str">
        <f t="shared" si="17"/>
        <v>7488.0, 35.73, 22.95, 36.25, 22.96, 35.74, 22.28, 35.55, 22.00, 0.00, 0.00</v>
      </c>
    </row>
    <row r="112" spans="1:33" s="8" customFormat="1" x14ac:dyDescent="0.3">
      <c r="A112" s="8" t="str">
        <f t="shared" si="17"/>
        <v>7987.2, 36.33, 23.47, 36.55, 23.38, 36.34, 22.91, 36.00, 22.62, 0.00, 0.00</v>
      </c>
    </row>
    <row r="113" spans="1:33" s="8" customFormat="1" x14ac:dyDescent="0.3">
      <c r="A113" s="8" t="str">
        <f t="shared" si="17"/>
        <v>8486.4, 37.00, 23.89, 37.40, 23.85, 37.58, 23.30, 36.75, 23.01, 0.00, 0.00</v>
      </c>
    </row>
    <row r="115" spans="1:33" s="8" customFormat="1" x14ac:dyDescent="0.3">
      <c r="A115" s="9" t="s">
        <v>418</v>
      </c>
      <c r="F115" s="8">
        <v>1</v>
      </c>
      <c r="M115" s="10">
        <v>7</v>
      </c>
    </row>
    <row r="116" spans="1:33" s="8" customFormat="1" x14ac:dyDescent="0.3">
      <c r="A116" s="8" t="s">
        <v>419</v>
      </c>
      <c r="B116" s="8" t="s">
        <v>420</v>
      </c>
      <c r="C116" s="8" t="s">
        <v>421</v>
      </c>
      <c r="D116" s="8" t="s">
        <v>422</v>
      </c>
      <c r="E116" s="8" t="s">
        <v>423</v>
      </c>
      <c r="F116" s="8" t="s">
        <v>424</v>
      </c>
      <c r="G116" s="8" t="s">
        <v>425</v>
      </c>
      <c r="H116" s="8" t="s">
        <v>426</v>
      </c>
      <c r="I116" s="8" t="s">
        <v>427</v>
      </c>
      <c r="J116" s="8" t="s">
        <v>428</v>
      </c>
      <c r="K116" s="8" t="s">
        <v>429</v>
      </c>
      <c r="M116" s="8" t="s">
        <v>419</v>
      </c>
      <c r="N116" s="7" t="s">
        <v>2</v>
      </c>
      <c r="O116" s="7" t="s">
        <v>3</v>
      </c>
      <c r="P116" s="7" t="s">
        <v>4</v>
      </c>
      <c r="Q116" s="7" t="s">
        <v>5</v>
      </c>
      <c r="R116" s="7" t="s">
        <v>6</v>
      </c>
      <c r="S116" s="7" t="s">
        <v>7</v>
      </c>
      <c r="T116" s="7" t="s">
        <v>8</v>
      </c>
      <c r="U116" s="7" t="s">
        <v>9</v>
      </c>
      <c r="V116" s="8" t="s">
        <v>428</v>
      </c>
      <c r="W116" s="8" t="s">
        <v>429</v>
      </c>
      <c r="Z116" s="7"/>
      <c r="AA116" s="7"/>
      <c r="AB116" s="7"/>
      <c r="AC116" s="7"/>
      <c r="AD116" s="7"/>
      <c r="AE116" s="7"/>
      <c r="AF116" s="7"/>
      <c r="AG116" s="7"/>
    </row>
    <row r="117" spans="1:33" s="8" customFormat="1" x14ac:dyDescent="0.3">
      <c r="A117" s="8" t="s">
        <v>430</v>
      </c>
      <c r="B117" s="7">
        <f t="shared" ref="B117:I122" si="18">ROUND(N117,2)</f>
        <v>32.840000000000003</v>
      </c>
      <c r="C117" s="7">
        <f t="shared" si="18"/>
        <v>20.91</v>
      </c>
      <c r="D117" s="7">
        <f t="shared" si="18"/>
        <v>34.25</v>
      </c>
      <c r="E117" s="7">
        <f t="shared" si="18"/>
        <v>20.6</v>
      </c>
      <c r="F117" s="7">
        <f t="shared" si="18"/>
        <v>32.83</v>
      </c>
      <c r="G117" s="7">
        <f t="shared" si="18"/>
        <v>20.25</v>
      </c>
      <c r="H117" s="7">
        <f t="shared" si="18"/>
        <v>33.25</v>
      </c>
      <c r="I117" s="7">
        <f t="shared" si="18"/>
        <v>20.100000000000001</v>
      </c>
      <c r="J117" s="7">
        <f t="shared" ref="J117:K122" si="19">V117</f>
        <v>0</v>
      </c>
      <c r="K117" s="7">
        <f t="shared" si="19"/>
        <v>0</v>
      </c>
      <c r="M117" s="8" t="s">
        <v>430</v>
      </c>
      <c r="N117" s="7">
        <v>32.843476562499987</v>
      </c>
      <c r="O117" s="7">
        <v>20.908398437500001</v>
      </c>
      <c r="P117" s="7">
        <v>34.25</v>
      </c>
      <c r="Q117" s="7">
        <v>20.6</v>
      </c>
      <c r="R117" s="7">
        <v>32.827109374999999</v>
      </c>
      <c r="S117" s="7">
        <v>20.247734375</v>
      </c>
      <c r="T117" s="7">
        <v>33.25</v>
      </c>
      <c r="U117" s="7">
        <v>20.100000000000001</v>
      </c>
      <c r="V117" s="8">
        <v>0</v>
      </c>
      <c r="W117" s="8">
        <v>0</v>
      </c>
      <c r="Z117" s="7"/>
      <c r="AA117" s="7"/>
      <c r="AB117" s="7"/>
      <c r="AC117" s="7"/>
      <c r="AD117" s="7"/>
      <c r="AE117" s="7"/>
      <c r="AF117" s="7"/>
      <c r="AG117" s="7"/>
    </row>
    <row r="118" spans="1:33" s="8" customFormat="1" x14ac:dyDescent="0.3">
      <c r="A118" s="8" t="s">
        <v>431</v>
      </c>
      <c r="B118" s="7">
        <f t="shared" si="18"/>
        <v>33.65</v>
      </c>
      <c r="C118" s="7">
        <f t="shared" si="18"/>
        <v>21.46</v>
      </c>
      <c r="D118" s="7">
        <f t="shared" si="18"/>
        <v>34.42</v>
      </c>
      <c r="E118" s="7">
        <f t="shared" si="18"/>
        <v>21.35</v>
      </c>
      <c r="F118" s="7">
        <f t="shared" si="18"/>
        <v>33.729999999999997</v>
      </c>
      <c r="G118" s="7">
        <f t="shared" si="18"/>
        <v>20.87</v>
      </c>
      <c r="H118" s="7">
        <f t="shared" si="18"/>
        <v>34.5</v>
      </c>
      <c r="I118" s="7">
        <f t="shared" si="18"/>
        <v>20.81</v>
      </c>
      <c r="J118" s="7">
        <f t="shared" si="19"/>
        <v>0</v>
      </c>
      <c r="K118" s="7">
        <f t="shared" si="19"/>
        <v>0</v>
      </c>
      <c r="M118" s="8" t="s">
        <v>431</v>
      </c>
      <c r="N118" s="7">
        <v>33.648984374999991</v>
      </c>
      <c r="O118" s="7">
        <v>21.458398437500001</v>
      </c>
      <c r="P118" s="7">
        <v>34.42</v>
      </c>
      <c r="Q118" s="7">
        <v>21.35</v>
      </c>
      <c r="R118" s="7">
        <v>33.731406249999999</v>
      </c>
      <c r="S118" s="7">
        <v>20.867734375000001</v>
      </c>
      <c r="T118" s="7">
        <v>34.5</v>
      </c>
      <c r="U118" s="7">
        <v>20.81</v>
      </c>
      <c r="V118" s="8">
        <v>0</v>
      </c>
      <c r="W118" s="8">
        <v>0</v>
      </c>
      <c r="Z118" s="7"/>
      <c r="AA118" s="7"/>
      <c r="AB118" s="7"/>
      <c r="AC118" s="7"/>
      <c r="AD118" s="7"/>
      <c r="AE118" s="7"/>
      <c r="AF118" s="7"/>
      <c r="AG118" s="7"/>
    </row>
    <row r="119" spans="1:33" s="8" customFormat="1" x14ac:dyDescent="0.3">
      <c r="A119" s="8" t="s">
        <v>432</v>
      </c>
      <c r="B119" s="7">
        <f t="shared" si="18"/>
        <v>34.450000000000003</v>
      </c>
      <c r="C119" s="7">
        <f t="shared" si="18"/>
        <v>21.97</v>
      </c>
      <c r="D119" s="7">
        <f t="shared" si="18"/>
        <v>35.1</v>
      </c>
      <c r="E119" s="7">
        <f t="shared" si="18"/>
        <v>21.7</v>
      </c>
      <c r="F119" s="7">
        <f t="shared" si="18"/>
        <v>34.64</v>
      </c>
      <c r="G119" s="7">
        <f t="shared" si="18"/>
        <v>21.4</v>
      </c>
      <c r="H119" s="7">
        <f t="shared" si="18"/>
        <v>35.25</v>
      </c>
      <c r="I119" s="7">
        <f t="shared" si="18"/>
        <v>20.93</v>
      </c>
      <c r="J119" s="7">
        <f t="shared" si="19"/>
        <v>0</v>
      </c>
      <c r="K119" s="7">
        <f t="shared" si="19"/>
        <v>0</v>
      </c>
      <c r="M119" s="8" t="s">
        <v>432</v>
      </c>
      <c r="N119" s="7">
        <v>34.454492187499987</v>
      </c>
      <c r="O119" s="7">
        <v>21.968398437499999</v>
      </c>
      <c r="P119" s="7">
        <v>35.1</v>
      </c>
      <c r="Q119" s="7">
        <v>21.7</v>
      </c>
      <c r="R119" s="7">
        <v>34.635703124999999</v>
      </c>
      <c r="S119" s="7">
        <v>21.397734374999999</v>
      </c>
      <c r="T119" s="7">
        <v>35.25</v>
      </c>
      <c r="U119" s="7">
        <v>20.93</v>
      </c>
      <c r="V119" s="8">
        <v>0</v>
      </c>
      <c r="W119" s="8">
        <v>0</v>
      </c>
      <c r="Z119" s="7"/>
      <c r="AA119" s="7"/>
      <c r="AB119" s="7"/>
      <c r="AC119" s="7"/>
      <c r="AD119" s="7"/>
      <c r="AE119" s="7"/>
      <c r="AF119" s="7"/>
      <c r="AG119" s="7"/>
    </row>
    <row r="120" spans="1:33" s="8" customFormat="1" x14ac:dyDescent="0.3">
      <c r="A120" s="8" t="s">
        <v>433</v>
      </c>
      <c r="B120" s="7">
        <f t="shared" si="18"/>
        <v>35.26</v>
      </c>
      <c r="C120" s="7">
        <f t="shared" si="18"/>
        <v>22.5</v>
      </c>
      <c r="D120" s="7">
        <f t="shared" si="18"/>
        <v>35.75</v>
      </c>
      <c r="E120" s="7">
        <f t="shared" si="18"/>
        <v>22.3</v>
      </c>
      <c r="F120" s="7">
        <f t="shared" si="18"/>
        <v>35.54</v>
      </c>
      <c r="G120" s="7">
        <f t="shared" si="18"/>
        <v>21.94</v>
      </c>
      <c r="H120" s="7">
        <f t="shared" si="18"/>
        <v>35.299999999999997</v>
      </c>
      <c r="I120" s="7">
        <f t="shared" si="18"/>
        <v>21.55</v>
      </c>
      <c r="J120" s="7">
        <f t="shared" si="19"/>
        <v>0</v>
      </c>
      <c r="K120" s="7">
        <f t="shared" si="19"/>
        <v>0</v>
      </c>
      <c r="M120" s="8" t="s">
        <v>433</v>
      </c>
      <c r="N120" s="7">
        <v>35.26</v>
      </c>
      <c r="O120" s="7">
        <v>22.5</v>
      </c>
      <c r="P120" s="7">
        <v>35.75</v>
      </c>
      <c r="Q120" s="7">
        <v>22.3</v>
      </c>
      <c r="R120" s="7">
        <v>35.54</v>
      </c>
      <c r="S120" s="7">
        <v>21.94</v>
      </c>
      <c r="T120" s="7">
        <v>35.299999999999997</v>
      </c>
      <c r="U120" s="7">
        <v>21.55</v>
      </c>
      <c r="V120" s="8">
        <v>0</v>
      </c>
      <c r="W120" s="8">
        <v>0</v>
      </c>
      <c r="Z120" s="7"/>
      <c r="AA120" s="7"/>
      <c r="AB120" s="7"/>
      <c r="AC120" s="7"/>
      <c r="AD120" s="7"/>
      <c r="AE120" s="7"/>
      <c r="AF120" s="7"/>
      <c r="AG120" s="7"/>
    </row>
    <row r="121" spans="1:33" s="8" customFormat="1" x14ac:dyDescent="0.3">
      <c r="A121" s="8" t="s">
        <v>434</v>
      </c>
      <c r="B121" s="7">
        <f t="shared" si="18"/>
        <v>36.200000000000003</v>
      </c>
      <c r="C121" s="7">
        <f t="shared" si="18"/>
        <v>23.05</v>
      </c>
      <c r="D121" s="7">
        <f t="shared" si="18"/>
        <v>36.42</v>
      </c>
      <c r="E121" s="7">
        <f t="shared" si="18"/>
        <v>22.95</v>
      </c>
      <c r="F121" s="7">
        <f t="shared" si="18"/>
        <v>36.119999999999997</v>
      </c>
      <c r="G121" s="7">
        <f t="shared" si="18"/>
        <v>22.56</v>
      </c>
      <c r="H121" s="7">
        <f t="shared" si="18"/>
        <v>36</v>
      </c>
      <c r="I121" s="7">
        <f t="shared" si="18"/>
        <v>22.22</v>
      </c>
      <c r="J121" s="7">
        <f t="shared" si="19"/>
        <v>0</v>
      </c>
      <c r="K121" s="7">
        <f t="shared" si="19"/>
        <v>0</v>
      </c>
      <c r="M121" s="8" t="s">
        <v>434</v>
      </c>
      <c r="N121" s="7">
        <v>36.200000000000003</v>
      </c>
      <c r="O121" s="7">
        <v>23.05</v>
      </c>
      <c r="P121" s="7">
        <v>36.42</v>
      </c>
      <c r="Q121" s="7">
        <v>22.95</v>
      </c>
      <c r="R121" s="7">
        <v>36.119999999999997</v>
      </c>
      <c r="S121" s="7">
        <v>22.56</v>
      </c>
      <c r="T121" s="7">
        <v>36</v>
      </c>
      <c r="U121" s="7">
        <v>22.22</v>
      </c>
      <c r="V121" s="8">
        <v>0</v>
      </c>
      <c r="W121" s="8">
        <v>0</v>
      </c>
      <c r="Z121" s="7"/>
      <c r="AA121" s="7"/>
      <c r="AB121" s="7"/>
      <c r="AC121" s="7"/>
      <c r="AD121" s="7"/>
      <c r="AE121" s="7"/>
      <c r="AF121" s="7"/>
      <c r="AG121" s="7"/>
    </row>
    <row r="122" spans="1:33" s="8" customFormat="1" x14ac:dyDescent="0.3">
      <c r="A122" s="8" t="s">
        <v>435</v>
      </c>
      <c r="B122" s="7">
        <f t="shared" si="18"/>
        <v>36.75</v>
      </c>
      <c r="C122" s="7">
        <f t="shared" si="18"/>
        <v>23.56</v>
      </c>
      <c r="D122" s="7">
        <f t="shared" si="18"/>
        <v>36.54</v>
      </c>
      <c r="E122" s="7">
        <f t="shared" si="18"/>
        <v>23.56</v>
      </c>
      <c r="F122" s="7">
        <f t="shared" si="18"/>
        <v>37.49</v>
      </c>
      <c r="G122" s="7">
        <f t="shared" si="18"/>
        <v>23.09</v>
      </c>
      <c r="H122" s="7">
        <f t="shared" si="18"/>
        <v>36.5</v>
      </c>
      <c r="I122" s="7">
        <f t="shared" si="18"/>
        <v>22.79</v>
      </c>
      <c r="J122" s="7">
        <f t="shared" si="19"/>
        <v>0</v>
      </c>
      <c r="K122" s="7">
        <f t="shared" si="19"/>
        <v>0</v>
      </c>
      <c r="M122" s="8" t="s">
        <v>435</v>
      </c>
      <c r="N122" s="7">
        <v>36.75</v>
      </c>
      <c r="O122" s="7">
        <v>23.56</v>
      </c>
      <c r="P122" s="7">
        <v>36.54</v>
      </c>
      <c r="Q122" s="7">
        <v>23.56</v>
      </c>
      <c r="R122" s="7">
        <v>37.49</v>
      </c>
      <c r="S122" s="7">
        <v>23.09</v>
      </c>
      <c r="T122" s="7">
        <v>36.5</v>
      </c>
      <c r="U122" s="7">
        <v>22.79</v>
      </c>
      <c r="V122" s="8">
        <v>0</v>
      </c>
      <c r="W122" s="8">
        <v>0</v>
      </c>
      <c r="Z122" s="7"/>
      <c r="AA122" s="7"/>
      <c r="AB122" s="7"/>
      <c r="AC122" s="7"/>
      <c r="AD122" s="7"/>
      <c r="AE122" s="7"/>
      <c r="AF122" s="7"/>
      <c r="AG122" s="7"/>
    </row>
    <row r="123" spans="1:33" s="8" customFormat="1" x14ac:dyDescent="0.3"/>
    <row r="124" spans="1:33" s="8" customFormat="1" x14ac:dyDescent="0.3"/>
    <row r="125" spans="1:33" s="8" customFormat="1" x14ac:dyDescent="0.3">
      <c r="A125" s="11" t="s">
        <v>436</v>
      </c>
    </row>
    <row r="126" spans="1:33" s="8" customFormat="1" x14ac:dyDescent="0.3">
      <c r="A126" s="8" t="str">
        <f>CONCATENATE(A116," ",B116," ",C116," ",D116," ",E116," ",F116, " ",G116," ",H116," ",I116," ",J116," ",K116)</f>
        <v>mhz, a0ul, a0dl, a1ul, a1dl, a2ul, a2dl, a3ul, a3dl, a4ul, a4dl</v>
      </c>
    </row>
    <row r="127" spans="1:33" s="8" customFormat="1" x14ac:dyDescent="0.3">
      <c r="A127" s="8" t="str">
        <f t="shared" ref="A127:A132" si="20">CONCATENATE(A117," ",FIXED(B117,2),", ",FIXED(C117,2),", ",FIXED(D117,2),", ",FIXED(E117,2),", ",FIXED(F117,2), ", ",FIXED(G117,2),", ",FIXED(H117,2),", ",FIXED(I117,2),", ",FIXED(J117,2),", ",FIXED(K117,2))</f>
        <v>5800.0, 32.84, 20.91, 34.25, 20.60, 32.83, 20.25, 33.25, 20.10, 0.00, 0.00</v>
      </c>
    </row>
    <row r="128" spans="1:33" s="8" customFormat="1" x14ac:dyDescent="0.3">
      <c r="A128" s="8" t="str">
        <f t="shared" si="20"/>
        <v>6489.6, 33.65, 21.46, 34.42, 21.35, 33.73, 20.87, 34.50, 20.81, 0.00, 0.00</v>
      </c>
    </row>
    <row r="129" spans="1:33" s="8" customFormat="1" x14ac:dyDescent="0.3">
      <c r="A129" s="8" t="str">
        <f t="shared" si="20"/>
        <v>6988.8, 34.45, 21.97, 35.10, 21.70, 34.64, 21.40, 35.25, 20.93, 0.00, 0.00</v>
      </c>
    </row>
    <row r="130" spans="1:33" s="8" customFormat="1" x14ac:dyDescent="0.3">
      <c r="A130" s="8" t="str">
        <f t="shared" si="20"/>
        <v>7488.0, 35.26, 22.50, 35.75, 22.30, 35.54, 21.94, 35.30, 21.55, 0.00, 0.00</v>
      </c>
    </row>
    <row r="131" spans="1:33" s="8" customFormat="1" x14ac:dyDescent="0.3">
      <c r="A131" s="8" t="str">
        <f t="shared" si="20"/>
        <v>7987.2, 36.20, 23.05, 36.42, 22.95, 36.12, 22.56, 36.00, 22.22, 0.00, 0.00</v>
      </c>
    </row>
    <row r="132" spans="1:33" s="8" customFormat="1" x14ac:dyDescent="0.3">
      <c r="A132" s="8" t="str">
        <f t="shared" si="20"/>
        <v>8486.4, 36.75, 23.56, 36.54, 23.56, 37.49, 23.09, 36.50, 22.79, 0.00, 0.00</v>
      </c>
    </row>
    <row r="134" spans="1:33" s="8" customFormat="1" x14ac:dyDescent="0.3">
      <c r="A134" s="9" t="s">
        <v>418</v>
      </c>
      <c r="F134" s="8">
        <v>1</v>
      </c>
      <c r="M134" s="10">
        <v>8</v>
      </c>
    </row>
    <row r="135" spans="1:33" s="8" customFormat="1" x14ac:dyDescent="0.3">
      <c r="A135" s="8" t="s">
        <v>419</v>
      </c>
      <c r="B135" s="8" t="s">
        <v>420</v>
      </c>
      <c r="C135" s="8" t="s">
        <v>421</v>
      </c>
      <c r="D135" s="8" t="s">
        <v>422</v>
      </c>
      <c r="E135" s="8" t="s">
        <v>423</v>
      </c>
      <c r="F135" s="8" t="s">
        <v>424</v>
      </c>
      <c r="G135" s="8" t="s">
        <v>425</v>
      </c>
      <c r="H135" s="8" t="s">
        <v>426</v>
      </c>
      <c r="I135" s="8" t="s">
        <v>427</v>
      </c>
      <c r="J135" s="8" t="s">
        <v>428</v>
      </c>
      <c r="K135" s="8" t="s">
        <v>429</v>
      </c>
      <c r="M135" s="8" t="s">
        <v>419</v>
      </c>
      <c r="N135" s="7" t="s">
        <v>2</v>
      </c>
      <c r="O135" s="7" t="s">
        <v>3</v>
      </c>
      <c r="P135" s="7" t="s">
        <v>4</v>
      </c>
      <c r="Q135" s="7" t="s">
        <v>5</v>
      </c>
      <c r="R135" s="7" t="s">
        <v>6</v>
      </c>
      <c r="S135" s="7" t="s">
        <v>7</v>
      </c>
      <c r="T135" s="7" t="s">
        <v>8</v>
      </c>
      <c r="U135" s="7" t="s">
        <v>9</v>
      </c>
      <c r="V135" s="8" t="s">
        <v>428</v>
      </c>
      <c r="W135" s="8" t="s">
        <v>429</v>
      </c>
      <c r="Z135" s="7"/>
      <c r="AA135" s="7"/>
      <c r="AB135" s="7"/>
      <c r="AC135" s="7"/>
      <c r="AD135" s="7"/>
      <c r="AE135" s="7"/>
      <c r="AF135" s="7"/>
      <c r="AG135" s="7"/>
    </row>
    <row r="136" spans="1:33" s="8" customFormat="1" x14ac:dyDescent="0.3">
      <c r="A136" s="8" t="s">
        <v>430</v>
      </c>
      <c r="B136" s="7">
        <f t="shared" ref="B136:I141" si="21">ROUND(N136,2)</f>
        <v>33.159999999999997</v>
      </c>
      <c r="C136" s="7">
        <f t="shared" si="21"/>
        <v>20.87</v>
      </c>
      <c r="D136" s="7">
        <f t="shared" si="21"/>
        <v>34.25</v>
      </c>
      <c r="E136" s="7">
        <f t="shared" si="21"/>
        <v>20.420000000000002</v>
      </c>
      <c r="F136" s="7">
        <f t="shared" si="21"/>
        <v>32.64</v>
      </c>
      <c r="G136" s="7">
        <f t="shared" si="21"/>
        <v>19.95</v>
      </c>
      <c r="H136" s="7">
        <f t="shared" si="21"/>
        <v>33.25</v>
      </c>
      <c r="I136" s="7">
        <f t="shared" si="21"/>
        <v>19.95</v>
      </c>
      <c r="J136" s="7">
        <f t="shared" ref="J136:K141" si="22">V136</f>
        <v>0</v>
      </c>
      <c r="K136" s="7">
        <f t="shared" si="22"/>
        <v>0</v>
      </c>
      <c r="M136" s="8" t="s">
        <v>430</v>
      </c>
      <c r="N136" s="7">
        <v>33.163476562499987</v>
      </c>
      <c r="O136" s="7">
        <v>20.868398437500002</v>
      </c>
      <c r="P136" s="7">
        <v>34.25</v>
      </c>
      <c r="Q136" s="7">
        <v>20.420000000000002</v>
      </c>
      <c r="R136" s="7">
        <v>32.637109375000001</v>
      </c>
      <c r="S136" s="7">
        <v>19.947734375</v>
      </c>
      <c r="T136" s="7">
        <v>33.25</v>
      </c>
      <c r="U136" s="7">
        <v>19.95</v>
      </c>
      <c r="V136" s="8">
        <v>0</v>
      </c>
      <c r="W136" s="8">
        <v>0</v>
      </c>
      <c r="Z136" s="7"/>
      <c r="AA136" s="7"/>
      <c r="AB136" s="7"/>
      <c r="AC136" s="7"/>
      <c r="AD136" s="7"/>
      <c r="AE136" s="7"/>
      <c r="AF136" s="7"/>
      <c r="AG136" s="7"/>
    </row>
    <row r="137" spans="1:33" s="8" customFormat="1" x14ac:dyDescent="0.3">
      <c r="A137" s="8" t="s">
        <v>431</v>
      </c>
      <c r="B137" s="7">
        <f t="shared" si="21"/>
        <v>33.97</v>
      </c>
      <c r="C137" s="7">
        <f t="shared" si="21"/>
        <v>21.45</v>
      </c>
      <c r="D137" s="7">
        <f t="shared" si="21"/>
        <v>34.5</v>
      </c>
      <c r="E137" s="7">
        <f t="shared" si="21"/>
        <v>21.19</v>
      </c>
      <c r="F137" s="7">
        <f t="shared" si="21"/>
        <v>33.54</v>
      </c>
      <c r="G137" s="7">
        <f t="shared" si="21"/>
        <v>20.54</v>
      </c>
      <c r="H137" s="7">
        <f t="shared" si="21"/>
        <v>34.5</v>
      </c>
      <c r="I137" s="7">
        <f t="shared" si="21"/>
        <v>20.74</v>
      </c>
      <c r="J137" s="7">
        <f t="shared" si="22"/>
        <v>0</v>
      </c>
      <c r="K137" s="7">
        <f t="shared" si="22"/>
        <v>0</v>
      </c>
      <c r="M137" s="8" t="s">
        <v>431</v>
      </c>
      <c r="N137" s="7">
        <v>33.968984374999991</v>
      </c>
      <c r="O137" s="7">
        <v>21.4483984375</v>
      </c>
      <c r="P137" s="7">
        <v>34.5</v>
      </c>
      <c r="Q137" s="7">
        <v>21.19</v>
      </c>
      <c r="R137" s="7">
        <v>33.541406250000001</v>
      </c>
      <c r="S137" s="7">
        <v>20.537734374999999</v>
      </c>
      <c r="T137" s="7">
        <v>34.5</v>
      </c>
      <c r="U137" s="7">
        <v>20.74</v>
      </c>
      <c r="V137" s="8">
        <v>0</v>
      </c>
      <c r="W137" s="8">
        <v>0</v>
      </c>
      <c r="Z137" s="7"/>
      <c r="AA137" s="7"/>
      <c r="AB137" s="7"/>
      <c r="AC137" s="7"/>
      <c r="AD137" s="7"/>
      <c r="AE137" s="7"/>
      <c r="AF137" s="7"/>
      <c r="AG137" s="7"/>
    </row>
    <row r="138" spans="1:33" s="8" customFormat="1" x14ac:dyDescent="0.3">
      <c r="A138" s="8" t="s">
        <v>432</v>
      </c>
      <c r="B138" s="7">
        <f t="shared" si="21"/>
        <v>34.770000000000003</v>
      </c>
      <c r="C138" s="7">
        <f t="shared" si="21"/>
        <v>21.99</v>
      </c>
      <c r="D138" s="7">
        <f t="shared" si="21"/>
        <v>35.159999999999997</v>
      </c>
      <c r="E138" s="7">
        <f t="shared" si="21"/>
        <v>21.57</v>
      </c>
      <c r="F138" s="7">
        <f t="shared" si="21"/>
        <v>34.450000000000003</v>
      </c>
      <c r="G138" s="7">
        <f t="shared" si="21"/>
        <v>21.07</v>
      </c>
      <c r="H138" s="7">
        <f t="shared" si="21"/>
        <v>35.26</v>
      </c>
      <c r="I138" s="7">
        <f t="shared" si="21"/>
        <v>20.85</v>
      </c>
      <c r="J138" s="7">
        <f t="shared" si="22"/>
        <v>0</v>
      </c>
      <c r="K138" s="7">
        <f t="shared" si="22"/>
        <v>0</v>
      </c>
      <c r="M138" s="8" t="s">
        <v>432</v>
      </c>
      <c r="N138" s="7">
        <v>34.774492187499987</v>
      </c>
      <c r="O138" s="7">
        <v>21.988398437499999</v>
      </c>
      <c r="P138" s="7">
        <v>35.159999999999997</v>
      </c>
      <c r="Q138" s="7">
        <v>21.57</v>
      </c>
      <c r="R138" s="7">
        <v>34.445703125000001</v>
      </c>
      <c r="S138" s="7">
        <v>21.067734375000001</v>
      </c>
      <c r="T138" s="7">
        <v>35.26</v>
      </c>
      <c r="U138" s="7">
        <v>20.85</v>
      </c>
      <c r="V138" s="8">
        <v>0</v>
      </c>
      <c r="W138" s="8">
        <v>0</v>
      </c>
      <c r="Z138" s="7"/>
      <c r="AA138" s="7"/>
      <c r="AB138" s="7"/>
      <c r="AC138" s="7"/>
      <c r="AD138" s="7"/>
      <c r="AE138" s="7"/>
      <c r="AF138" s="7"/>
      <c r="AG138" s="7"/>
    </row>
    <row r="139" spans="1:33" s="8" customFormat="1" x14ac:dyDescent="0.3">
      <c r="A139" s="8" t="s">
        <v>433</v>
      </c>
      <c r="B139" s="7">
        <f t="shared" si="21"/>
        <v>35.58</v>
      </c>
      <c r="C139" s="7">
        <f t="shared" si="21"/>
        <v>22.52</v>
      </c>
      <c r="D139" s="7">
        <f t="shared" si="21"/>
        <v>35.75</v>
      </c>
      <c r="E139" s="7">
        <f t="shared" si="21"/>
        <v>22.21</v>
      </c>
      <c r="F139" s="7">
        <f t="shared" si="21"/>
        <v>35.35</v>
      </c>
      <c r="G139" s="7">
        <f t="shared" si="21"/>
        <v>21.61</v>
      </c>
      <c r="H139" s="7">
        <f t="shared" si="21"/>
        <v>35.31</v>
      </c>
      <c r="I139" s="7">
        <f t="shared" si="21"/>
        <v>21.46</v>
      </c>
      <c r="J139" s="7">
        <f t="shared" si="22"/>
        <v>0</v>
      </c>
      <c r="K139" s="7">
        <f t="shared" si="22"/>
        <v>0</v>
      </c>
      <c r="M139" s="8" t="s">
        <v>433</v>
      </c>
      <c r="N139" s="7">
        <v>35.58</v>
      </c>
      <c r="O139" s="7">
        <v>22.52</v>
      </c>
      <c r="P139" s="7">
        <v>35.75</v>
      </c>
      <c r="Q139" s="7">
        <v>22.21</v>
      </c>
      <c r="R139" s="7">
        <v>35.35</v>
      </c>
      <c r="S139" s="7">
        <v>21.61</v>
      </c>
      <c r="T139" s="7">
        <v>35.31</v>
      </c>
      <c r="U139" s="7">
        <v>21.46</v>
      </c>
      <c r="V139" s="8">
        <v>0</v>
      </c>
      <c r="W139" s="8">
        <v>0</v>
      </c>
      <c r="Z139" s="7"/>
      <c r="AA139" s="7"/>
      <c r="AB139" s="7"/>
      <c r="AC139" s="7"/>
      <c r="AD139" s="7"/>
      <c r="AE139" s="7"/>
      <c r="AF139" s="7"/>
      <c r="AG139" s="7"/>
    </row>
    <row r="140" spans="1:33" s="8" customFormat="1" x14ac:dyDescent="0.3">
      <c r="A140" s="8" t="s">
        <v>434</v>
      </c>
      <c r="B140" s="7">
        <f t="shared" si="21"/>
        <v>36.409999999999997</v>
      </c>
      <c r="C140" s="7">
        <f t="shared" si="21"/>
        <v>23.1</v>
      </c>
      <c r="D140" s="7">
        <f t="shared" si="21"/>
        <v>36.450000000000003</v>
      </c>
      <c r="E140" s="7">
        <f t="shared" si="21"/>
        <v>22.75</v>
      </c>
      <c r="F140" s="7">
        <f t="shared" si="21"/>
        <v>36.1</v>
      </c>
      <c r="G140" s="7">
        <f t="shared" si="21"/>
        <v>22.2</v>
      </c>
      <c r="H140" s="7">
        <f t="shared" si="21"/>
        <v>36</v>
      </c>
      <c r="I140" s="7">
        <f t="shared" si="21"/>
        <v>22.13</v>
      </c>
      <c r="J140" s="7">
        <f t="shared" si="22"/>
        <v>0</v>
      </c>
      <c r="K140" s="7">
        <f t="shared" si="22"/>
        <v>0</v>
      </c>
      <c r="M140" s="8" t="s">
        <v>434</v>
      </c>
      <c r="N140" s="7">
        <v>36.409999999999997</v>
      </c>
      <c r="O140" s="7">
        <v>23.1</v>
      </c>
      <c r="P140" s="7">
        <v>36.450000000000003</v>
      </c>
      <c r="Q140" s="7">
        <v>22.75</v>
      </c>
      <c r="R140" s="7">
        <v>36.1</v>
      </c>
      <c r="S140" s="7">
        <v>22.2</v>
      </c>
      <c r="T140" s="7">
        <v>36</v>
      </c>
      <c r="U140" s="7">
        <v>22.13</v>
      </c>
      <c r="V140" s="8">
        <v>0</v>
      </c>
      <c r="W140" s="8">
        <v>0</v>
      </c>
      <c r="Z140" s="7"/>
      <c r="AA140" s="7"/>
      <c r="AB140" s="7"/>
      <c r="AC140" s="7"/>
      <c r="AD140" s="7"/>
      <c r="AE140" s="7"/>
      <c r="AF140" s="7"/>
      <c r="AG140" s="7"/>
    </row>
    <row r="141" spans="1:33" s="8" customFormat="1" x14ac:dyDescent="0.3">
      <c r="A141" s="8" t="s">
        <v>435</v>
      </c>
      <c r="B141" s="7">
        <f t="shared" si="21"/>
        <v>37</v>
      </c>
      <c r="C141" s="7">
        <f t="shared" si="21"/>
        <v>23.64</v>
      </c>
      <c r="D141" s="7">
        <f t="shared" si="21"/>
        <v>36.54</v>
      </c>
      <c r="E141" s="7">
        <f t="shared" si="21"/>
        <v>23.27</v>
      </c>
      <c r="F141" s="7">
        <f t="shared" si="21"/>
        <v>36.75</v>
      </c>
      <c r="G141" s="7">
        <f t="shared" si="21"/>
        <v>22.73</v>
      </c>
      <c r="H141" s="7">
        <f t="shared" si="21"/>
        <v>36.700000000000003</v>
      </c>
      <c r="I141" s="7">
        <f t="shared" si="21"/>
        <v>22.61</v>
      </c>
      <c r="J141" s="7">
        <f t="shared" si="22"/>
        <v>0</v>
      </c>
      <c r="K141" s="7">
        <f t="shared" si="22"/>
        <v>0</v>
      </c>
      <c r="M141" s="8" t="s">
        <v>435</v>
      </c>
      <c r="N141" s="7">
        <v>37</v>
      </c>
      <c r="O141" s="7">
        <v>23.64</v>
      </c>
      <c r="P141" s="7">
        <v>36.54</v>
      </c>
      <c r="Q141" s="7">
        <v>23.27</v>
      </c>
      <c r="R141" s="7">
        <v>36.75</v>
      </c>
      <c r="S141" s="7">
        <v>22.73</v>
      </c>
      <c r="T141" s="7">
        <v>36.700000000000003</v>
      </c>
      <c r="U141" s="7">
        <v>22.61</v>
      </c>
      <c r="V141" s="8">
        <v>0</v>
      </c>
      <c r="W141" s="8">
        <v>0</v>
      </c>
      <c r="Z141" s="7"/>
      <c r="AA141" s="7"/>
      <c r="AB141" s="7"/>
      <c r="AC141" s="7"/>
      <c r="AD141" s="7"/>
      <c r="AE141" s="7"/>
      <c r="AF141" s="7"/>
      <c r="AG141" s="7"/>
    </row>
    <row r="142" spans="1:33" s="8" customFormat="1" x14ac:dyDescent="0.3"/>
    <row r="143" spans="1:33" s="8" customFormat="1" x14ac:dyDescent="0.3"/>
    <row r="144" spans="1:33" s="8" customFormat="1" x14ac:dyDescent="0.3">
      <c r="A144" s="11" t="s">
        <v>436</v>
      </c>
    </row>
    <row r="145" spans="1:33" s="8" customFormat="1" x14ac:dyDescent="0.3">
      <c r="A145" s="8" t="str">
        <f>CONCATENATE(A135," ",B135," ",C135," ",D135," ",E135," ",F135, " ",G135," ",H135," ",I135," ",J135," ",K135)</f>
        <v>mhz, a0ul, a0dl, a1ul, a1dl, a2ul, a2dl, a3ul, a3dl, a4ul, a4dl</v>
      </c>
    </row>
    <row r="146" spans="1:33" s="8" customFormat="1" x14ac:dyDescent="0.3">
      <c r="A146" s="8" t="str">
        <f t="shared" ref="A146:A151" si="23">CONCATENATE(A136," ",FIXED(B136,2),", ",FIXED(C136,2),", ",FIXED(D136,2),", ",FIXED(E136,2),", ",FIXED(F136,2), ", ",FIXED(G136,2),", ",FIXED(H136,2),", ",FIXED(I136,2),", ",FIXED(J136,2),", ",FIXED(K136,2))</f>
        <v>5800.0, 33.16, 20.87, 34.25, 20.42, 32.64, 19.95, 33.25, 19.95, 0.00, 0.00</v>
      </c>
    </row>
    <row r="147" spans="1:33" s="8" customFormat="1" x14ac:dyDescent="0.3">
      <c r="A147" s="8" t="str">
        <f t="shared" si="23"/>
        <v>6489.6, 33.97, 21.45, 34.50, 21.19, 33.54, 20.54, 34.50, 20.74, 0.00, 0.00</v>
      </c>
    </row>
    <row r="148" spans="1:33" s="8" customFormat="1" x14ac:dyDescent="0.3">
      <c r="A148" s="8" t="str">
        <f t="shared" si="23"/>
        <v>6988.8, 34.77, 21.99, 35.16, 21.57, 34.45, 21.07, 35.26, 20.85, 0.00, 0.00</v>
      </c>
    </row>
    <row r="149" spans="1:33" s="8" customFormat="1" x14ac:dyDescent="0.3">
      <c r="A149" s="8" t="str">
        <f t="shared" si="23"/>
        <v>7488.0, 35.58, 22.52, 35.75, 22.21, 35.35, 21.61, 35.31, 21.46, 0.00, 0.00</v>
      </c>
    </row>
    <row r="150" spans="1:33" s="8" customFormat="1" x14ac:dyDescent="0.3">
      <c r="A150" s="8" t="str">
        <f t="shared" si="23"/>
        <v>7987.2, 36.41, 23.10, 36.45, 22.75, 36.10, 22.20, 36.00, 22.13, 0.00, 0.00</v>
      </c>
    </row>
    <row r="151" spans="1:33" s="8" customFormat="1" x14ac:dyDescent="0.3">
      <c r="A151" s="8" t="str">
        <f t="shared" si="23"/>
        <v>8486.4, 37.00, 23.64, 36.54, 23.27, 36.75, 22.73, 36.70, 22.61, 0.00, 0.00</v>
      </c>
    </row>
    <row r="153" spans="1:33" s="8" customFormat="1" x14ac:dyDescent="0.3">
      <c r="A153" s="9" t="s">
        <v>418</v>
      </c>
      <c r="F153" s="8">
        <v>1</v>
      </c>
      <c r="M153" s="10">
        <v>9</v>
      </c>
    </row>
    <row r="154" spans="1:33" s="8" customFormat="1" x14ac:dyDescent="0.3">
      <c r="A154" s="8" t="s">
        <v>419</v>
      </c>
      <c r="B154" s="8" t="s">
        <v>420</v>
      </c>
      <c r="C154" s="8" t="s">
        <v>421</v>
      </c>
      <c r="D154" s="8" t="s">
        <v>422</v>
      </c>
      <c r="E154" s="8" t="s">
        <v>423</v>
      </c>
      <c r="F154" s="8" t="s">
        <v>424</v>
      </c>
      <c r="G154" s="8" t="s">
        <v>425</v>
      </c>
      <c r="H154" s="8" t="s">
        <v>426</v>
      </c>
      <c r="I154" s="8" t="s">
        <v>427</v>
      </c>
      <c r="J154" s="8" t="s">
        <v>428</v>
      </c>
      <c r="K154" s="8" t="s">
        <v>429</v>
      </c>
      <c r="M154" s="8" t="s">
        <v>419</v>
      </c>
      <c r="N154" s="7" t="s">
        <v>2</v>
      </c>
      <c r="O154" s="7" t="s">
        <v>3</v>
      </c>
      <c r="P154" s="7" t="s">
        <v>4</v>
      </c>
      <c r="Q154" s="7" t="s">
        <v>5</v>
      </c>
      <c r="R154" s="7" t="s">
        <v>6</v>
      </c>
      <c r="S154" s="7" t="s">
        <v>7</v>
      </c>
      <c r="T154" s="7" t="s">
        <v>8</v>
      </c>
      <c r="U154" s="7" t="s">
        <v>9</v>
      </c>
      <c r="V154" s="8" t="s">
        <v>428</v>
      </c>
      <c r="W154" s="8" t="s">
        <v>429</v>
      </c>
      <c r="Z154" s="7"/>
      <c r="AA154" s="7"/>
      <c r="AB154" s="7"/>
      <c r="AC154" s="7"/>
      <c r="AD154" s="7"/>
      <c r="AE154" s="7"/>
      <c r="AF154" s="7"/>
      <c r="AG154" s="7"/>
    </row>
    <row r="155" spans="1:33" s="8" customFormat="1" x14ac:dyDescent="0.3">
      <c r="A155" s="8" t="s">
        <v>430</v>
      </c>
      <c r="B155" s="7">
        <f t="shared" ref="B155:I160" si="24">ROUND(N155,2)</f>
        <v>32.909999999999997</v>
      </c>
      <c r="C155" s="7">
        <f t="shared" si="24"/>
        <v>21.49</v>
      </c>
      <c r="D155" s="7">
        <f t="shared" si="24"/>
        <v>34.25</v>
      </c>
      <c r="E155" s="7">
        <f t="shared" si="24"/>
        <v>21.7</v>
      </c>
      <c r="F155" s="7">
        <f t="shared" si="24"/>
        <v>32.75</v>
      </c>
      <c r="G155" s="7">
        <f t="shared" si="24"/>
        <v>21</v>
      </c>
      <c r="H155" s="7">
        <f t="shared" si="24"/>
        <v>33.25</v>
      </c>
      <c r="I155" s="7">
        <f t="shared" si="24"/>
        <v>20.8</v>
      </c>
      <c r="J155" s="7">
        <f t="shared" ref="J155:K160" si="25">V155</f>
        <v>0</v>
      </c>
      <c r="K155" s="7">
        <f t="shared" si="25"/>
        <v>0</v>
      </c>
      <c r="M155" s="8" t="s">
        <v>430</v>
      </c>
      <c r="N155" s="7">
        <v>32.913476562499987</v>
      </c>
      <c r="O155" s="7">
        <v>21.488398437499999</v>
      </c>
      <c r="P155" s="7">
        <v>34.25</v>
      </c>
      <c r="Q155" s="7">
        <v>21.7</v>
      </c>
      <c r="R155" s="7">
        <v>32.747109375000001</v>
      </c>
      <c r="S155" s="7">
        <v>20.997734375</v>
      </c>
      <c r="T155" s="7">
        <v>33.25</v>
      </c>
      <c r="U155" s="7">
        <v>20.8</v>
      </c>
      <c r="V155" s="8">
        <v>0</v>
      </c>
      <c r="W155" s="8">
        <v>0</v>
      </c>
      <c r="Z155" s="7"/>
      <c r="AA155" s="7"/>
      <c r="AB155" s="7"/>
      <c r="AC155" s="7"/>
      <c r="AD155" s="7"/>
      <c r="AE155" s="7"/>
      <c r="AF155" s="7"/>
      <c r="AG155" s="7"/>
    </row>
    <row r="156" spans="1:33" s="8" customFormat="1" x14ac:dyDescent="0.3">
      <c r="A156" s="8" t="s">
        <v>431</v>
      </c>
      <c r="B156" s="7">
        <f t="shared" si="24"/>
        <v>33.72</v>
      </c>
      <c r="C156" s="7">
        <f t="shared" si="24"/>
        <v>22.1</v>
      </c>
      <c r="D156" s="7">
        <f t="shared" si="24"/>
        <v>34.450000000000003</v>
      </c>
      <c r="E156" s="7">
        <f t="shared" si="24"/>
        <v>22.18</v>
      </c>
      <c r="F156" s="7">
        <f t="shared" si="24"/>
        <v>33.65</v>
      </c>
      <c r="G156" s="7">
        <f t="shared" si="24"/>
        <v>21.55</v>
      </c>
      <c r="H156" s="7">
        <f t="shared" si="24"/>
        <v>34.5</v>
      </c>
      <c r="I156" s="7">
        <f t="shared" si="24"/>
        <v>21.53</v>
      </c>
      <c r="J156" s="7">
        <f t="shared" si="25"/>
        <v>0</v>
      </c>
      <c r="K156" s="7">
        <f t="shared" si="25"/>
        <v>0</v>
      </c>
      <c r="M156" s="8" t="s">
        <v>431</v>
      </c>
      <c r="N156" s="7">
        <v>33.718984374999991</v>
      </c>
      <c r="O156" s="7">
        <v>22.098398437499998</v>
      </c>
      <c r="P156" s="7">
        <v>34.450000000000003</v>
      </c>
      <c r="Q156" s="7">
        <v>22.18</v>
      </c>
      <c r="R156" s="7">
        <v>33.651406250000001</v>
      </c>
      <c r="S156" s="7">
        <v>21.547734375000001</v>
      </c>
      <c r="T156" s="7">
        <v>34.5</v>
      </c>
      <c r="U156" s="7">
        <v>21.53</v>
      </c>
      <c r="V156" s="8">
        <v>0</v>
      </c>
      <c r="W156" s="8">
        <v>0</v>
      </c>
      <c r="Z156" s="7"/>
      <c r="AA156" s="7"/>
      <c r="AB156" s="7"/>
      <c r="AC156" s="7"/>
      <c r="AD156" s="7"/>
      <c r="AE156" s="7"/>
      <c r="AF156" s="7"/>
      <c r="AG156" s="7"/>
    </row>
    <row r="157" spans="1:33" s="8" customFormat="1" x14ac:dyDescent="0.3">
      <c r="A157" s="8" t="s">
        <v>432</v>
      </c>
      <c r="B157" s="7">
        <f t="shared" si="24"/>
        <v>34.520000000000003</v>
      </c>
      <c r="C157" s="7">
        <f t="shared" si="24"/>
        <v>22.71</v>
      </c>
      <c r="D157" s="7">
        <f t="shared" si="24"/>
        <v>35.75</v>
      </c>
      <c r="E157" s="7">
        <f t="shared" si="24"/>
        <v>22.56</v>
      </c>
      <c r="F157" s="7">
        <f t="shared" si="24"/>
        <v>34.56</v>
      </c>
      <c r="G157" s="7">
        <f t="shared" si="24"/>
        <v>22.12</v>
      </c>
      <c r="H157" s="7">
        <f t="shared" si="24"/>
        <v>35.25</v>
      </c>
      <c r="I157" s="7">
        <f t="shared" si="24"/>
        <v>21.71</v>
      </c>
      <c r="J157" s="7">
        <f t="shared" si="25"/>
        <v>0</v>
      </c>
      <c r="K157" s="7">
        <f t="shared" si="25"/>
        <v>0</v>
      </c>
      <c r="M157" s="8" t="s">
        <v>432</v>
      </c>
      <c r="N157" s="7">
        <v>34.524492187499987</v>
      </c>
      <c r="O157" s="7">
        <v>22.708398437500001</v>
      </c>
      <c r="P157" s="7">
        <v>35.75</v>
      </c>
      <c r="Q157" s="7">
        <v>22.56</v>
      </c>
      <c r="R157" s="7">
        <v>34.555703125000001</v>
      </c>
      <c r="S157" s="7">
        <v>22.117734375000001</v>
      </c>
      <c r="T157" s="7">
        <v>35.25</v>
      </c>
      <c r="U157" s="7">
        <v>21.71</v>
      </c>
      <c r="V157" s="8">
        <v>0</v>
      </c>
      <c r="W157" s="8">
        <v>0</v>
      </c>
      <c r="Z157" s="7"/>
      <c r="AA157" s="7"/>
      <c r="AB157" s="7"/>
      <c r="AC157" s="7"/>
      <c r="AD157" s="7"/>
      <c r="AE157" s="7"/>
      <c r="AF157" s="7"/>
      <c r="AG157" s="7"/>
    </row>
    <row r="158" spans="1:33" s="8" customFormat="1" x14ac:dyDescent="0.3">
      <c r="A158" s="8" t="s">
        <v>433</v>
      </c>
      <c r="B158" s="7">
        <f t="shared" si="24"/>
        <v>35.33</v>
      </c>
      <c r="C158" s="7">
        <f t="shared" si="24"/>
        <v>23.24</v>
      </c>
      <c r="D158" s="7">
        <f t="shared" si="24"/>
        <v>35.75</v>
      </c>
      <c r="E158" s="7">
        <f t="shared" si="24"/>
        <v>23.24</v>
      </c>
      <c r="F158" s="7">
        <f t="shared" si="24"/>
        <v>35.46</v>
      </c>
      <c r="G158" s="7">
        <f t="shared" si="24"/>
        <v>22.66</v>
      </c>
      <c r="H158" s="7">
        <f t="shared" si="24"/>
        <v>35.299999999999997</v>
      </c>
      <c r="I158" s="7">
        <f t="shared" si="24"/>
        <v>22.23</v>
      </c>
      <c r="J158" s="7">
        <f t="shared" si="25"/>
        <v>0</v>
      </c>
      <c r="K158" s="7">
        <f t="shared" si="25"/>
        <v>0</v>
      </c>
      <c r="M158" s="8" t="s">
        <v>433</v>
      </c>
      <c r="N158" s="7">
        <v>35.33</v>
      </c>
      <c r="O158" s="7">
        <v>23.24</v>
      </c>
      <c r="P158" s="7">
        <v>35.75</v>
      </c>
      <c r="Q158" s="7">
        <v>23.24</v>
      </c>
      <c r="R158" s="7">
        <v>35.46</v>
      </c>
      <c r="S158" s="7">
        <v>22.66</v>
      </c>
      <c r="T158" s="7">
        <v>35.299999999999997</v>
      </c>
      <c r="U158" s="7">
        <v>22.23</v>
      </c>
      <c r="V158" s="8">
        <v>0</v>
      </c>
      <c r="W158" s="8">
        <v>0</v>
      </c>
      <c r="Z158" s="7"/>
      <c r="AA158" s="7"/>
      <c r="AB158" s="7"/>
      <c r="AC158" s="7"/>
      <c r="AD158" s="7"/>
      <c r="AE158" s="7"/>
      <c r="AF158" s="7"/>
      <c r="AG158" s="7"/>
    </row>
    <row r="159" spans="1:33" s="8" customFormat="1" x14ac:dyDescent="0.3">
      <c r="A159" s="8" t="s">
        <v>434</v>
      </c>
      <c r="B159" s="7">
        <f t="shared" si="24"/>
        <v>36.25</v>
      </c>
      <c r="C159" s="7">
        <f t="shared" si="24"/>
        <v>23.85</v>
      </c>
      <c r="D159" s="7">
        <f t="shared" si="24"/>
        <v>36.5</v>
      </c>
      <c r="E159" s="7">
        <f t="shared" si="24"/>
        <v>23.81</v>
      </c>
      <c r="F159" s="7">
        <f t="shared" si="24"/>
        <v>36.450000000000003</v>
      </c>
      <c r="G159" s="7">
        <f t="shared" si="24"/>
        <v>23.21</v>
      </c>
      <c r="H159" s="7">
        <f t="shared" si="24"/>
        <v>36.04</v>
      </c>
      <c r="I159" s="7">
        <f t="shared" si="24"/>
        <v>23.05</v>
      </c>
      <c r="J159" s="7">
        <f t="shared" si="25"/>
        <v>0</v>
      </c>
      <c r="K159" s="7">
        <f t="shared" si="25"/>
        <v>0</v>
      </c>
      <c r="M159" s="8" t="s">
        <v>434</v>
      </c>
      <c r="N159" s="7">
        <v>36.25</v>
      </c>
      <c r="O159" s="7">
        <v>23.85</v>
      </c>
      <c r="P159" s="7">
        <v>36.5</v>
      </c>
      <c r="Q159" s="7">
        <v>23.81</v>
      </c>
      <c r="R159" s="7">
        <v>36.450000000000003</v>
      </c>
      <c r="S159" s="7">
        <v>23.21</v>
      </c>
      <c r="T159" s="7">
        <v>36.04</v>
      </c>
      <c r="U159" s="7">
        <v>23.05</v>
      </c>
      <c r="V159" s="8">
        <v>0</v>
      </c>
      <c r="W159" s="8">
        <v>0</v>
      </c>
      <c r="Z159" s="7"/>
      <c r="AA159" s="7"/>
      <c r="AB159" s="7"/>
      <c r="AC159" s="7"/>
      <c r="AD159" s="7"/>
      <c r="AE159" s="7"/>
      <c r="AF159" s="7"/>
      <c r="AG159" s="7"/>
    </row>
    <row r="160" spans="1:33" s="8" customFormat="1" x14ac:dyDescent="0.3">
      <c r="A160" s="8" t="s">
        <v>435</v>
      </c>
      <c r="B160" s="7">
        <f t="shared" si="24"/>
        <v>37.39</v>
      </c>
      <c r="C160" s="7">
        <f t="shared" si="24"/>
        <v>24.46</v>
      </c>
      <c r="D160" s="7">
        <f t="shared" si="24"/>
        <v>37.19</v>
      </c>
      <c r="E160" s="7">
        <f t="shared" si="24"/>
        <v>24.53</v>
      </c>
      <c r="F160" s="7">
        <f t="shared" si="24"/>
        <v>37.4</v>
      </c>
      <c r="G160" s="7">
        <f t="shared" si="24"/>
        <v>23.78</v>
      </c>
      <c r="H160" s="7">
        <f t="shared" si="24"/>
        <v>37.35</v>
      </c>
      <c r="I160" s="7">
        <f t="shared" si="24"/>
        <v>23.64</v>
      </c>
      <c r="J160" s="7">
        <f t="shared" si="25"/>
        <v>0</v>
      </c>
      <c r="K160" s="7">
        <f t="shared" si="25"/>
        <v>0</v>
      </c>
      <c r="M160" s="8" t="s">
        <v>435</v>
      </c>
      <c r="N160" s="7">
        <v>37.39</v>
      </c>
      <c r="O160" s="7">
        <v>24.46</v>
      </c>
      <c r="P160" s="7">
        <v>37.19</v>
      </c>
      <c r="Q160" s="7">
        <v>24.53</v>
      </c>
      <c r="R160" s="7">
        <v>37.4</v>
      </c>
      <c r="S160" s="7">
        <v>23.78</v>
      </c>
      <c r="T160" s="7">
        <v>37.35</v>
      </c>
      <c r="U160" s="7">
        <v>23.64</v>
      </c>
      <c r="V160" s="8">
        <v>0</v>
      </c>
      <c r="W160" s="8">
        <v>0</v>
      </c>
      <c r="Z160" s="7"/>
      <c r="AA160" s="7"/>
      <c r="AB160" s="7"/>
      <c r="AC160" s="7"/>
      <c r="AD160" s="7"/>
      <c r="AE160" s="7"/>
      <c r="AF160" s="7"/>
      <c r="AG160" s="7"/>
    </row>
    <row r="161" spans="1:33" s="8" customFormat="1" x14ac:dyDescent="0.3"/>
    <row r="162" spans="1:33" s="8" customFormat="1" x14ac:dyDescent="0.3"/>
    <row r="163" spans="1:33" s="8" customFormat="1" x14ac:dyDescent="0.3">
      <c r="A163" s="11" t="s">
        <v>436</v>
      </c>
    </row>
    <row r="164" spans="1:33" s="8" customFormat="1" x14ac:dyDescent="0.3">
      <c r="A164" s="8" t="str">
        <f>CONCATENATE(A154," ",B154," ",C154," ",D154," ",E154," ",F154, " ",G154," ",H154," ",I154," ",J154," ",K154)</f>
        <v>mhz, a0ul, a0dl, a1ul, a1dl, a2ul, a2dl, a3ul, a3dl, a4ul, a4dl</v>
      </c>
    </row>
    <row r="165" spans="1:33" s="8" customFormat="1" x14ac:dyDescent="0.3">
      <c r="A165" s="8" t="str">
        <f t="shared" ref="A165:A170" si="26">CONCATENATE(A155," ",FIXED(B155,2),", ",FIXED(C155,2),", ",FIXED(D155,2),", ",FIXED(E155,2),", ",FIXED(F155,2), ", ",FIXED(G155,2),", ",FIXED(H155,2),", ",FIXED(I155,2),", ",FIXED(J155,2),", ",FIXED(K155,2))</f>
        <v>5800.0, 32.91, 21.49, 34.25, 21.70, 32.75, 21.00, 33.25, 20.80, 0.00, 0.00</v>
      </c>
    </row>
    <row r="166" spans="1:33" s="8" customFormat="1" x14ac:dyDescent="0.3">
      <c r="A166" s="8" t="str">
        <f t="shared" si="26"/>
        <v>6489.6, 33.72, 22.10, 34.45, 22.18, 33.65, 21.55, 34.50, 21.53, 0.00, 0.00</v>
      </c>
    </row>
    <row r="167" spans="1:33" s="8" customFormat="1" x14ac:dyDescent="0.3">
      <c r="A167" s="8" t="str">
        <f t="shared" si="26"/>
        <v>6988.8, 34.52, 22.71, 35.75, 22.56, 34.56, 22.12, 35.25, 21.71, 0.00, 0.00</v>
      </c>
    </row>
    <row r="168" spans="1:33" s="8" customFormat="1" x14ac:dyDescent="0.3">
      <c r="A168" s="8" t="str">
        <f t="shared" si="26"/>
        <v>7488.0, 35.33, 23.24, 35.75, 23.24, 35.46, 22.66, 35.30, 22.23, 0.00, 0.00</v>
      </c>
    </row>
    <row r="169" spans="1:33" s="8" customFormat="1" x14ac:dyDescent="0.3">
      <c r="A169" s="8" t="str">
        <f t="shared" si="26"/>
        <v>7987.2, 36.25, 23.85, 36.50, 23.81, 36.45, 23.21, 36.04, 23.05, 0.00, 0.00</v>
      </c>
    </row>
    <row r="170" spans="1:33" s="8" customFormat="1" x14ac:dyDescent="0.3">
      <c r="A170" s="8" t="str">
        <f t="shared" si="26"/>
        <v>8486.4, 37.39, 24.46, 37.19, 24.53, 37.40, 23.78, 37.35, 23.64, 0.00, 0.00</v>
      </c>
    </row>
    <row r="172" spans="1:33" s="8" customFormat="1" x14ac:dyDescent="0.3">
      <c r="A172" s="9" t="s">
        <v>418</v>
      </c>
      <c r="F172" s="8">
        <v>1</v>
      </c>
      <c r="M172" s="10">
        <v>10</v>
      </c>
    </row>
    <row r="173" spans="1:33" s="8" customFormat="1" x14ac:dyDescent="0.3">
      <c r="A173" s="8" t="s">
        <v>419</v>
      </c>
      <c r="B173" s="8" t="s">
        <v>420</v>
      </c>
      <c r="C173" s="8" t="s">
        <v>421</v>
      </c>
      <c r="D173" s="8" t="s">
        <v>422</v>
      </c>
      <c r="E173" s="8" t="s">
        <v>423</v>
      </c>
      <c r="F173" s="8" t="s">
        <v>424</v>
      </c>
      <c r="G173" s="8" t="s">
        <v>425</v>
      </c>
      <c r="H173" s="8" t="s">
        <v>426</v>
      </c>
      <c r="I173" s="8" t="s">
        <v>427</v>
      </c>
      <c r="J173" s="8" t="s">
        <v>428</v>
      </c>
      <c r="K173" s="8" t="s">
        <v>429</v>
      </c>
      <c r="M173" s="8" t="s">
        <v>419</v>
      </c>
      <c r="N173" s="7" t="s">
        <v>2</v>
      </c>
      <c r="O173" s="7" t="s">
        <v>3</v>
      </c>
      <c r="P173" s="7" t="s">
        <v>4</v>
      </c>
      <c r="Q173" s="7" t="s">
        <v>5</v>
      </c>
      <c r="R173" s="7" t="s">
        <v>6</v>
      </c>
      <c r="S173" s="7" t="s">
        <v>7</v>
      </c>
      <c r="T173" s="7" t="s">
        <v>8</v>
      </c>
      <c r="U173" s="7" t="s">
        <v>9</v>
      </c>
      <c r="V173" s="8" t="s">
        <v>428</v>
      </c>
      <c r="W173" s="8" t="s">
        <v>429</v>
      </c>
      <c r="Z173" s="7"/>
      <c r="AA173" s="7"/>
      <c r="AB173" s="7"/>
      <c r="AC173" s="7"/>
      <c r="AD173" s="7"/>
      <c r="AE173" s="7"/>
      <c r="AF173" s="7"/>
      <c r="AG173" s="7"/>
    </row>
    <row r="174" spans="1:33" s="8" customFormat="1" x14ac:dyDescent="0.3">
      <c r="A174" s="8" t="s">
        <v>430</v>
      </c>
      <c r="B174" s="7">
        <f t="shared" ref="B174:I179" si="27">ROUND(N174,2)</f>
        <v>33.53</v>
      </c>
      <c r="C174" s="7">
        <f t="shared" si="27"/>
        <v>21.66</v>
      </c>
      <c r="D174" s="7">
        <f t="shared" si="27"/>
        <v>34.29</v>
      </c>
      <c r="E174" s="7">
        <f t="shared" si="27"/>
        <v>20.95</v>
      </c>
      <c r="F174" s="7">
        <f t="shared" si="27"/>
        <v>33.049999999999997</v>
      </c>
      <c r="G174" s="7">
        <f t="shared" si="27"/>
        <v>20.88</v>
      </c>
      <c r="H174" s="7">
        <f t="shared" si="27"/>
        <v>33.96</v>
      </c>
      <c r="I174" s="7">
        <f t="shared" si="27"/>
        <v>20.25</v>
      </c>
      <c r="J174" s="7">
        <f t="shared" ref="J174:K179" si="28">V174</f>
        <v>0</v>
      </c>
      <c r="K174" s="7">
        <f t="shared" si="28"/>
        <v>0</v>
      </c>
      <c r="M174" s="8" t="s">
        <v>430</v>
      </c>
      <c r="N174" s="7">
        <v>33.533476562499992</v>
      </c>
      <c r="O174" s="7">
        <v>21.658398437500001</v>
      </c>
      <c r="P174" s="7">
        <v>34.29</v>
      </c>
      <c r="Q174" s="7">
        <v>20.95</v>
      </c>
      <c r="R174" s="7">
        <v>33.047109374999998</v>
      </c>
      <c r="S174" s="7">
        <v>20.877734374999999</v>
      </c>
      <c r="T174" s="7">
        <v>33.96</v>
      </c>
      <c r="U174" s="7">
        <v>20.25</v>
      </c>
      <c r="V174" s="8">
        <v>0</v>
      </c>
      <c r="W174" s="8">
        <v>0</v>
      </c>
      <c r="Z174" s="7"/>
      <c r="AA174" s="7"/>
      <c r="AB174" s="7"/>
      <c r="AC174" s="7"/>
      <c r="AD174" s="7"/>
      <c r="AE174" s="7"/>
      <c r="AF174" s="7"/>
      <c r="AG174" s="7"/>
    </row>
    <row r="175" spans="1:33" s="8" customFormat="1" x14ac:dyDescent="0.3">
      <c r="A175" s="8" t="s">
        <v>431</v>
      </c>
      <c r="B175" s="7">
        <f t="shared" si="27"/>
        <v>34.340000000000003</v>
      </c>
      <c r="C175" s="7">
        <f t="shared" si="27"/>
        <v>22</v>
      </c>
      <c r="D175" s="7">
        <f t="shared" si="27"/>
        <v>34.75</v>
      </c>
      <c r="E175" s="7">
        <f t="shared" si="27"/>
        <v>21.7</v>
      </c>
      <c r="F175" s="7">
        <f t="shared" si="27"/>
        <v>33.950000000000003</v>
      </c>
      <c r="G175" s="7">
        <f t="shared" si="27"/>
        <v>21.31</v>
      </c>
      <c r="H175" s="7">
        <f t="shared" si="27"/>
        <v>34.75</v>
      </c>
      <c r="I175" s="7">
        <f t="shared" si="27"/>
        <v>21.1</v>
      </c>
      <c r="J175" s="7">
        <f t="shared" si="28"/>
        <v>0</v>
      </c>
      <c r="K175" s="7">
        <f t="shared" si="28"/>
        <v>0</v>
      </c>
      <c r="M175" s="8" t="s">
        <v>431</v>
      </c>
      <c r="N175" s="7">
        <v>34.338984375000003</v>
      </c>
      <c r="O175" s="7">
        <v>21.998398437500001</v>
      </c>
      <c r="P175" s="7">
        <v>34.75</v>
      </c>
      <c r="Q175" s="7">
        <v>21.7</v>
      </c>
      <c r="R175" s="7">
        <v>33.951406249999998</v>
      </c>
      <c r="S175" s="7">
        <v>21.307734374999999</v>
      </c>
      <c r="T175" s="7">
        <v>34.75</v>
      </c>
      <c r="U175" s="7">
        <v>21.1</v>
      </c>
      <c r="V175" s="8">
        <v>0</v>
      </c>
      <c r="W175" s="8">
        <v>0</v>
      </c>
      <c r="Z175" s="7"/>
      <c r="AA175" s="7"/>
      <c r="AB175" s="7"/>
      <c r="AC175" s="7"/>
      <c r="AD175" s="7"/>
      <c r="AE175" s="7"/>
      <c r="AF175" s="7"/>
      <c r="AG175" s="7"/>
    </row>
    <row r="176" spans="1:33" s="8" customFormat="1" x14ac:dyDescent="0.3">
      <c r="A176" s="8" t="s">
        <v>432</v>
      </c>
      <c r="B176" s="7">
        <f t="shared" si="27"/>
        <v>35.14</v>
      </c>
      <c r="C176" s="7">
        <f t="shared" si="27"/>
        <v>22.56</v>
      </c>
      <c r="D176" s="7">
        <f t="shared" si="27"/>
        <v>35.5</v>
      </c>
      <c r="E176" s="7">
        <f t="shared" si="27"/>
        <v>22.26</v>
      </c>
      <c r="F176" s="7">
        <f t="shared" si="27"/>
        <v>34.86</v>
      </c>
      <c r="G176" s="7">
        <f t="shared" si="27"/>
        <v>21.77</v>
      </c>
      <c r="H176" s="7">
        <f t="shared" si="27"/>
        <v>35.01</v>
      </c>
      <c r="I176" s="7">
        <f t="shared" si="27"/>
        <v>21.35</v>
      </c>
      <c r="J176" s="7">
        <f t="shared" si="28"/>
        <v>0</v>
      </c>
      <c r="K176" s="7">
        <f t="shared" si="28"/>
        <v>0</v>
      </c>
      <c r="M176" s="8" t="s">
        <v>432</v>
      </c>
      <c r="N176" s="7">
        <v>35.144492187499999</v>
      </c>
      <c r="O176" s="7">
        <v>22.558398437499999</v>
      </c>
      <c r="P176" s="7">
        <v>35.5</v>
      </c>
      <c r="Q176" s="7">
        <v>22.26</v>
      </c>
      <c r="R176" s="7">
        <v>34.855703124999998</v>
      </c>
      <c r="S176" s="7">
        <v>21.767734375</v>
      </c>
      <c r="T176" s="7">
        <v>35.01</v>
      </c>
      <c r="U176" s="7">
        <v>21.35</v>
      </c>
      <c r="V176" s="8">
        <v>0</v>
      </c>
      <c r="W176" s="8">
        <v>0</v>
      </c>
      <c r="Z176" s="7"/>
      <c r="AA176" s="7"/>
      <c r="AB176" s="7"/>
      <c r="AC176" s="7"/>
      <c r="AD176" s="7"/>
      <c r="AE176" s="7"/>
      <c r="AF176" s="7"/>
      <c r="AG176" s="7"/>
    </row>
    <row r="177" spans="1:33" s="8" customFormat="1" x14ac:dyDescent="0.3">
      <c r="A177" s="8" t="s">
        <v>433</v>
      </c>
      <c r="B177" s="7">
        <f t="shared" si="27"/>
        <v>35.950000000000003</v>
      </c>
      <c r="C177" s="7">
        <f t="shared" si="27"/>
        <v>23.09</v>
      </c>
      <c r="D177" s="7">
        <f t="shared" si="27"/>
        <v>36.36</v>
      </c>
      <c r="E177" s="7">
        <f t="shared" si="27"/>
        <v>23.01</v>
      </c>
      <c r="F177" s="7">
        <f t="shared" si="27"/>
        <v>35.76</v>
      </c>
      <c r="G177" s="7">
        <f t="shared" si="27"/>
        <v>22.31</v>
      </c>
      <c r="H177" s="7">
        <f t="shared" si="27"/>
        <v>35.57</v>
      </c>
      <c r="I177" s="7">
        <f t="shared" si="27"/>
        <v>22.06</v>
      </c>
      <c r="J177" s="7">
        <f t="shared" si="28"/>
        <v>0</v>
      </c>
      <c r="K177" s="7">
        <f t="shared" si="28"/>
        <v>0</v>
      </c>
      <c r="M177" s="8" t="s">
        <v>433</v>
      </c>
      <c r="N177" s="7">
        <v>35.950000000000003</v>
      </c>
      <c r="O177" s="7">
        <v>23.09</v>
      </c>
      <c r="P177" s="7">
        <v>36.36</v>
      </c>
      <c r="Q177" s="7">
        <v>23.01</v>
      </c>
      <c r="R177" s="7">
        <v>35.76</v>
      </c>
      <c r="S177" s="7">
        <v>22.31</v>
      </c>
      <c r="T177" s="7">
        <v>35.57</v>
      </c>
      <c r="U177" s="7">
        <v>22.06</v>
      </c>
      <c r="V177" s="8">
        <v>0</v>
      </c>
      <c r="W177" s="8">
        <v>0</v>
      </c>
      <c r="Z177" s="7"/>
      <c r="AA177" s="7"/>
      <c r="AB177" s="7"/>
      <c r="AC177" s="7"/>
      <c r="AD177" s="7"/>
      <c r="AE177" s="7"/>
      <c r="AF177" s="7"/>
      <c r="AG177" s="7"/>
    </row>
    <row r="178" spans="1:33" s="8" customFormat="1" x14ac:dyDescent="0.3">
      <c r="A178" s="8" t="s">
        <v>434</v>
      </c>
      <c r="B178" s="7">
        <f t="shared" si="27"/>
        <v>36.54</v>
      </c>
      <c r="C178" s="7">
        <f t="shared" si="27"/>
        <v>23.43</v>
      </c>
      <c r="D178" s="7">
        <f t="shared" si="27"/>
        <v>36.770000000000003</v>
      </c>
      <c r="E178" s="7">
        <f t="shared" si="27"/>
        <v>23.29</v>
      </c>
      <c r="F178" s="7">
        <f t="shared" si="27"/>
        <v>36.35</v>
      </c>
      <c r="G178" s="7">
        <f t="shared" si="27"/>
        <v>22.74</v>
      </c>
      <c r="H178" s="7">
        <f t="shared" si="27"/>
        <v>36.25</v>
      </c>
      <c r="I178" s="7">
        <f t="shared" si="27"/>
        <v>22.46</v>
      </c>
      <c r="J178" s="7">
        <f t="shared" si="28"/>
        <v>0</v>
      </c>
      <c r="K178" s="7">
        <f t="shared" si="28"/>
        <v>0</v>
      </c>
      <c r="M178" s="8" t="s">
        <v>434</v>
      </c>
      <c r="N178" s="7">
        <v>36.54</v>
      </c>
      <c r="O178" s="7">
        <v>23.43</v>
      </c>
      <c r="P178" s="7">
        <v>36.770000000000003</v>
      </c>
      <c r="Q178" s="7">
        <v>23.29</v>
      </c>
      <c r="R178" s="7">
        <v>36.35</v>
      </c>
      <c r="S178" s="7">
        <v>22.74</v>
      </c>
      <c r="T178" s="7">
        <v>36.25</v>
      </c>
      <c r="U178" s="7">
        <v>22.46</v>
      </c>
      <c r="V178" s="8">
        <v>0</v>
      </c>
      <c r="W178" s="8">
        <v>0</v>
      </c>
      <c r="Z178" s="7"/>
      <c r="AA178" s="7"/>
      <c r="AB178" s="7"/>
      <c r="AC178" s="7"/>
      <c r="AD178" s="7"/>
      <c r="AE178" s="7"/>
      <c r="AF178" s="7"/>
      <c r="AG178" s="7"/>
    </row>
    <row r="179" spans="1:33" s="8" customFormat="1" x14ac:dyDescent="0.3">
      <c r="A179" s="8" t="s">
        <v>435</v>
      </c>
      <c r="B179" s="7">
        <f t="shared" si="27"/>
        <v>37.31</v>
      </c>
      <c r="C179" s="7">
        <f t="shared" si="27"/>
        <v>23.99</v>
      </c>
      <c r="D179" s="7">
        <f t="shared" si="27"/>
        <v>37.229999999999997</v>
      </c>
      <c r="E179" s="7">
        <f t="shared" si="27"/>
        <v>23.92</v>
      </c>
      <c r="F179" s="7">
        <f t="shared" si="27"/>
        <v>37.24</v>
      </c>
      <c r="G179" s="7">
        <f t="shared" si="27"/>
        <v>23.2</v>
      </c>
      <c r="H179" s="7">
        <f t="shared" si="27"/>
        <v>37</v>
      </c>
      <c r="I179" s="7">
        <f t="shared" si="27"/>
        <v>23.02</v>
      </c>
      <c r="J179" s="7">
        <f t="shared" si="28"/>
        <v>0</v>
      </c>
      <c r="K179" s="7">
        <f t="shared" si="28"/>
        <v>0</v>
      </c>
      <c r="M179" s="8" t="s">
        <v>435</v>
      </c>
      <c r="N179" s="7">
        <v>37.31</v>
      </c>
      <c r="O179" s="7">
        <v>23.99</v>
      </c>
      <c r="P179" s="7">
        <v>37.229999999999997</v>
      </c>
      <c r="Q179" s="7">
        <v>23.92</v>
      </c>
      <c r="R179" s="7">
        <v>37.24</v>
      </c>
      <c r="S179" s="7">
        <v>23.2</v>
      </c>
      <c r="T179" s="7">
        <v>37</v>
      </c>
      <c r="U179" s="7">
        <v>23.02</v>
      </c>
      <c r="V179" s="8">
        <v>0</v>
      </c>
      <c r="W179" s="8">
        <v>0</v>
      </c>
      <c r="Z179" s="7"/>
      <c r="AA179" s="7"/>
      <c r="AB179" s="7"/>
      <c r="AC179" s="7"/>
      <c r="AD179" s="7"/>
      <c r="AE179" s="7"/>
      <c r="AF179" s="7"/>
      <c r="AG179" s="7"/>
    </row>
    <row r="180" spans="1:33" s="8" customFormat="1" x14ac:dyDescent="0.3"/>
    <row r="181" spans="1:33" s="8" customFormat="1" x14ac:dyDescent="0.3"/>
    <row r="182" spans="1:33" s="8" customFormat="1" x14ac:dyDescent="0.3">
      <c r="A182" s="11" t="s">
        <v>436</v>
      </c>
    </row>
    <row r="183" spans="1:33" s="8" customFormat="1" x14ac:dyDescent="0.3">
      <c r="A183" s="8" t="str">
        <f>CONCATENATE(A173," ",B173," ",C173," ",D173," ",E173," ",F173, " ",G173," ",H173," ",I173," ",J173," ",K173)</f>
        <v>mhz, a0ul, a0dl, a1ul, a1dl, a2ul, a2dl, a3ul, a3dl, a4ul, a4dl</v>
      </c>
    </row>
    <row r="184" spans="1:33" s="8" customFormat="1" x14ac:dyDescent="0.3">
      <c r="A184" s="8" t="str">
        <f t="shared" ref="A184:A189" si="29">CONCATENATE(A174," ",FIXED(B174,2),", ",FIXED(C174,2),", ",FIXED(D174,2),", ",FIXED(E174,2),", ",FIXED(F174,2), ", ",FIXED(G174,2),", ",FIXED(H174,2),", ",FIXED(I174,2),", ",FIXED(J174,2),", ",FIXED(K174,2))</f>
        <v>5800.0, 33.53, 21.66, 34.29, 20.95, 33.05, 20.88, 33.96, 20.25, 0.00, 0.00</v>
      </c>
    </row>
    <row r="185" spans="1:33" s="8" customFormat="1" x14ac:dyDescent="0.3">
      <c r="A185" s="8" t="str">
        <f t="shared" si="29"/>
        <v>6489.6, 34.34, 22.00, 34.75, 21.70, 33.95, 21.31, 34.75, 21.10, 0.00, 0.00</v>
      </c>
    </row>
    <row r="186" spans="1:33" s="8" customFormat="1" x14ac:dyDescent="0.3">
      <c r="A186" s="8" t="str">
        <f t="shared" si="29"/>
        <v>6988.8, 35.14, 22.56, 35.50, 22.26, 34.86, 21.77, 35.01, 21.35, 0.00, 0.00</v>
      </c>
    </row>
    <row r="187" spans="1:33" s="8" customFormat="1" x14ac:dyDescent="0.3">
      <c r="A187" s="8" t="str">
        <f t="shared" si="29"/>
        <v>7488.0, 35.95, 23.09, 36.36, 23.01, 35.76, 22.31, 35.57, 22.06, 0.00, 0.00</v>
      </c>
    </row>
    <row r="188" spans="1:33" s="8" customFormat="1" x14ac:dyDescent="0.3">
      <c r="A188" s="8" t="str">
        <f t="shared" si="29"/>
        <v>7987.2, 36.54, 23.43, 36.77, 23.29, 36.35, 22.74, 36.25, 22.46, 0.00, 0.00</v>
      </c>
    </row>
    <row r="189" spans="1:33" s="8" customFormat="1" x14ac:dyDescent="0.3">
      <c r="A189" s="8" t="str">
        <f t="shared" si="29"/>
        <v>8486.4, 37.31, 23.99, 37.23, 23.92, 37.24, 23.20, 37.00, 23.02, 0.00, 0.00</v>
      </c>
    </row>
    <row r="191" spans="1:33" s="8" customFormat="1" x14ac:dyDescent="0.3">
      <c r="A191" s="9" t="s">
        <v>418</v>
      </c>
      <c r="F191" s="8">
        <v>1</v>
      </c>
      <c r="M191" s="10">
        <v>11</v>
      </c>
    </row>
    <row r="192" spans="1:33" s="8" customFormat="1" x14ac:dyDescent="0.3">
      <c r="A192" s="8" t="s">
        <v>419</v>
      </c>
      <c r="B192" s="8" t="s">
        <v>420</v>
      </c>
      <c r="C192" s="8" t="s">
        <v>421</v>
      </c>
      <c r="D192" s="8" t="s">
        <v>422</v>
      </c>
      <c r="E192" s="8" t="s">
        <v>423</v>
      </c>
      <c r="F192" s="8" t="s">
        <v>424</v>
      </c>
      <c r="G192" s="8" t="s">
        <v>425</v>
      </c>
      <c r="H192" s="8" t="s">
        <v>426</v>
      </c>
      <c r="I192" s="8" t="s">
        <v>427</v>
      </c>
      <c r="J192" s="8" t="s">
        <v>428</v>
      </c>
      <c r="K192" s="8" t="s">
        <v>429</v>
      </c>
      <c r="M192" s="8" t="s">
        <v>419</v>
      </c>
      <c r="N192" s="7" t="s">
        <v>2</v>
      </c>
      <c r="O192" s="7" t="s">
        <v>3</v>
      </c>
      <c r="P192" s="7" t="s">
        <v>4</v>
      </c>
      <c r="Q192" s="7" t="s">
        <v>5</v>
      </c>
      <c r="R192" s="7" t="s">
        <v>6</v>
      </c>
      <c r="S192" s="7" t="s">
        <v>7</v>
      </c>
      <c r="T192" s="7" t="s">
        <v>8</v>
      </c>
      <c r="U192" s="7" t="s">
        <v>9</v>
      </c>
      <c r="V192" s="8" t="s">
        <v>428</v>
      </c>
      <c r="W192" s="8" t="s">
        <v>429</v>
      </c>
      <c r="Z192" s="7"/>
      <c r="AA192" s="7"/>
      <c r="AB192" s="7"/>
      <c r="AC192" s="7"/>
      <c r="AD192" s="7"/>
      <c r="AE192" s="7"/>
      <c r="AF192" s="7"/>
      <c r="AG192" s="7"/>
    </row>
    <row r="193" spans="1:33" s="8" customFormat="1" x14ac:dyDescent="0.3">
      <c r="A193" s="8" t="s">
        <v>430</v>
      </c>
      <c r="B193" s="7">
        <f t="shared" ref="B193:I198" si="30">ROUND(N193,2)</f>
        <v>33.22</v>
      </c>
      <c r="C193" s="7">
        <f t="shared" si="30"/>
        <v>21.81</v>
      </c>
      <c r="D193" s="7">
        <f t="shared" si="30"/>
        <v>34.31</v>
      </c>
      <c r="E193" s="7">
        <f t="shared" si="30"/>
        <v>20.79</v>
      </c>
      <c r="F193" s="7">
        <f t="shared" si="30"/>
        <v>32.880000000000003</v>
      </c>
      <c r="G193" s="7">
        <f t="shared" si="30"/>
        <v>21.16</v>
      </c>
      <c r="H193" s="7">
        <f t="shared" si="30"/>
        <v>34.200000000000003</v>
      </c>
      <c r="I193" s="7">
        <f t="shared" si="30"/>
        <v>20.239999999999998</v>
      </c>
      <c r="J193" s="7">
        <f t="shared" ref="J193:K198" si="31">V193</f>
        <v>0</v>
      </c>
      <c r="K193" s="7">
        <f t="shared" si="31"/>
        <v>0</v>
      </c>
      <c r="M193" s="8" t="s">
        <v>430</v>
      </c>
      <c r="N193" s="7">
        <v>33.223476562499989</v>
      </c>
      <c r="O193" s="7">
        <v>21.808398437499999</v>
      </c>
      <c r="P193" s="7">
        <v>34.31</v>
      </c>
      <c r="Q193" s="7">
        <v>20.79</v>
      </c>
      <c r="R193" s="7">
        <v>32.877109375000003</v>
      </c>
      <c r="S193" s="7">
        <v>21.157734375</v>
      </c>
      <c r="T193" s="7">
        <v>34.200000000000003</v>
      </c>
      <c r="U193" s="7">
        <v>20.239999999999998</v>
      </c>
      <c r="V193" s="8">
        <v>0</v>
      </c>
      <c r="W193" s="8">
        <v>0</v>
      </c>
      <c r="Z193" s="7"/>
      <c r="AA193" s="7"/>
      <c r="AB193" s="7"/>
      <c r="AC193" s="7"/>
      <c r="AD193" s="7"/>
      <c r="AE193" s="7"/>
      <c r="AF193" s="7"/>
      <c r="AG193" s="7"/>
    </row>
    <row r="194" spans="1:33" s="8" customFormat="1" x14ac:dyDescent="0.3">
      <c r="A194" s="8" t="s">
        <v>431</v>
      </c>
      <c r="B194" s="7">
        <f t="shared" si="30"/>
        <v>34.03</v>
      </c>
      <c r="C194" s="7">
        <f t="shared" si="30"/>
        <v>22.15</v>
      </c>
      <c r="D194" s="7">
        <f t="shared" si="30"/>
        <v>34.65</v>
      </c>
      <c r="E194" s="7">
        <f t="shared" si="30"/>
        <v>21.66</v>
      </c>
      <c r="F194" s="7">
        <f t="shared" si="30"/>
        <v>33.78</v>
      </c>
      <c r="G194" s="7">
        <f t="shared" si="30"/>
        <v>21.55</v>
      </c>
      <c r="H194" s="7">
        <f t="shared" si="30"/>
        <v>34.92</v>
      </c>
      <c r="I194" s="7">
        <f t="shared" si="30"/>
        <v>21.17</v>
      </c>
      <c r="J194" s="7">
        <f t="shared" si="31"/>
        <v>0</v>
      </c>
      <c r="K194" s="7">
        <f t="shared" si="31"/>
        <v>0</v>
      </c>
      <c r="M194" s="8" t="s">
        <v>431</v>
      </c>
      <c r="N194" s="7">
        <v>34.028984374999993</v>
      </c>
      <c r="O194" s="7">
        <v>22.148398437499999</v>
      </c>
      <c r="P194" s="7">
        <v>34.65</v>
      </c>
      <c r="Q194" s="7">
        <v>21.66</v>
      </c>
      <c r="R194" s="7">
        <v>33.781406250000003</v>
      </c>
      <c r="S194" s="7">
        <v>21.547734375000001</v>
      </c>
      <c r="T194" s="7">
        <v>34.92</v>
      </c>
      <c r="U194" s="7">
        <v>21.17</v>
      </c>
      <c r="V194" s="8">
        <v>0</v>
      </c>
      <c r="W194" s="8">
        <v>0</v>
      </c>
      <c r="Z194" s="7"/>
      <c r="AA194" s="7"/>
      <c r="AB194" s="7"/>
      <c r="AC194" s="7"/>
      <c r="AD194" s="7"/>
      <c r="AE194" s="7"/>
      <c r="AF194" s="7"/>
      <c r="AG194" s="7"/>
    </row>
    <row r="195" spans="1:33" s="8" customFormat="1" x14ac:dyDescent="0.3">
      <c r="A195" s="8" t="s">
        <v>432</v>
      </c>
      <c r="B195" s="7">
        <f t="shared" si="30"/>
        <v>34.83</v>
      </c>
      <c r="C195" s="7">
        <f t="shared" si="30"/>
        <v>22.65</v>
      </c>
      <c r="D195" s="7">
        <f t="shared" si="30"/>
        <v>35.549999999999997</v>
      </c>
      <c r="E195" s="7">
        <f t="shared" si="30"/>
        <v>22.25</v>
      </c>
      <c r="F195" s="7">
        <f t="shared" si="30"/>
        <v>34.69</v>
      </c>
      <c r="G195" s="7">
        <f t="shared" si="30"/>
        <v>21.98</v>
      </c>
      <c r="H195" s="7">
        <f t="shared" si="30"/>
        <v>35.270000000000003</v>
      </c>
      <c r="I195" s="7">
        <f t="shared" si="30"/>
        <v>21.48</v>
      </c>
      <c r="J195" s="7">
        <f t="shared" si="31"/>
        <v>0</v>
      </c>
      <c r="K195" s="7">
        <f t="shared" si="31"/>
        <v>0</v>
      </c>
      <c r="M195" s="8" t="s">
        <v>432</v>
      </c>
      <c r="N195" s="7">
        <v>34.834492187499997</v>
      </c>
      <c r="O195" s="7">
        <v>22.648398437499999</v>
      </c>
      <c r="P195" s="7">
        <v>35.549999999999997</v>
      </c>
      <c r="Q195" s="7">
        <v>22.25</v>
      </c>
      <c r="R195" s="7">
        <v>34.685703125000003</v>
      </c>
      <c r="S195" s="7">
        <v>21.977734375000001</v>
      </c>
      <c r="T195" s="7">
        <v>35.270000000000003</v>
      </c>
      <c r="U195" s="7">
        <v>21.48</v>
      </c>
      <c r="V195" s="8">
        <v>0</v>
      </c>
      <c r="W195" s="8">
        <v>0</v>
      </c>
      <c r="Z195" s="7"/>
      <c r="AA195" s="7"/>
      <c r="AB195" s="7"/>
      <c r="AC195" s="7"/>
      <c r="AD195" s="7"/>
      <c r="AE195" s="7"/>
      <c r="AF195" s="7"/>
      <c r="AG195" s="7"/>
    </row>
    <row r="196" spans="1:33" s="8" customFormat="1" x14ac:dyDescent="0.3">
      <c r="A196" s="8" t="s">
        <v>433</v>
      </c>
      <c r="B196" s="7">
        <f t="shared" si="30"/>
        <v>35.64</v>
      </c>
      <c r="C196" s="7">
        <f t="shared" si="30"/>
        <v>23.18</v>
      </c>
      <c r="D196" s="7">
        <f t="shared" si="30"/>
        <v>36</v>
      </c>
      <c r="E196" s="7">
        <f t="shared" si="30"/>
        <v>22.98</v>
      </c>
      <c r="F196" s="7">
        <f t="shared" si="30"/>
        <v>35.590000000000003</v>
      </c>
      <c r="G196" s="7">
        <f t="shared" si="30"/>
        <v>22.52</v>
      </c>
      <c r="H196" s="7">
        <f t="shared" si="30"/>
        <v>35.299999999999997</v>
      </c>
      <c r="I196" s="7">
        <f t="shared" si="30"/>
        <v>22.29</v>
      </c>
      <c r="J196" s="7">
        <f t="shared" si="31"/>
        <v>0</v>
      </c>
      <c r="K196" s="7">
        <f t="shared" si="31"/>
        <v>0</v>
      </c>
      <c r="M196" s="8" t="s">
        <v>433</v>
      </c>
      <c r="N196" s="7">
        <v>35.64</v>
      </c>
      <c r="O196" s="7">
        <v>23.18</v>
      </c>
      <c r="P196" s="7">
        <v>36</v>
      </c>
      <c r="Q196" s="7">
        <v>22.98</v>
      </c>
      <c r="R196" s="7">
        <v>35.590000000000003</v>
      </c>
      <c r="S196" s="7">
        <v>22.52</v>
      </c>
      <c r="T196" s="7">
        <v>35.299999999999997</v>
      </c>
      <c r="U196" s="7">
        <v>22.29</v>
      </c>
      <c r="V196" s="8">
        <v>0</v>
      </c>
      <c r="W196" s="8">
        <v>0</v>
      </c>
      <c r="Z196" s="7"/>
      <c r="AA196" s="7"/>
      <c r="AB196" s="7"/>
      <c r="AC196" s="7"/>
      <c r="AD196" s="7"/>
      <c r="AE196" s="7"/>
      <c r="AF196" s="7"/>
      <c r="AG196" s="7"/>
    </row>
    <row r="197" spans="1:33" s="8" customFormat="1" x14ac:dyDescent="0.3">
      <c r="A197" s="8" t="s">
        <v>434</v>
      </c>
      <c r="B197" s="7">
        <f t="shared" si="30"/>
        <v>36.6</v>
      </c>
      <c r="C197" s="7">
        <f t="shared" si="30"/>
        <v>23.52</v>
      </c>
      <c r="D197" s="7">
        <f t="shared" si="30"/>
        <v>36.950000000000003</v>
      </c>
      <c r="E197" s="7">
        <f t="shared" si="30"/>
        <v>23.4</v>
      </c>
      <c r="F197" s="7">
        <f t="shared" si="30"/>
        <v>36.6</v>
      </c>
      <c r="G197" s="7">
        <f t="shared" si="30"/>
        <v>22.91</v>
      </c>
      <c r="H197" s="7">
        <f t="shared" si="30"/>
        <v>36.5</v>
      </c>
      <c r="I197" s="7">
        <f t="shared" si="30"/>
        <v>22.65</v>
      </c>
      <c r="J197" s="7">
        <f t="shared" si="31"/>
        <v>0</v>
      </c>
      <c r="K197" s="7">
        <f t="shared" si="31"/>
        <v>0</v>
      </c>
      <c r="M197" s="8" t="s">
        <v>434</v>
      </c>
      <c r="N197" s="7">
        <v>36.6</v>
      </c>
      <c r="O197" s="7">
        <v>23.52</v>
      </c>
      <c r="P197" s="7">
        <v>36.950000000000003</v>
      </c>
      <c r="Q197" s="7">
        <v>23.4</v>
      </c>
      <c r="R197" s="7">
        <v>36.6</v>
      </c>
      <c r="S197" s="7">
        <v>22.91</v>
      </c>
      <c r="T197" s="7">
        <v>36.5</v>
      </c>
      <c r="U197" s="7">
        <v>22.65</v>
      </c>
      <c r="V197" s="8">
        <v>0</v>
      </c>
      <c r="W197" s="8">
        <v>0</v>
      </c>
      <c r="Z197" s="7"/>
      <c r="AA197" s="7"/>
      <c r="AB197" s="7"/>
      <c r="AC197" s="7"/>
      <c r="AD197" s="7"/>
      <c r="AE197" s="7"/>
      <c r="AF197" s="7"/>
      <c r="AG197" s="7"/>
    </row>
    <row r="198" spans="1:33" s="8" customFormat="1" x14ac:dyDescent="0.3">
      <c r="A198" s="8" t="s">
        <v>435</v>
      </c>
      <c r="B198" s="7">
        <f t="shared" si="30"/>
        <v>37.24</v>
      </c>
      <c r="C198" s="7">
        <f t="shared" si="30"/>
        <v>24.02</v>
      </c>
      <c r="D198" s="7">
        <f t="shared" si="30"/>
        <v>37.200000000000003</v>
      </c>
      <c r="E198" s="7">
        <f t="shared" si="30"/>
        <v>23.91</v>
      </c>
      <c r="F198" s="7">
        <f t="shared" si="30"/>
        <v>37.26</v>
      </c>
      <c r="G198" s="7">
        <f t="shared" si="30"/>
        <v>23.34</v>
      </c>
      <c r="H198" s="7">
        <f t="shared" si="30"/>
        <v>37</v>
      </c>
      <c r="I198" s="7">
        <f t="shared" si="30"/>
        <v>23.06</v>
      </c>
      <c r="J198" s="7">
        <f t="shared" si="31"/>
        <v>0</v>
      </c>
      <c r="K198" s="7">
        <f t="shared" si="31"/>
        <v>0</v>
      </c>
      <c r="M198" s="8" t="s">
        <v>435</v>
      </c>
      <c r="N198" s="7">
        <v>37.24</v>
      </c>
      <c r="O198" s="7">
        <v>24.02</v>
      </c>
      <c r="P198" s="7">
        <v>37.200000000000003</v>
      </c>
      <c r="Q198" s="7">
        <v>23.91</v>
      </c>
      <c r="R198" s="7">
        <v>37.26</v>
      </c>
      <c r="S198" s="7">
        <v>23.34</v>
      </c>
      <c r="T198" s="7">
        <v>37</v>
      </c>
      <c r="U198" s="7">
        <v>23.06</v>
      </c>
      <c r="V198" s="8">
        <v>0</v>
      </c>
      <c r="W198" s="8">
        <v>0</v>
      </c>
      <c r="Z198" s="7"/>
      <c r="AA198" s="7"/>
      <c r="AB198" s="7"/>
      <c r="AC198" s="7"/>
      <c r="AD198" s="7"/>
      <c r="AE198" s="7"/>
      <c r="AF198" s="7"/>
      <c r="AG198" s="7"/>
    </row>
    <row r="199" spans="1:33" s="8" customFormat="1" x14ac:dyDescent="0.3"/>
    <row r="200" spans="1:33" s="8" customFormat="1" x14ac:dyDescent="0.3"/>
    <row r="201" spans="1:33" s="8" customFormat="1" x14ac:dyDescent="0.3">
      <c r="A201" s="11" t="s">
        <v>436</v>
      </c>
    </row>
    <row r="202" spans="1:33" s="8" customFormat="1" x14ac:dyDescent="0.3">
      <c r="A202" s="8" t="str">
        <f>CONCATENATE(A192," ",B192," ",C192," ",D192," ",E192," ",F192, " ",G192," ",H192," ",I192," ",J192," ",K192)</f>
        <v>mhz, a0ul, a0dl, a1ul, a1dl, a2ul, a2dl, a3ul, a3dl, a4ul, a4dl</v>
      </c>
    </row>
    <row r="203" spans="1:33" s="8" customFormat="1" x14ac:dyDescent="0.3">
      <c r="A203" s="8" t="str">
        <f t="shared" ref="A203:A208" si="32">CONCATENATE(A193," ",FIXED(B193,2),", ",FIXED(C193,2),", ",FIXED(D193,2),", ",FIXED(E193,2),", ",FIXED(F193,2), ", ",FIXED(G193,2),", ",FIXED(H193,2),", ",FIXED(I193,2),", ",FIXED(J193,2),", ",FIXED(K193,2))</f>
        <v>5800.0, 33.22, 21.81, 34.31, 20.79, 32.88, 21.16, 34.20, 20.24, 0.00, 0.00</v>
      </c>
    </row>
    <row r="204" spans="1:33" s="8" customFormat="1" x14ac:dyDescent="0.3">
      <c r="A204" s="8" t="str">
        <f t="shared" si="32"/>
        <v>6489.6, 34.03, 22.15, 34.65, 21.66, 33.78, 21.55, 34.92, 21.17, 0.00, 0.00</v>
      </c>
    </row>
    <row r="205" spans="1:33" s="8" customFormat="1" x14ac:dyDescent="0.3">
      <c r="A205" s="8" t="str">
        <f t="shared" si="32"/>
        <v>6988.8, 34.83, 22.65, 35.55, 22.25, 34.69, 21.98, 35.27, 21.48, 0.00, 0.00</v>
      </c>
    </row>
    <row r="206" spans="1:33" s="8" customFormat="1" x14ac:dyDescent="0.3">
      <c r="A206" s="8" t="str">
        <f t="shared" si="32"/>
        <v>7488.0, 35.64, 23.18, 36.00, 22.98, 35.59, 22.52, 35.30, 22.29, 0.00, 0.00</v>
      </c>
    </row>
    <row r="207" spans="1:33" s="8" customFormat="1" x14ac:dyDescent="0.3">
      <c r="A207" s="8" t="str">
        <f t="shared" si="32"/>
        <v>7987.2, 36.60, 23.52, 36.95, 23.40, 36.60, 22.91, 36.50, 22.65, 0.00, 0.00</v>
      </c>
    </row>
    <row r="208" spans="1:33" s="8" customFormat="1" x14ac:dyDescent="0.3">
      <c r="A208" s="8" t="str">
        <f t="shared" si="32"/>
        <v>8486.4, 37.24, 24.02, 37.20, 23.91, 37.26, 23.34, 37.00, 23.06, 0.00, 0.00</v>
      </c>
    </row>
    <row r="210" spans="1:33" s="8" customFormat="1" x14ac:dyDescent="0.3">
      <c r="A210" s="9" t="s">
        <v>418</v>
      </c>
      <c r="F210" s="8">
        <v>1</v>
      </c>
      <c r="M210" s="10">
        <v>12</v>
      </c>
    </row>
    <row r="211" spans="1:33" s="8" customFormat="1" x14ac:dyDescent="0.3">
      <c r="A211" s="8" t="s">
        <v>419</v>
      </c>
      <c r="B211" s="8" t="s">
        <v>420</v>
      </c>
      <c r="C211" s="8" t="s">
        <v>421</v>
      </c>
      <c r="D211" s="8" t="s">
        <v>422</v>
      </c>
      <c r="E211" s="8" t="s">
        <v>423</v>
      </c>
      <c r="F211" s="8" t="s">
        <v>424</v>
      </c>
      <c r="G211" s="8" t="s">
        <v>425</v>
      </c>
      <c r="H211" s="8" t="s">
        <v>426</v>
      </c>
      <c r="I211" s="8" t="s">
        <v>427</v>
      </c>
      <c r="J211" s="8" t="s">
        <v>428</v>
      </c>
      <c r="K211" s="8" t="s">
        <v>429</v>
      </c>
      <c r="M211" s="8" t="s">
        <v>419</v>
      </c>
      <c r="N211" s="7" t="s">
        <v>2</v>
      </c>
      <c r="O211" s="7" t="s">
        <v>3</v>
      </c>
      <c r="P211" s="7" t="s">
        <v>4</v>
      </c>
      <c r="Q211" s="7" t="s">
        <v>5</v>
      </c>
      <c r="R211" s="7" t="s">
        <v>6</v>
      </c>
      <c r="S211" s="7" t="s">
        <v>7</v>
      </c>
      <c r="T211" s="7" t="s">
        <v>8</v>
      </c>
      <c r="U211" s="7" t="s">
        <v>9</v>
      </c>
      <c r="V211" s="8" t="s">
        <v>428</v>
      </c>
      <c r="W211" s="8" t="s">
        <v>429</v>
      </c>
      <c r="Z211" s="7"/>
      <c r="AA211" s="7"/>
      <c r="AB211" s="7"/>
      <c r="AC211" s="7"/>
      <c r="AD211" s="7"/>
      <c r="AE211" s="7"/>
      <c r="AF211" s="7"/>
      <c r="AG211" s="7"/>
    </row>
    <row r="212" spans="1:33" s="8" customFormat="1" x14ac:dyDescent="0.3">
      <c r="A212" s="8" t="s">
        <v>430</v>
      </c>
      <c r="B212" s="7">
        <f t="shared" ref="B212:I217" si="33">ROUND(N212,2)</f>
        <v>33.14</v>
      </c>
      <c r="C212" s="7">
        <f t="shared" si="33"/>
        <v>21.41</v>
      </c>
      <c r="D212" s="7">
        <f t="shared" si="33"/>
        <v>34.25</v>
      </c>
      <c r="E212" s="7">
        <f t="shared" si="33"/>
        <v>20.86</v>
      </c>
      <c r="F212" s="7">
        <f t="shared" si="33"/>
        <v>32.89</v>
      </c>
      <c r="G212" s="7">
        <f t="shared" si="33"/>
        <v>20.51</v>
      </c>
      <c r="H212" s="7">
        <f t="shared" si="33"/>
        <v>33.25</v>
      </c>
      <c r="I212" s="7">
        <f t="shared" si="33"/>
        <v>20.239999999999998</v>
      </c>
      <c r="J212" s="7">
        <f t="shared" ref="J212:K217" si="34">V212</f>
        <v>0</v>
      </c>
      <c r="K212" s="7">
        <f t="shared" si="34"/>
        <v>0</v>
      </c>
      <c r="M212" s="8" t="s">
        <v>430</v>
      </c>
      <c r="N212" s="7">
        <v>33.143476562499991</v>
      </c>
      <c r="O212" s="7">
        <v>21.408398437500001</v>
      </c>
      <c r="P212" s="7">
        <v>34.25</v>
      </c>
      <c r="Q212" s="7">
        <v>20.86</v>
      </c>
      <c r="R212" s="7">
        <v>32.887109375000001</v>
      </c>
      <c r="S212" s="7">
        <v>20.507734374999998</v>
      </c>
      <c r="T212" s="7">
        <v>33.25</v>
      </c>
      <c r="U212" s="7">
        <v>20.239999999999998</v>
      </c>
      <c r="V212" s="8">
        <v>0</v>
      </c>
      <c r="W212" s="8">
        <v>0</v>
      </c>
      <c r="Z212" s="7"/>
      <c r="AA212" s="7"/>
      <c r="AB212" s="7"/>
      <c r="AC212" s="7"/>
      <c r="AD212" s="7"/>
      <c r="AE212" s="7"/>
      <c r="AF212" s="7"/>
      <c r="AG212" s="7"/>
    </row>
    <row r="213" spans="1:33" s="8" customFormat="1" x14ac:dyDescent="0.3">
      <c r="A213" s="8" t="s">
        <v>431</v>
      </c>
      <c r="B213" s="7">
        <f t="shared" si="33"/>
        <v>33.950000000000003</v>
      </c>
      <c r="C213" s="7">
        <f t="shared" si="33"/>
        <v>21.91</v>
      </c>
      <c r="D213" s="7">
        <f t="shared" si="33"/>
        <v>34.5</v>
      </c>
      <c r="E213" s="7">
        <f t="shared" si="33"/>
        <v>21.58</v>
      </c>
      <c r="F213" s="7">
        <f t="shared" si="33"/>
        <v>33.79</v>
      </c>
      <c r="G213" s="7">
        <f t="shared" si="33"/>
        <v>21.11</v>
      </c>
      <c r="H213" s="7">
        <f t="shared" si="33"/>
        <v>34.5</v>
      </c>
      <c r="I213" s="7">
        <f t="shared" si="33"/>
        <v>21</v>
      </c>
      <c r="J213" s="7">
        <f t="shared" si="34"/>
        <v>0</v>
      </c>
      <c r="K213" s="7">
        <f t="shared" si="34"/>
        <v>0</v>
      </c>
      <c r="M213" s="8" t="s">
        <v>431</v>
      </c>
      <c r="N213" s="7">
        <v>33.948984374999988</v>
      </c>
      <c r="O213" s="7">
        <v>21.908398437500001</v>
      </c>
      <c r="P213" s="7">
        <v>34.5</v>
      </c>
      <c r="Q213" s="7">
        <v>21.58</v>
      </c>
      <c r="R213" s="7">
        <v>33.791406250000001</v>
      </c>
      <c r="S213" s="7">
        <v>21.107734375</v>
      </c>
      <c r="T213" s="7">
        <v>34.5</v>
      </c>
      <c r="U213" s="7">
        <v>21</v>
      </c>
      <c r="V213" s="8">
        <v>0</v>
      </c>
      <c r="W213" s="8">
        <v>0</v>
      </c>
      <c r="Z213" s="7"/>
      <c r="AA213" s="7"/>
      <c r="AB213" s="7"/>
      <c r="AC213" s="7"/>
      <c r="AD213" s="7"/>
      <c r="AE213" s="7"/>
      <c r="AF213" s="7"/>
      <c r="AG213" s="7"/>
    </row>
    <row r="214" spans="1:33" s="8" customFormat="1" x14ac:dyDescent="0.3">
      <c r="A214" s="8" t="s">
        <v>432</v>
      </c>
      <c r="B214" s="7">
        <f t="shared" si="33"/>
        <v>34.75</v>
      </c>
      <c r="C214" s="7">
        <f t="shared" si="33"/>
        <v>22.41</v>
      </c>
      <c r="D214" s="7">
        <f t="shared" si="33"/>
        <v>35.270000000000003</v>
      </c>
      <c r="E214" s="7">
        <f t="shared" si="33"/>
        <v>22.14</v>
      </c>
      <c r="F214" s="7">
        <f t="shared" si="33"/>
        <v>34.700000000000003</v>
      </c>
      <c r="G214" s="7">
        <f t="shared" si="33"/>
        <v>21.62</v>
      </c>
      <c r="H214" s="7">
        <f t="shared" si="33"/>
        <v>34.85</v>
      </c>
      <c r="I214" s="7">
        <f t="shared" si="33"/>
        <v>21.26</v>
      </c>
      <c r="J214" s="7">
        <f t="shared" si="34"/>
        <v>0</v>
      </c>
      <c r="K214" s="7">
        <f t="shared" si="34"/>
        <v>0</v>
      </c>
      <c r="M214" s="8" t="s">
        <v>432</v>
      </c>
      <c r="N214" s="7">
        <v>34.754492187499999</v>
      </c>
      <c r="O214" s="7">
        <v>22.408398437500001</v>
      </c>
      <c r="P214" s="7">
        <v>35.270000000000003</v>
      </c>
      <c r="Q214" s="7">
        <v>22.14</v>
      </c>
      <c r="R214" s="7">
        <v>34.695703125000001</v>
      </c>
      <c r="S214" s="7">
        <v>21.617734375000001</v>
      </c>
      <c r="T214" s="7">
        <v>34.85</v>
      </c>
      <c r="U214" s="7">
        <v>21.26</v>
      </c>
      <c r="V214" s="8">
        <v>0</v>
      </c>
      <c r="W214" s="8">
        <v>0</v>
      </c>
      <c r="Z214" s="7"/>
      <c r="AA214" s="7"/>
      <c r="AB214" s="7"/>
      <c r="AC214" s="7"/>
      <c r="AD214" s="7"/>
      <c r="AE214" s="7"/>
      <c r="AF214" s="7"/>
      <c r="AG214" s="7"/>
    </row>
    <row r="215" spans="1:33" s="8" customFormat="1" x14ac:dyDescent="0.3">
      <c r="A215" s="8" t="s">
        <v>433</v>
      </c>
      <c r="B215" s="7">
        <f t="shared" si="33"/>
        <v>35.56</v>
      </c>
      <c r="C215" s="7">
        <f t="shared" si="33"/>
        <v>22.94</v>
      </c>
      <c r="D215" s="7">
        <f t="shared" si="33"/>
        <v>36</v>
      </c>
      <c r="E215" s="7">
        <f t="shared" si="33"/>
        <v>22.67</v>
      </c>
      <c r="F215" s="7">
        <f t="shared" si="33"/>
        <v>35.6</v>
      </c>
      <c r="G215" s="7">
        <f t="shared" si="33"/>
        <v>22.16</v>
      </c>
      <c r="H215" s="7">
        <f t="shared" si="33"/>
        <v>35.299999999999997</v>
      </c>
      <c r="I215" s="7">
        <f t="shared" si="33"/>
        <v>21.87</v>
      </c>
      <c r="J215" s="7">
        <f t="shared" si="34"/>
        <v>0</v>
      </c>
      <c r="K215" s="7">
        <f t="shared" si="34"/>
        <v>0</v>
      </c>
      <c r="M215" s="8" t="s">
        <v>433</v>
      </c>
      <c r="N215" s="7">
        <v>35.56</v>
      </c>
      <c r="O215" s="7">
        <v>22.94</v>
      </c>
      <c r="P215" s="7">
        <v>36</v>
      </c>
      <c r="Q215" s="7">
        <v>22.67</v>
      </c>
      <c r="R215" s="7">
        <v>35.6</v>
      </c>
      <c r="S215" s="7">
        <v>22.16</v>
      </c>
      <c r="T215" s="7">
        <v>35.299999999999997</v>
      </c>
      <c r="U215" s="7">
        <v>21.87</v>
      </c>
      <c r="V215" s="8">
        <v>0</v>
      </c>
      <c r="W215" s="8">
        <v>0</v>
      </c>
      <c r="Z215" s="7"/>
      <c r="AA215" s="7"/>
      <c r="AB215" s="7"/>
      <c r="AC215" s="7"/>
      <c r="AD215" s="7"/>
      <c r="AE215" s="7"/>
      <c r="AF215" s="7"/>
      <c r="AG215" s="7"/>
    </row>
    <row r="216" spans="1:33" s="8" customFormat="1" x14ac:dyDescent="0.3">
      <c r="A216" s="8" t="s">
        <v>434</v>
      </c>
      <c r="B216" s="7">
        <f t="shared" si="33"/>
        <v>36.33</v>
      </c>
      <c r="C216" s="7">
        <f t="shared" si="33"/>
        <v>23.44</v>
      </c>
      <c r="D216" s="7">
        <f t="shared" si="33"/>
        <v>36.5</v>
      </c>
      <c r="E216" s="7">
        <f t="shared" si="33"/>
        <v>23.3</v>
      </c>
      <c r="F216" s="7">
        <f t="shared" si="33"/>
        <v>36.11</v>
      </c>
      <c r="G216" s="7">
        <f t="shared" si="33"/>
        <v>22.76</v>
      </c>
      <c r="H216" s="7">
        <f t="shared" si="33"/>
        <v>36</v>
      </c>
      <c r="I216" s="7">
        <f t="shared" si="33"/>
        <v>22.47</v>
      </c>
      <c r="J216" s="7">
        <f t="shared" si="34"/>
        <v>0</v>
      </c>
      <c r="K216" s="7">
        <f t="shared" si="34"/>
        <v>0</v>
      </c>
      <c r="M216" s="8" t="s">
        <v>434</v>
      </c>
      <c r="N216" s="7">
        <v>36.33</v>
      </c>
      <c r="O216" s="7">
        <v>23.44</v>
      </c>
      <c r="P216" s="7">
        <v>36.5</v>
      </c>
      <c r="Q216" s="7">
        <v>23.3</v>
      </c>
      <c r="R216" s="7">
        <v>36.11</v>
      </c>
      <c r="S216" s="7">
        <v>22.76</v>
      </c>
      <c r="T216" s="7">
        <v>36</v>
      </c>
      <c r="U216" s="7">
        <v>22.47</v>
      </c>
      <c r="V216" s="8">
        <v>0</v>
      </c>
      <c r="W216" s="8">
        <v>0</v>
      </c>
      <c r="Z216" s="7"/>
      <c r="AA216" s="7"/>
      <c r="AB216" s="7"/>
      <c r="AC216" s="7"/>
      <c r="AD216" s="7"/>
      <c r="AE216" s="7"/>
      <c r="AF216" s="7"/>
      <c r="AG216" s="7"/>
    </row>
    <row r="217" spans="1:33" s="8" customFormat="1" x14ac:dyDescent="0.3">
      <c r="A217" s="8" t="s">
        <v>435</v>
      </c>
      <c r="B217" s="7">
        <f t="shared" si="33"/>
        <v>37</v>
      </c>
      <c r="C217" s="7">
        <f t="shared" si="33"/>
        <v>23.94</v>
      </c>
      <c r="D217" s="7">
        <f t="shared" si="33"/>
        <v>36.770000000000003</v>
      </c>
      <c r="E217" s="7">
        <f t="shared" si="33"/>
        <v>23.87</v>
      </c>
      <c r="F217" s="7">
        <f t="shared" si="33"/>
        <v>37</v>
      </c>
      <c r="G217" s="7">
        <f t="shared" si="33"/>
        <v>23.27</v>
      </c>
      <c r="H217" s="7">
        <f t="shared" si="33"/>
        <v>36.75</v>
      </c>
      <c r="I217" s="7">
        <f t="shared" si="33"/>
        <v>23.01</v>
      </c>
      <c r="J217" s="7">
        <f t="shared" si="34"/>
        <v>0</v>
      </c>
      <c r="K217" s="7">
        <f t="shared" si="34"/>
        <v>0</v>
      </c>
      <c r="M217" s="8" t="s">
        <v>435</v>
      </c>
      <c r="N217" s="7">
        <v>37</v>
      </c>
      <c r="O217" s="7">
        <v>23.94</v>
      </c>
      <c r="P217" s="7">
        <v>36.770000000000003</v>
      </c>
      <c r="Q217" s="7">
        <v>23.87</v>
      </c>
      <c r="R217" s="7">
        <v>37</v>
      </c>
      <c r="S217" s="7">
        <v>23.27</v>
      </c>
      <c r="T217" s="7">
        <v>36.75</v>
      </c>
      <c r="U217" s="7">
        <v>23.01</v>
      </c>
      <c r="V217" s="8">
        <v>0</v>
      </c>
      <c r="W217" s="8">
        <v>0</v>
      </c>
      <c r="Z217" s="7"/>
      <c r="AA217" s="7"/>
      <c r="AB217" s="7"/>
      <c r="AC217" s="7"/>
      <c r="AD217" s="7"/>
      <c r="AE217" s="7"/>
      <c r="AF217" s="7"/>
      <c r="AG217" s="7"/>
    </row>
    <row r="218" spans="1:33" s="8" customFormat="1" x14ac:dyDescent="0.3"/>
    <row r="219" spans="1:33" s="8" customFormat="1" x14ac:dyDescent="0.3"/>
    <row r="220" spans="1:33" s="8" customFormat="1" x14ac:dyDescent="0.3">
      <c r="A220" s="11" t="s">
        <v>436</v>
      </c>
    </row>
    <row r="221" spans="1:33" s="8" customFormat="1" x14ac:dyDescent="0.3">
      <c r="A221" s="8" t="str">
        <f>CONCATENATE(A211," ",B211," ",C211," ",D211," ",E211," ",F211, " ",G211," ",H211," ",I211," ",J211," ",K211)</f>
        <v>mhz, a0ul, a0dl, a1ul, a1dl, a2ul, a2dl, a3ul, a3dl, a4ul, a4dl</v>
      </c>
    </row>
    <row r="222" spans="1:33" s="8" customFormat="1" x14ac:dyDescent="0.3">
      <c r="A222" s="8" t="str">
        <f t="shared" ref="A222:A227" si="35">CONCATENATE(A212," ",FIXED(B212,2),", ",FIXED(C212,2),", ",FIXED(D212,2),", ",FIXED(E212,2),", ",FIXED(F212,2), ", ",FIXED(G212,2),", ",FIXED(H212,2),", ",FIXED(I212,2),", ",FIXED(J212,2),", ",FIXED(K212,2))</f>
        <v>5800.0, 33.14, 21.41, 34.25, 20.86, 32.89, 20.51, 33.25, 20.24, 0.00, 0.00</v>
      </c>
    </row>
    <row r="223" spans="1:33" s="8" customFormat="1" x14ac:dyDescent="0.3">
      <c r="A223" s="8" t="str">
        <f t="shared" si="35"/>
        <v>6489.6, 33.95, 21.91, 34.50, 21.58, 33.79, 21.11, 34.50, 21.00, 0.00, 0.00</v>
      </c>
    </row>
    <row r="224" spans="1:33" s="8" customFormat="1" x14ac:dyDescent="0.3">
      <c r="A224" s="8" t="str">
        <f t="shared" si="35"/>
        <v>6988.8, 34.75, 22.41, 35.27, 22.14, 34.70, 21.62, 34.85, 21.26, 0.00, 0.00</v>
      </c>
    </row>
    <row r="225" spans="1:33" s="8" customFormat="1" x14ac:dyDescent="0.3">
      <c r="A225" s="8" t="str">
        <f t="shared" si="35"/>
        <v>7488.0, 35.56, 22.94, 36.00, 22.67, 35.60, 22.16, 35.30, 21.87, 0.00, 0.00</v>
      </c>
    </row>
    <row r="226" spans="1:33" s="8" customFormat="1" x14ac:dyDescent="0.3">
      <c r="A226" s="8" t="str">
        <f t="shared" si="35"/>
        <v>7987.2, 36.33, 23.44, 36.50, 23.30, 36.11, 22.76, 36.00, 22.47, 0.00, 0.00</v>
      </c>
    </row>
    <row r="227" spans="1:33" s="8" customFormat="1" x14ac:dyDescent="0.3">
      <c r="A227" s="8" t="str">
        <f t="shared" si="35"/>
        <v>8486.4, 37.00, 23.94, 36.77, 23.87, 37.00, 23.27, 36.75, 23.01, 0.00, 0.00</v>
      </c>
    </row>
    <row r="229" spans="1:33" s="8" customFormat="1" x14ac:dyDescent="0.3">
      <c r="A229" s="9" t="s">
        <v>418</v>
      </c>
      <c r="F229" s="8">
        <v>1</v>
      </c>
      <c r="M229" s="10">
        <v>13</v>
      </c>
    </row>
    <row r="230" spans="1:33" s="8" customFormat="1" x14ac:dyDescent="0.3">
      <c r="A230" s="8" t="s">
        <v>419</v>
      </c>
      <c r="B230" s="8" t="s">
        <v>420</v>
      </c>
      <c r="C230" s="8" t="s">
        <v>421</v>
      </c>
      <c r="D230" s="8" t="s">
        <v>422</v>
      </c>
      <c r="E230" s="8" t="s">
        <v>423</v>
      </c>
      <c r="F230" s="8" t="s">
        <v>424</v>
      </c>
      <c r="G230" s="8" t="s">
        <v>425</v>
      </c>
      <c r="H230" s="8" t="s">
        <v>426</v>
      </c>
      <c r="I230" s="8" t="s">
        <v>427</v>
      </c>
      <c r="J230" s="8" t="s">
        <v>428</v>
      </c>
      <c r="K230" s="8" t="s">
        <v>429</v>
      </c>
      <c r="M230" s="8" t="s">
        <v>419</v>
      </c>
      <c r="N230" s="7" t="s">
        <v>2</v>
      </c>
      <c r="O230" s="7" t="s">
        <v>3</v>
      </c>
      <c r="P230" s="7" t="s">
        <v>4</v>
      </c>
      <c r="Q230" s="7" t="s">
        <v>5</v>
      </c>
      <c r="R230" s="7" t="s">
        <v>6</v>
      </c>
      <c r="S230" s="7" t="s">
        <v>7</v>
      </c>
      <c r="T230" s="7" t="s">
        <v>8</v>
      </c>
      <c r="U230" s="7" t="s">
        <v>9</v>
      </c>
      <c r="V230" s="8" t="s">
        <v>428</v>
      </c>
      <c r="W230" s="8" t="s">
        <v>429</v>
      </c>
      <c r="Z230" s="7"/>
      <c r="AA230" s="7"/>
      <c r="AB230" s="7"/>
      <c r="AC230" s="7"/>
      <c r="AD230" s="7"/>
      <c r="AE230" s="7"/>
      <c r="AF230" s="7"/>
      <c r="AG230" s="7"/>
    </row>
    <row r="231" spans="1:33" s="8" customFormat="1" x14ac:dyDescent="0.3">
      <c r="A231" s="8" t="s">
        <v>430</v>
      </c>
      <c r="B231" s="7">
        <f t="shared" ref="B231:I236" si="36">ROUND(N231,2)</f>
        <v>32.83</v>
      </c>
      <c r="C231" s="7">
        <f t="shared" si="36"/>
        <v>21.45</v>
      </c>
      <c r="D231" s="7">
        <f t="shared" si="36"/>
        <v>34.25</v>
      </c>
      <c r="E231" s="7">
        <f t="shared" si="36"/>
        <v>20.82</v>
      </c>
      <c r="F231" s="7">
        <f t="shared" si="36"/>
        <v>32.33</v>
      </c>
      <c r="G231" s="7">
        <f t="shared" si="36"/>
        <v>20.37</v>
      </c>
      <c r="H231" s="7">
        <f t="shared" si="36"/>
        <v>33.25</v>
      </c>
      <c r="I231" s="7">
        <f t="shared" si="36"/>
        <v>20.2</v>
      </c>
      <c r="J231" s="7">
        <f t="shared" ref="J231:K236" si="37">V231</f>
        <v>0</v>
      </c>
      <c r="K231" s="7">
        <f t="shared" si="37"/>
        <v>0</v>
      </c>
      <c r="M231" s="8" t="s">
        <v>430</v>
      </c>
      <c r="N231" s="7">
        <v>32.833476562499989</v>
      </c>
      <c r="O231" s="7">
        <v>21.4483984375</v>
      </c>
      <c r="P231" s="7">
        <v>34.25</v>
      </c>
      <c r="Q231" s="7">
        <v>20.82</v>
      </c>
      <c r="R231" s="7">
        <v>32.327109374999999</v>
      </c>
      <c r="S231" s="7">
        <v>20.367734375000001</v>
      </c>
      <c r="T231" s="7">
        <v>33.25</v>
      </c>
      <c r="U231" s="7">
        <v>20.2</v>
      </c>
      <c r="V231" s="8">
        <v>0</v>
      </c>
      <c r="W231" s="8">
        <v>0</v>
      </c>
      <c r="Z231" s="7"/>
      <c r="AA231" s="7"/>
      <c r="AB231" s="7"/>
      <c r="AC231" s="7"/>
      <c r="AD231" s="7"/>
      <c r="AE231" s="7"/>
      <c r="AF231" s="7"/>
      <c r="AG231" s="7"/>
    </row>
    <row r="232" spans="1:33" s="8" customFormat="1" x14ac:dyDescent="0.3">
      <c r="A232" s="8" t="s">
        <v>431</v>
      </c>
      <c r="B232" s="7">
        <f t="shared" si="36"/>
        <v>33.64</v>
      </c>
      <c r="C232" s="7">
        <f t="shared" si="36"/>
        <v>21.96</v>
      </c>
      <c r="D232" s="7">
        <f t="shared" si="36"/>
        <v>34.5</v>
      </c>
      <c r="E232" s="7">
        <f t="shared" si="36"/>
        <v>21.53</v>
      </c>
      <c r="F232" s="7">
        <f t="shared" si="36"/>
        <v>33.229999999999997</v>
      </c>
      <c r="G232" s="7">
        <f t="shared" si="36"/>
        <v>21.02</v>
      </c>
      <c r="H232" s="7">
        <f t="shared" si="36"/>
        <v>34.26</v>
      </c>
      <c r="I232" s="7">
        <f t="shared" si="36"/>
        <v>20.9</v>
      </c>
      <c r="J232" s="7">
        <f t="shared" si="37"/>
        <v>0</v>
      </c>
      <c r="K232" s="7">
        <f t="shared" si="37"/>
        <v>0</v>
      </c>
      <c r="M232" s="8" t="s">
        <v>431</v>
      </c>
      <c r="N232" s="7">
        <v>33.638984374999993</v>
      </c>
      <c r="O232" s="7">
        <v>21.958398437500001</v>
      </c>
      <c r="P232" s="7">
        <v>34.5</v>
      </c>
      <c r="Q232" s="7">
        <v>21.53</v>
      </c>
      <c r="R232" s="7">
        <v>33.231406249999999</v>
      </c>
      <c r="S232" s="7">
        <v>21.017734375</v>
      </c>
      <c r="T232" s="7">
        <v>34.26</v>
      </c>
      <c r="U232" s="7">
        <v>20.9</v>
      </c>
      <c r="V232" s="8">
        <v>0</v>
      </c>
      <c r="W232" s="8">
        <v>0</v>
      </c>
      <c r="Z232" s="7"/>
      <c r="AA232" s="7"/>
      <c r="AB232" s="7"/>
      <c r="AC232" s="7"/>
      <c r="AD232" s="7"/>
      <c r="AE232" s="7"/>
      <c r="AF232" s="7"/>
      <c r="AG232" s="7"/>
    </row>
    <row r="233" spans="1:33" s="8" customFormat="1" x14ac:dyDescent="0.3">
      <c r="A233" s="8" t="s">
        <v>432</v>
      </c>
      <c r="B233" s="7">
        <f t="shared" si="36"/>
        <v>34.44</v>
      </c>
      <c r="C233" s="7">
        <f t="shared" si="36"/>
        <v>22.41</v>
      </c>
      <c r="D233" s="7">
        <f t="shared" si="36"/>
        <v>35.25</v>
      </c>
      <c r="E233" s="7">
        <f t="shared" si="36"/>
        <v>22.07</v>
      </c>
      <c r="F233" s="7">
        <f t="shared" si="36"/>
        <v>34.14</v>
      </c>
      <c r="G233" s="7">
        <f t="shared" si="36"/>
        <v>21.41</v>
      </c>
      <c r="H233" s="7">
        <f t="shared" si="36"/>
        <v>35.25</v>
      </c>
      <c r="I233" s="7">
        <f t="shared" si="36"/>
        <v>21.12</v>
      </c>
      <c r="J233" s="7">
        <f t="shared" si="37"/>
        <v>0</v>
      </c>
      <c r="K233" s="7">
        <f t="shared" si="37"/>
        <v>0</v>
      </c>
      <c r="M233" s="8" t="s">
        <v>432</v>
      </c>
      <c r="N233" s="7">
        <v>34.444492187500003</v>
      </c>
      <c r="O233" s="7">
        <v>22.408398437500001</v>
      </c>
      <c r="P233" s="7">
        <v>35.25</v>
      </c>
      <c r="Q233" s="7">
        <v>22.07</v>
      </c>
      <c r="R233" s="7">
        <v>34.135703124999999</v>
      </c>
      <c r="S233" s="7">
        <v>21.407734375</v>
      </c>
      <c r="T233" s="7">
        <v>35.25</v>
      </c>
      <c r="U233" s="7">
        <v>21.12</v>
      </c>
      <c r="V233" s="8">
        <v>0</v>
      </c>
      <c r="W233" s="8">
        <v>0</v>
      </c>
      <c r="Z233" s="7"/>
      <c r="AA233" s="7"/>
      <c r="AB233" s="7"/>
      <c r="AC233" s="7"/>
      <c r="AD233" s="7"/>
      <c r="AE233" s="7"/>
      <c r="AF233" s="7"/>
      <c r="AG233" s="7"/>
    </row>
    <row r="234" spans="1:33" s="8" customFormat="1" x14ac:dyDescent="0.3">
      <c r="A234" s="8" t="s">
        <v>433</v>
      </c>
      <c r="B234" s="7">
        <f t="shared" si="36"/>
        <v>35.25</v>
      </c>
      <c r="C234" s="7">
        <f t="shared" si="36"/>
        <v>22.94</v>
      </c>
      <c r="D234" s="7">
        <f t="shared" si="36"/>
        <v>35.75</v>
      </c>
      <c r="E234" s="7">
        <f t="shared" si="36"/>
        <v>22.63</v>
      </c>
      <c r="F234" s="7">
        <f t="shared" si="36"/>
        <v>35.04</v>
      </c>
      <c r="G234" s="7">
        <f t="shared" si="36"/>
        <v>21.95</v>
      </c>
      <c r="H234" s="7">
        <f t="shared" si="36"/>
        <v>35.049999999999997</v>
      </c>
      <c r="I234" s="7">
        <f t="shared" si="36"/>
        <v>21.75</v>
      </c>
      <c r="J234" s="7">
        <f t="shared" si="37"/>
        <v>0</v>
      </c>
      <c r="K234" s="7">
        <f t="shared" si="37"/>
        <v>0</v>
      </c>
      <c r="M234" s="8" t="s">
        <v>433</v>
      </c>
      <c r="N234" s="7">
        <v>35.25</v>
      </c>
      <c r="O234" s="7">
        <v>22.94</v>
      </c>
      <c r="P234" s="7">
        <v>35.75</v>
      </c>
      <c r="Q234" s="7">
        <v>22.63</v>
      </c>
      <c r="R234" s="7">
        <v>35.04</v>
      </c>
      <c r="S234" s="7">
        <v>21.95</v>
      </c>
      <c r="T234" s="7">
        <v>35.049999999999997</v>
      </c>
      <c r="U234" s="7">
        <v>21.75</v>
      </c>
      <c r="V234" s="8">
        <v>0</v>
      </c>
      <c r="W234" s="8">
        <v>0</v>
      </c>
      <c r="Z234" s="7"/>
      <c r="AA234" s="7"/>
      <c r="AB234" s="7"/>
      <c r="AC234" s="7"/>
      <c r="AD234" s="7"/>
      <c r="AE234" s="7"/>
      <c r="AF234" s="7"/>
      <c r="AG234" s="7"/>
    </row>
    <row r="235" spans="1:33" s="8" customFormat="1" x14ac:dyDescent="0.3">
      <c r="A235" s="8" t="s">
        <v>434</v>
      </c>
      <c r="B235" s="7">
        <f t="shared" si="36"/>
        <v>36.29</v>
      </c>
      <c r="C235" s="7">
        <f t="shared" si="36"/>
        <v>23.45</v>
      </c>
      <c r="D235" s="7">
        <f t="shared" si="36"/>
        <v>36.29</v>
      </c>
      <c r="E235" s="7">
        <f t="shared" si="36"/>
        <v>23.17</v>
      </c>
      <c r="F235" s="7">
        <f t="shared" si="36"/>
        <v>35.89</v>
      </c>
      <c r="G235" s="7">
        <f t="shared" si="36"/>
        <v>22.6</v>
      </c>
      <c r="H235" s="7">
        <f t="shared" si="36"/>
        <v>35.75</v>
      </c>
      <c r="I235" s="7">
        <f t="shared" si="36"/>
        <v>22.35</v>
      </c>
      <c r="J235" s="7">
        <f t="shared" si="37"/>
        <v>0</v>
      </c>
      <c r="K235" s="7">
        <f t="shared" si="37"/>
        <v>0</v>
      </c>
      <c r="M235" s="8" t="s">
        <v>434</v>
      </c>
      <c r="N235" s="7">
        <v>36.29</v>
      </c>
      <c r="O235" s="7">
        <v>23.45</v>
      </c>
      <c r="P235" s="7">
        <v>36.29</v>
      </c>
      <c r="Q235" s="7">
        <v>23.17</v>
      </c>
      <c r="R235" s="7">
        <v>35.89</v>
      </c>
      <c r="S235" s="7">
        <v>22.6</v>
      </c>
      <c r="T235" s="7">
        <v>35.75</v>
      </c>
      <c r="U235" s="7">
        <v>22.35</v>
      </c>
      <c r="V235" s="8">
        <v>0</v>
      </c>
      <c r="W235" s="8">
        <v>0</v>
      </c>
      <c r="Z235" s="7"/>
      <c r="AA235" s="7"/>
      <c r="AB235" s="7"/>
      <c r="AC235" s="7"/>
      <c r="AD235" s="7"/>
      <c r="AE235" s="7"/>
      <c r="AF235" s="7"/>
      <c r="AG235" s="7"/>
    </row>
    <row r="236" spans="1:33" s="8" customFormat="1" x14ac:dyDescent="0.3">
      <c r="A236" s="8" t="s">
        <v>435</v>
      </c>
      <c r="B236" s="7">
        <f t="shared" si="36"/>
        <v>37</v>
      </c>
      <c r="C236" s="7">
        <f t="shared" si="36"/>
        <v>23.9</v>
      </c>
      <c r="D236" s="7">
        <f t="shared" si="36"/>
        <v>36.75</v>
      </c>
      <c r="E236" s="7">
        <f t="shared" si="36"/>
        <v>23.71</v>
      </c>
      <c r="F236" s="7">
        <f t="shared" si="36"/>
        <v>36.729999999999997</v>
      </c>
      <c r="G236" s="7">
        <f t="shared" si="36"/>
        <v>22.99</v>
      </c>
      <c r="H236" s="7">
        <f t="shared" si="36"/>
        <v>36.5</v>
      </c>
      <c r="I236" s="7">
        <f t="shared" si="36"/>
        <v>22.83</v>
      </c>
      <c r="J236" s="7">
        <f t="shared" si="37"/>
        <v>0</v>
      </c>
      <c r="K236" s="7">
        <f t="shared" si="37"/>
        <v>0</v>
      </c>
      <c r="M236" s="8" t="s">
        <v>435</v>
      </c>
      <c r="N236" s="7">
        <v>37</v>
      </c>
      <c r="O236" s="7">
        <v>23.9</v>
      </c>
      <c r="P236" s="7">
        <v>36.75</v>
      </c>
      <c r="Q236" s="7">
        <v>23.71</v>
      </c>
      <c r="R236" s="7">
        <v>36.729999999999997</v>
      </c>
      <c r="S236" s="7">
        <v>22.99</v>
      </c>
      <c r="T236" s="7">
        <v>36.5</v>
      </c>
      <c r="U236" s="7">
        <v>22.83</v>
      </c>
      <c r="V236" s="8">
        <v>0</v>
      </c>
      <c r="W236" s="8">
        <v>0</v>
      </c>
      <c r="Z236" s="7"/>
      <c r="AA236" s="7"/>
      <c r="AB236" s="7"/>
      <c r="AC236" s="7"/>
      <c r="AD236" s="7"/>
      <c r="AE236" s="7"/>
      <c r="AF236" s="7"/>
      <c r="AG236" s="7"/>
    </row>
    <row r="237" spans="1:33" s="8" customFormat="1" x14ac:dyDescent="0.3"/>
    <row r="238" spans="1:33" s="8" customFormat="1" x14ac:dyDescent="0.3"/>
    <row r="239" spans="1:33" s="8" customFormat="1" x14ac:dyDescent="0.3">
      <c r="A239" s="11" t="s">
        <v>436</v>
      </c>
    </row>
    <row r="240" spans="1:33" s="8" customFormat="1" x14ac:dyDescent="0.3">
      <c r="A240" s="8" t="str">
        <f>CONCATENATE(A230," ",B230," ",C230," ",D230," ",E230," ",F230, " ",G230," ",H230," ",I230," ",J230," ",K230)</f>
        <v>mhz, a0ul, a0dl, a1ul, a1dl, a2ul, a2dl, a3ul, a3dl, a4ul, a4dl</v>
      </c>
    </row>
    <row r="241" spans="1:33" s="8" customFormat="1" x14ac:dyDescent="0.3">
      <c r="A241" s="8" t="str">
        <f t="shared" ref="A241:A246" si="38">CONCATENATE(A231," ",FIXED(B231,2),", ",FIXED(C231,2),", ",FIXED(D231,2),", ",FIXED(E231,2),", ",FIXED(F231,2), ", ",FIXED(G231,2),", ",FIXED(H231,2),", ",FIXED(I231,2),", ",FIXED(J231,2),", ",FIXED(K231,2))</f>
        <v>5800.0, 32.83, 21.45, 34.25, 20.82, 32.33, 20.37, 33.25, 20.20, 0.00, 0.00</v>
      </c>
    </row>
    <row r="242" spans="1:33" s="8" customFormat="1" x14ac:dyDescent="0.3">
      <c r="A242" s="8" t="str">
        <f t="shared" si="38"/>
        <v>6489.6, 33.64, 21.96, 34.50, 21.53, 33.23, 21.02, 34.26, 20.90, 0.00, 0.00</v>
      </c>
    </row>
    <row r="243" spans="1:33" s="8" customFormat="1" x14ac:dyDescent="0.3">
      <c r="A243" s="8" t="str">
        <f t="shared" si="38"/>
        <v>6988.8, 34.44, 22.41, 35.25, 22.07, 34.14, 21.41, 35.25, 21.12, 0.00, 0.00</v>
      </c>
    </row>
    <row r="244" spans="1:33" s="8" customFormat="1" x14ac:dyDescent="0.3">
      <c r="A244" s="8" t="str">
        <f t="shared" si="38"/>
        <v>7488.0, 35.25, 22.94, 35.75, 22.63, 35.04, 21.95, 35.05, 21.75, 0.00, 0.00</v>
      </c>
    </row>
    <row r="245" spans="1:33" s="8" customFormat="1" x14ac:dyDescent="0.3">
      <c r="A245" s="8" t="str">
        <f t="shared" si="38"/>
        <v>7987.2, 36.29, 23.45, 36.29, 23.17, 35.89, 22.60, 35.75, 22.35, 0.00, 0.00</v>
      </c>
    </row>
    <row r="246" spans="1:33" s="8" customFormat="1" x14ac:dyDescent="0.3">
      <c r="A246" s="8" t="str">
        <f t="shared" si="38"/>
        <v>8486.4, 37.00, 23.90, 36.75, 23.71, 36.73, 22.99, 36.50, 22.83, 0.00, 0.00</v>
      </c>
    </row>
    <row r="248" spans="1:33" s="8" customFormat="1" x14ac:dyDescent="0.3">
      <c r="A248" s="9" t="s">
        <v>418</v>
      </c>
      <c r="F248" s="8">
        <v>1</v>
      </c>
      <c r="M248" s="10">
        <v>14</v>
      </c>
    </row>
    <row r="249" spans="1:33" s="8" customFormat="1" x14ac:dyDescent="0.3">
      <c r="A249" s="8" t="s">
        <v>419</v>
      </c>
      <c r="B249" s="8" t="s">
        <v>420</v>
      </c>
      <c r="C249" s="8" t="s">
        <v>421</v>
      </c>
      <c r="D249" s="8" t="s">
        <v>422</v>
      </c>
      <c r="E249" s="8" t="s">
        <v>423</v>
      </c>
      <c r="F249" s="8" t="s">
        <v>424</v>
      </c>
      <c r="G249" s="8" t="s">
        <v>425</v>
      </c>
      <c r="H249" s="8" t="s">
        <v>426</v>
      </c>
      <c r="I249" s="8" t="s">
        <v>427</v>
      </c>
      <c r="J249" s="8" t="s">
        <v>428</v>
      </c>
      <c r="K249" s="8" t="s">
        <v>429</v>
      </c>
      <c r="M249" s="8" t="s">
        <v>419</v>
      </c>
      <c r="N249" s="7" t="s">
        <v>2</v>
      </c>
      <c r="O249" s="7" t="s">
        <v>3</v>
      </c>
      <c r="P249" s="7" t="s">
        <v>4</v>
      </c>
      <c r="Q249" s="7" t="s">
        <v>5</v>
      </c>
      <c r="R249" s="7" t="s">
        <v>6</v>
      </c>
      <c r="S249" s="7" t="s">
        <v>7</v>
      </c>
      <c r="T249" s="7" t="s">
        <v>8</v>
      </c>
      <c r="U249" s="7" t="s">
        <v>9</v>
      </c>
      <c r="V249" s="8" t="s">
        <v>428</v>
      </c>
      <c r="W249" s="8" t="s">
        <v>429</v>
      </c>
      <c r="Z249" s="7"/>
      <c r="AA249" s="7"/>
      <c r="AB249" s="7"/>
      <c r="AC249" s="7"/>
      <c r="AD249" s="7"/>
      <c r="AE249" s="7"/>
      <c r="AF249" s="7"/>
      <c r="AG249" s="7"/>
    </row>
    <row r="250" spans="1:33" s="8" customFormat="1" x14ac:dyDescent="0.3">
      <c r="A250" s="8" t="s">
        <v>430</v>
      </c>
      <c r="B250" s="7">
        <f t="shared" ref="B250:I255" si="39">ROUND(N250,2)</f>
        <v>33.090000000000003</v>
      </c>
      <c r="C250" s="7">
        <f t="shared" si="39"/>
        <v>20.97</v>
      </c>
      <c r="D250" s="7">
        <f t="shared" si="39"/>
        <v>34</v>
      </c>
      <c r="E250" s="7">
        <f t="shared" si="39"/>
        <v>20.65</v>
      </c>
      <c r="F250" s="7">
        <f t="shared" si="39"/>
        <v>32.630000000000003</v>
      </c>
      <c r="G250" s="7">
        <f t="shared" si="39"/>
        <v>20.13</v>
      </c>
      <c r="H250" s="7">
        <f t="shared" si="39"/>
        <v>33</v>
      </c>
      <c r="I250" s="7">
        <f t="shared" si="39"/>
        <v>20.010000000000002</v>
      </c>
      <c r="J250" s="7">
        <f t="shared" ref="J250:K255" si="40">V250</f>
        <v>0</v>
      </c>
      <c r="K250" s="7">
        <f t="shared" si="40"/>
        <v>0</v>
      </c>
      <c r="M250" s="8" t="s">
        <v>430</v>
      </c>
      <c r="N250" s="7">
        <v>33.093476562499987</v>
      </c>
      <c r="O250" s="7">
        <v>20.968398437499999</v>
      </c>
      <c r="P250" s="7">
        <v>34</v>
      </c>
      <c r="Q250" s="7">
        <v>20.65</v>
      </c>
      <c r="R250" s="7">
        <v>32.627109375000003</v>
      </c>
      <c r="S250" s="7">
        <v>20.127734374999999</v>
      </c>
      <c r="T250" s="7">
        <v>33</v>
      </c>
      <c r="U250" s="7">
        <v>20.010000000000002</v>
      </c>
      <c r="V250" s="8">
        <v>0</v>
      </c>
      <c r="W250" s="8">
        <v>0</v>
      </c>
      <c r="Z250" s="7"/>
      <c r="AA250" s="7"/>
      <c r="AB250" s="7"/>
      <c r="AC250" s="7"/>
      <c r="AD250" s="7"/>
      <c r="AE250" s="7"/>
      <c r="AF250" s="7"/>
      <c r="AG250" s="7"/>
    </row>
    <row r="251" spans="1:33" s="8" customFormat="1" x14ac:dyDescent="0.3">
      <c r="A251" s="8" t="s">
        <v>431</v>
      </c>
      <c r="B251" s="7">
        <f t="shared" si="39"/>
        <v>33.9</v>
      </c>
      <c r="C251" s="7">
        <f t="shared" si="39"/>
        <v>21.58</v>
      </c>
      <c r="D251" s="7">
        <f t="shared" si="39"/>
        <v>34.42</v>
      </c>
      <c r="E251" s="7">
        <f t="shared" si="39"/>
        <v>21.5</v>
      </c>
      <c r="F251" s="7">
        <f t="shared" si="39"/>
        <v>33.53</v>
      </c>
      <c r="G251" s="7">
        <f t="shared" si="39"/>
        <v>20.81</v>
      </c>
      <c r="H251" s="7">
        <f t="shared" si="39"/>
        <v>34.29</v>
      </c>
      <c r="I251" s="7">
        <f t="shared" si="39"/>
        <v>20.94</v>
      </c>
      <c r="J251" s="7">
        <f t="shared" si="40"/>
        <v>0</v>
      </c>
      <c r="K251" s="7">
        <f t="shared" si="40"/>
        <v>0</v>
      </c>
      <c r="M251" s="8" t="s">
        <v>431</v>
      </c>
      <c r="N251" s="7">
        <v>33.898984374999991</v>
      </c>
      <c r="O251" s="7">
        <v>21.578398437499999</v>
      </c>
      <c r="P251" s="7">
        <v>34.42</v>
      </c>
      <c r="Q251" s="7">
        <v>21.5</v>
      </c>
      <c r="R251" s="7">
        <v>33.531406250000003</v>
      </c>
      <c r="S251" s="7">
        <v>20.807734374999999</v>
      </c>
      <c r="T251" s="7">
        <v>34.29</v>
      </c>
      <c r="U251" s="7">
        <v>20.94</v>
      </c>
      <c r="V251" s="8">
        <v>0</v>
      </c>
      <c r="W251" s="8">
        <v>0</v>
      </c>
      <c r="Z251" s="7"/>
      <c r="AA251" s="7"/>
      <c r="AB251" s="7"/>
      <c r="AC251" s="7"/>
      <c r="AD251" s="7"/>
      <c r="AE251" s="7"/>
      <c r="AF251" s="7"/>
      <c r="AG251" s="7"/>
    </row>
    <row r="252" spans="1:33" s="8" customFormat="1" x14ac:dyDescent="0.3">
      <c r="A252" s="8" t="s">
        <v>432</v>
      </c>
      <c r="B252" s="7">
        <f t="shared" si="39"/>
        <v>34.700000000000003</v>
      </c>
      <c r="C252" s="7">
        <f t="shared" si="39"/>
        <v>22.13</v>
      </c>
      <c r="D252" s="7">
        <f t="shared" si="39"/>
        <v>35.25</v>
      </c>
      <c r="E252" s="7">
        <f t="shared" si="39"/>
        <v>22.05</v>
      </c>
      <c r="F252" s="7">
        <f t="shared" si="39"/>
        <v>34.44</v>
      </c>
      <c r="G252" s="7">
        <f t="shared" si="39"/>
        <v>21.32</v>
      </c>
      <c r="H252" s="7">
        <f t="shared" si="39"/>
        <v>35.21</v>
      </c>
      <c r="I252" s="7">
        <f t="shared" si="39"/>
        <v>21.17</v>
      </c>
      <c r="J252" s="7">
        <f t="shared" si="40"/>
        <v>0</v>
      </c>
      <c r="K252" s="7">
        <f t="shared" si="40"/>
        <v>0</v>
      </c>
      <c r="M252" s="8" t="s">
        <v>432</v>
      </c>
      <c r="N252" s="7">
        <v>34.704492187499987</v>
      </c>
      <c r="O252" s="7">
        <v>22.1283984375</v>
      </c>
      <c r="P252" s="7">
        <v>35.25</v>
      </c>
      <c r="Q252" s="7">
        <v>22.05</v>
      </c>
      <c r="R252" s="7">
        <v>34.435703125000003</v>
      </c>
      <c r="S252" s="7">
        <v>21.317734375000001</v>
      </c>
      <c r="T252" s="7">
        <v>35.21</v>
      </c>
      <c r="U252" s="7">
        <v>21.17</v>
      </c>
      <c r="V252" s="8">
        <v>0</v>
      </c>
      <c r="W252" s="8">
        <v>0</v>
      </c>
      <c r="Z252" s="7"/>
      <c r="AA252" s="7"/>
      <c r="AB252" s="7"/>
      <c r="AC252" s="7"/>
      <c r="AD252" s="7"/>
      <c r="AE252" s="7"/>
      <c r="AF252" s="7"/>
      <c r="AG252" s="7"/>
    </row>
    <row r="253" spans="1:33" s="8" customFormat="1" x14ac:dyDescent="0.3">
      <c r="A253" s="8" t="s">
        <v>433</v>
      </c>
      <c r="B253" s="7">
        <f t="shared" si="39"/>
        <v>35.51</v>
      </c>
      <c r="C253" s="7">
        <f t="shared" si="39"/>
        <v>22.66</v>
      </c>
      <c r="D253" s="7">
        <f t="shared" si="39"/>
        <v>35.83</v>
      </c>
      <c r="E253" s="7">
        <f t="shared" si="39"/>
        <v>22.47</v>
      </c>
      <c r="F253" s="7">
        <f t="shared" si="39"/>
        <v>35.340000000000003</v>
      </c>
      <c r="G253" s="7">
        <f t="shared" si="39"/>
        <v>21.86</v>
      </c>
      <c r="H253" s="7">
        <f t="shared" si="39"/>
        <v>35.11</v>
      </c>
      <c r="I253" s="7">
        <f t="shared" si="39"/>
        <v>21.54</v>
      </c>
      <c r="J253" s="7">
        <f t="shared" si="40"/>
        <v>0</v>
      </c>
      <c r="K253" s="7">
        <f t="shared" si="40"/>
        <v>0</v>
      </c>
      <c r="M253" s="8" t="s">
        <v>433</v>
      </c>
      <c r="N253" s="7">
        <v>35.51</v>
      </c>
      <c r="O253" s="7">
        <v>22.66</v>
      </c>
      <c r="P253" s="7">
        <v>35.83</v>
      </c>
      <c r="Q253" s="7">
        <v>22.47</v>
      </c>
      <c r="R253" s="7">
        <v>35.340000000000003</v>
      </c>
      <c r="S253" s="7">
        <v>21.86</v>
      </c>
      <c r="T253" s="7">
        <v>35.11</v>
      </c>
      <c r="U253" s="7">
        <v>21.54</v>
      </c>
      <c r="V253" s="8">
        <v>0</v>
      </c>
      <c r="W253" s="8">
        <v>0</v>
      </c>
      <c r="Z253" s="7"/>
      <c r="AA253" s="7"/>
      <c r="AB253" s="7"/>
      <c r="AC253" s="7"/>
      <c r="AD253" s="7"/>
      <c r="AE253" s="7"/>
      <c r="AF253" s="7"/>
      <c r="AG253" s="7"/>
    </row>
    <row r="254" spans="1:33" s="8" customFormat="1" x14ac:dyDescent="0.3">
      <c r="A254" s="8" t="s">
        <v>434</v>
      </c>
      <c r="B254" s="7">
        <f t="shared" si="39"/>
        <v>36.5</v>
      </c>
      <c r="C254" s="7">
        <f t="shared" si="39"/>
        <v>23.27</v>
      </c>
      <c r="D254" s="7">
        <f t="shared" si="39"/>
        <v>36.65</v>
      </c>
      <c r="E254" s="7">
        <f t="shared" si="39"/>
        <v>23.08</v>
      </c>
      <c r="F254" s="7">
        <f t="shared" si="39"/>
        <v>36.1</v>
      </c>
      <c r="G254" s="7">
        <f t="shared" si="39"/>
        <v>22.54</v>
      </c>
      <c r="H254" s="7">
        <f t="shared" si="39"/>
        <v>36</v>
      </c>
      <c r="I254" s="7">
        <f t="shared" si="39"/>
        <v>22.36</v>
      </c>
      <c r="J254" s="7">
        <f t="shared" si="40"/>
        <v>0</v>
      </c>
      <c r="K254" s="7">
        <f t="shared" si="40"/>
        <v>0</v>
      </c>
      <c r="M254" s="8" t="s">
        <v>434</v>
      </c>
      <c r="N254" s="7">
        <v>36.5</v>
      </c>
      <c r="O254" s="7">
        <v>23.27</v>
      </c>
      <c r="P254" s="7">
        <v>36.65</v>
      </c>
      <c r="Q254" s="7">
        <v>23.08</v>
      </c>
      <c r="R254" s="7">
        <v>36.1</v>
      </c>
      <c r="S254" s="7">
        <v>22.54</v>
      </c>
      <c r="T254" s="7">
        <v>36</v>
      </c>
      <c r="U254" s="7">
        <v>22.36</v>
      </c>
      <c r="V254" s="8">
        <v>0</v>
      </c>
      <c r="W254" s="8">
        <v>0</v>
      </c>
      <c r="Z254" s="7"/>
      <c r="AA254" s="7"/>
      <c r="AB254" s="7"/>
      <c r="AC254" s="7"/>
      <c r="AD254" s="7"/>
      <c r="AE254" s="7"/>
      <c r="AF254" s="7"/>
      <c r="AG254" s="7"/>
    </row>
    <row r="255" spans="1:33" s="8" customFormat="1" x14ac:dyDescent="0.3">
      <c r="A255" s="8" t="s">
        <v>435</v>
      </c>
      <c r="B255" s="7">
        <f t="shared" si="39"/>
        <v>37.01</v>
      </c>
      <c r="C255" s="7">
        <f t="shared" si="39"/>
        <v>23.82</v>
      </c>
      <c r="D255" s="7">
        <f t="shared" si="39"/>
        <v>36.75</v>
      </c>
      <c r="E255" s="7">
        <f t="shared" si="39"/>
        <v>23.7</v>
      </c>
      <c r="F255" s="7">
        <f t="shared" si="39"/>
        <v>37.450000000000003</v>
      </c>
      <c r="G255" s="7">
        <f t="shared" si="39"/>
        <v>23.05</v>
      </c>
      <c r="H255" s="7">
        <f t="shared" si="39"/>
        <v>37.26</v>
      </c>
      <c r="I255" s="7">
        <f t="shared" si="39"/>
        <v>22.8</v>
      </c>
      <c r="J255" s="7">
        <f t="shared" si="40"/>
        <v>0</v>
      </c>
      <c r="K255" s="7">
        <f t="shared" si="40"/>
        <v>0</v>
      </c>
      <c r="M255" s="8" t="s">
        <v>435</v>
      </c>
      <c r="N255" s="7">
        <v>37.01</v>
      </c>
      <c r="O255" s="7">
        <v>23.82</v>
      </c>
      <c r="P255" s="7">
        <v>36.75</v>
      </c>
      <c r="Q255" s="7">
        <v>23.7</v>
      </c>
      <c r="R255" s="7">
        <v>37.450000000000003</v>
      </c>
      <c r="S255" s="7">
        <v>23.05</v>
      </c>
      <c r="T255" s="7">
        <v>37.26</v>
      </c>
      <c r="U255" s="7">
        <v>22.8</v>
      </c>
      <c r="V255" s="8">
        <v>0</v>
      </c>
      <c r="W255" s="8">
        <v>0</v>
      </c>
      <c r="Z255" s="7"/>
      <c r="AA255" s="7"/>
      <c r="AB255" s="7"/>
      <c r="AC255" s="7"/>
      <c r="AD255" s="7"/>
      <c r="AE255" s="7"/>
      <c r="AF255" s="7"/>
      <c r="AG255" s="7"/>
    </row>
    <row r="256" spans="1:33" s="8" customFormat="1" x14ac:dyDescent="0.3"/>
    <row r="257" spans="1:33" s="8" customFormat="1" x14ac:dyDescent="0.3"/>
    <row r="258" spans="1:33" s="8" customFormat="1" x14ac:dyDescent="0.3">
      <c r="A258" s="11" t="s">
        <v>436</v>
      </c>
    </row>
    <row r="259" spans="1:33" s="8" customFormat="1" x14ac:dyDescent="0.3">
      <c r="A259" s="8" t="str">
        <f>CONCATENATE(A249," ",B249," ",C249," ",D249," ",E249," ",F249, " ",G249," ",H249," ",I249," ",J249," ",K249)</f>
        <v>mhz, a0ul, a0dl, a1ul, a1dl, a2ul, a2dl, a3ul, a3dl, a4ul, a4dl</v>
      </c>
    </row>
    <row r="260" spans="1:33" s="8" customFormat="1" x14ac:dyDescent="0.3">
      <c r="A260" s="8" t="str">
        <f t="shared" ref="A260:A265" si="41">CONCATENATE(A250," ",FIXED(B250,2),", ",FIXED(C250,2),", ",FIXED(D250,2),", ",FIXED(E250,2),", ",FIXED(F250,2), ", ",FIXED(G250,2),", ",FIXED(H250,2),", ",FIXED(I250,2),", ",FIXED(J250,2),", ",FIXED(K250,2))</f>
        <v>5800.0, 33.09, 20.97, 34.00, 20.65, 32.63, 20.13, 33.00, 20.01, 0.00, 0.00</v>
      </c>
    </row>
    <row r="261" spans="1:33" s="8" customFormat="1" x14ac:dyDescent="0.3">
      <c r="A261" s="8" t="str">
        <f t="shared" si="41"/>
        <v>6489.6, 33.90, 21.58, 34.42, 21.50, 33.53, 20.81, 34.29, 20.94, 0.00, 0.00</v>
      </c>
    </row>
    <row r="262" spans="1:33" s="8" customFormat="1" x14ac:dyDescent="0.3">
      <c r="A262" s="8" t="str">
        <f t="shared" si="41"/>
        <v>6988.8, 34.70, 22.13, 35.25, 22.05, 34.44, 21.32, 35.21, 21.17, 0.00, 0.00</v>
      </c>
    </row>
    <row r="263" spans="1:33" s="8" customFormat="1" x14ac:dyDescent="0.3">
      <c r="A263" s="8" t="str">
        <f t="shared" si="41"/>
        <v>7488.0, 35.51, 22.66, 35.83, 22.47, 35.34, 21.86, 35.11, 21.54, 0.00, 0.00</v>
      </c>
    </row>
    <row r="264" spans="1:33" s="8" customFormat="1" x14ac:dyDescent="0.3">
      <c r="A264" s="8" t="str">
        <f t="shared" si="41"/>
        <v>7987.2, 36.50, 23.27, 36.65, 23.08, 36.10, 22.54, 36.00, 22.36, 0.00, 0.00</v>
      </c>
    </row>
    <row r="265" spans="1:33" s="8" customFormat="1" x14ac:dyDescent="0.3">
      <c r="A265" s="8" t="str">
        <f t="shared" si="41"/>
        <v>8486.4, 37.01, 23.82, 36.75, 23.70, 37.45, 23.05, 37.26, 22.80, 0.00, 0.00</v>
      </c>
    </row>
    <row r="267" spans="1:33" s="8" customFormat="1" x14ac:dyDescent="0.3">
      <c r="A267" s="9" t="s">
        <v>418</v>
      </c>
      <c r="F267" s="8">
        <v>1</v>
      </c>
      <c r="M267" s="10">
        <v>15</v>
      </c>
    </row>
    <row r="268" spans="1:33" s="8" customFormat="1" x14ac:dyDescent="0.3">
      <c r="A268" s="8" t="s">
        <v>419</v>
      </c>
      <c r="B268" s="8" t="s">
        <v>420</v>
      </c>
      <c r="C268" s="8" t="s">
        <v>421</v>
      </c>
      <c r="D268" s="8" t="s">
        <v>422</v>
      </c>
      <c r="E268" s="8" t="s">
        <v>423</v>
      </c>
      <c r="F268" s="8" t="s">
        <v>424</v>
      </c>
      <c r="G268" s="8" t="s">
        <v>425</v>
      </c>
      <c r="H268" s="8" t="s">
        <v>426</v>
      </c>
      <c r="I268" s="8" t="s">
        <v>427</v>
      </c>
      <c r="J268" s="8" t="s">
        <v>428</v>
      </c>
      <c r="K268" s="8" t="s">
        <v>429</v>
      </c>
      <c r="M268" s="8" t="s">
        <v>419</v>
      </c>
      <c r="N268" s="7" t="s">
        <v>2</v>
      </c>
      <c r="O268" s="7" t="s">
        <v>3</v>
      </c>
      <c r="P268" s="7" t="s">
        <v>4</v>
      </c>
      <c r="Q268" s="7" t="s">
        <v>5</v>
      </c>
      <c r="R268" s="7" t="s">
        <v>6</v>
      </c>
      <c r="S268" s="7" t="s">
        <v>7</v>
      </c>
      <c r="T268" s="7" t="s">
        <v>8</v>
      </c>
      <c r="U268" s="7" t="s">
        <v>9</v>
      </c>
      <c r="V268" s="8" t="s">
        <v>428</v>
      </c>
      <c r="W268" s="8" t="s">
        <v>429</v>
      </c>
      <c r="Z268" s="7"/>
      <c r="AA268" s="7"/>
      <c r="AB268" s="7"/>
      <c r="AC268" s="7"/>
      <c r="AD268" s="7"/>
      <c r="AE268" s="7"/>
      <c r="AF268" s="7"/>
      <c r="AG268" s="7"/>
    </row>
    <row r="269" spans="1:33" s="8" customFormat="1" x14ac:dyDescent="0.3">
      <c r="A269" s="8" t="s">
        <v>430</v>
      </c>
      <c r="B269" s="7">
        <f t="shared" ref="B269:I274" si="42">ROUND(N269,2)</f>
        <v>32.64</v>
      </c>
      <c r="C269" s="7">
        <f t="shared" si="42"/>
        <v>21.2</v>
      </c>
      <c r="D269" s="7">
        <f t="shared" si="42"/>
        <v>34.25</v>
      </c>
      <c r="E269" s="7">
        <f t="shared" si="42"/>
        <v>20.84</v>
      </c>
      <c r="F269" s="7">
        <f t="shared" si="42"/>
        <v>32.369999999999997</v>
      </c>
      <c r="G269" s="7">
        <f t="shared" si="42"/>
        <v>20.309999999999999</v>
      </c>
      <c r="H269" s="7">
        <f t="shared" si="42"/>
        <v>33.31</v>
      </c>
      <c r="I269" s="7">
        <f t="shared" si="42"/>
        <v>20.25</v>
      </c>
      <c r="J269" s="7">
        <f t="shared" ref="J269:K274" si="43">V269</f>
        <v>0</v>
      </c>
      <c r="K269" s="7">
        <f t="shared" si="43"/>
        <v>0</v>
      </c>
      <c r="M269" s="8" t="s">
        <v>430</v>
      </c>
      <c r="N269" s="7">
        <v>32.643476562499991</v>
      </c>
      <c r="O269" s="7">
        <v>21.1983984375</v>
      </c>
      <c r="P269" s="7">
        <v>34.25</v>
      </c>
      <c r="Q269" s="7">
        <v>20.84</v>
      </c>
      <c r="R269" s="7">
        <v>32.367109374999998</v>
      </c>
      <c r="S269" s="7">
        <v>20.307734374999999</v>
      </c>
      <c r="T269" s="7">
        <v>33.31</v>
      </c>
      <c r="U269" s="7">
        <v>20.25</v>
      </c>
      <c r="V269" s="8">
        <v>0</v>
      </c>
      <c r="W269" s="8">
        <v>0</v>
      </c>
      <c r="Z269" s="7"/>
      <c r="AA269" s="7"/>
      <c r="AB269" s="7"/>
      <c r="AC269" s="7"/>
      <c r="AD269" s="7"/>
      <c r="AE269" s="7"/>
      <c r="AF269" s="7"/>
      <c r="AG269" s="7"/>
    </row>
    <row r="270" spans="1:33" s="8" customFormat="1" x14ac:dyDescent="0.3">
      <c r="A270" s="8" t="s">
        <v>431</v>
      </c>
      <c r="B270" s="7">
        <f t="shared" si="42"/>
        <v>33.450000000000003</v>
      </c>
      <c r="C270" s="7">
        <f t="shared" si="42"/>
        <v>21.93</v>
      </c>
      <c r="D270" s="7">
        <f t="shared" si="42"/>
        <v>34.5</v>
      </c>
      <c r="E270" s="7">
        <f t="shared" si="42"/>
        <v>21.6</v>
      </c>
      <c r="F270" s="7">
        <f t="shared" si="42"/>
        <v>33.270000000000003</v>
      </c>
      <c r="G270" s="7">
        <f t="shared" si="42"/>
        <v>21.15</v>
      </c>
      <c r="H270" s="7">
        <f t="shared" si="42"/>
        <v>34.5</v>
      </c>
      <c r="I270" s="7">
        <f t="shared" si="42"/>
        <v>21.11</v>
      </c>
      <c r="J270" s="7">
        <f t="shared" si="43"/>
        <v>0</v>
      </c>
      <c r="K270" s="7">
        <f t="shared" si="43"/>
        <v>0</v>
      </c>
      <c r="M270" s="8" t="s">
        <v>431</v>
      </c>
      <c r="N270" s="7">
        <v>33.448984374999988</v>
      </c>
      <c r="O270" s="7">
        <v>21.9283984375</v>
      </c>
      <c r="P270" s="7">
        <v>34.5</v>
      </c>
      <c r="Q270" s="7">
        <v>21.6</v>
      </c>
      <c r="R270" s="7">
        <v>33.271406249999998</v>
      </c>
      <c r="S270" s="7">
        <v>21.147734374999999</v>
      </c>
      <c r="T270" s="7">
        <v>34.5</v>
      </c>
      <c r="U270" s="7">
        <v>21.11</v>
      </c>
      <c r="V270" s="8">
        <v>0</v>
      </c>
      <c r="W270" s="8">
        <v>0</v>
      </c>
      <c r="Z270" s="7"/>
      <c r="AA270" s="7"/>
      <c r="AB270" s="7"/>
      <c r="AC270" s="7"/>
      <c r="AD270" s="7"/>
      <c r="AE270" s="7"/>
      <c r="AF270" s="7"/>
      <c r="AG270" s="7"/>
    </row>
    <row r="271" spans="1:33" s="8" customFormat="1" x14ac:dyDescent="0.3">
      <c r="A271" s="8" t="s">
        <v>432</v>
      </c>
      <c r="B271" s="7">
        <f t="shared" si="42"/>
        <v>34.25</v>
      </c>
      <c r="C271" s="7">
        <f t="shared" si="42"/>
        <v>22.37</v>
      </c>
      <c r="D271" s="7">
        <f t="shared" si="42"/>
        <v>35.31</v>
      </c>
      <c r="E271" s="7">
        <f t="shared" si="42"/>
        <v>22.15</v>
      </c>
      <c r="F271" s="7">
        <f t="shared" si="42"/>
        <v>34.18</v>
      </c>
      <c r="G271" s="7">
        <f t="shared" si="42"/>
        <v>21.48</v>
      </c>
      <c r="H271" s="7">
        <f t="shared" si="42"/>
        <v>34.94</v>
      </c>
      <c r="I271" s="7">
        <f t="shared" si="42"/>
        <v>21.48</v>
      </c>
      <c r="J271" s="7">
        <f t="shared" si="43"/>
        <v>0</v>
      </c>
      <c r="K271" s="7">
        <f t="shared" si="43"/>
        <v>0</v>
      </c>
      <c r="M271" s="8" t="s">
        <v>432</v>
      </c>
      <c r="N271" s="7">
        <v>34.254492187499999</v>
      </c>
      <c r="O271" s="7">
        <v>22.368398437500002</v>
      </c>
      <c r="P271" s="7">
        <v>35.31</v>
      </c>
      <c r="Q271" s="7">
        <v>22.15</v>
      </c>
      <c r="R271" s="7">
        <v>34.175703124999998</v>
      </c>
      <c r="S271" s="7">
        <v>21.477734375000001</v>
      </c>
      <c r="T271" s="7">
        <v>34.94</v>
      </c>
      <c r="U271" s="7">
        <v>21.48</v>
      </c>
      <c r="V271" s="8">
        <v>0</v>
      </c>
      <c r="W271" s="8">
        <v>0</v>
      </c>
      <c r="Z271" s="7"/>
      <c r="AA271" s="7"/>
      <c r="AB271" s="7"/>
      <c r="AC271" s="7"/>
      <c r="AD271" s="7"/>
      <c r="AE271" s="7"/>
      <c r="AF271" s="7"/>
      <c r="AG271" s="7"/>
    </row>
    <row r="272" spans="1:33" s="8" customFormat="1" x14ac:dyDescent="0.3">
      <c r="A272" s="8" t="s">
        <v>433</v>
      </c>
      <c r="B272" s="7">
        <f t="shared" si="42"/>
        <v>35.06</v>
      </c>
      <c r="C272" s="7">
        <f t="shared" si="42"/>
        <v>22.9</v>
      </c>
      <c r="D272" s="7">
        <f t="shared" si="42"/>
        <v>35.5</v>
      </c>
      <c r="E272" s="7">
        <f t="shared" si="42"/>
        <v>22.63</v>
      </c>
      <c r="F272" s="7">
        <f t="shared" si="42"/>
        <v>35.08</v>
      </c>
      <c r="G272" s="7">
        <f t="shared" si="42"/>
        <v>22.02</v>
      </c>
      <c r="H272" s="7">
        <f t="shared" si="42"/>
        <v>34.94</v>
      </c>
      <c r="I272" s="7">
        <f t="shared" si="42"/>
        <v>21.9</v>
      </c>
      <c r="J272" s="7">
        <f t="shared" si="43"/>
        <v>0</v>
      </c>
      <c r="K272" s="7">
        <f t="shared" si="43"/>
        <v>0</v>
      </c>
      <c r="M272" s="8" t="s">
        <v>433</v>
      </c>
      <c r="N272" s="7">
        <v>35.06</v>
      </c>
      <c r="O272" s="7">
        <v>22.9</v>
      </c>
      <c r="P272" s="7">
        <v>35.5</v>
      </c>
      <c r="Q272" s="7">
        <v>22.63</v>
      </c>
      <c r="R272" s="7">
        <v>35.08</v>
      </c>
      <c r="S272" s="7">
        <v>22.02</v>
      </c>
      <c r="T272" s="7">
        <v>34.94</v>
      </c>
      <c r="U272" s="7">
        <v>21.9</v>
      </c>
      <c r="V272" s="8">
        <v>0</v>
      </c>
      <c r="W272" s="8">
        <v>0</v>
      </c>
      <c r="Z272" s="7"/>
      <c r="AA272" s="7"/>
      <c r="AB272" s="7"/>
      <c r="AC272" s="7"/>
      <c r="AD272" s="7"/>
      <c r="AE272" s="7"/>
      <c r="AF272" s="7"/>
      <c r="AG272" s="7"/>
    </row>
    <row r="273" spans="1:33" s="8" customFormat="1" x14ac:dyDescent="0.3">
      <c r="A273" s="8" t="s">
        <v>434</v>
      </c>
      <c r="B273" s="7">
        <f t="shared" si="42"/>
        <v>36.200000000000003</v>
      </c>
      <c r="C273" s="7">
        <f t="shared" si="42"/>
        <v>23.63</v>
      </c>
      <c r="D273" s="7">
        <f t="shared" si="42"/>
        <v>36.75</v>
      </c>
      <c r="E273" s="7">
        <f t="shared" si="42"/>
        <v>23.32</v>
      </c>
      <c r="F273" s="7">
        <f t="shared" si="42"/>
        <v>36.35</v>
      </c>
      <c r="G273" s="7">
        <f t="shared" si="42"/>
        <v>22.86</v>
      </c>
      <c r="H273" s="7">
        <f t="shared" si="42"/>
        <v>36.5</v>
      </c>
      <c r="I273" s="7">
        <f t="shared" si="42"/>
        <v>22.75</v>
      </c>
      <c r="J273" s="7">
        <f t="shared" si="43"/>
        <v>0</v>
      </c>
      <c r="K273" s="7">
        <f t="shared" si="43"/>
        <v>0</v>
      </c>
      <c r="M273" s="8" t="s">
        <v>434</v>
      </c>
      <c r="N273" s="7">
        <v>36.200000000000003</v>
      </c>
      <c r="O273" s="7">
        <v>23.63</v>
      </c>
      <c r="P273" s="7">
        <v>36.75</v>
      </c>
      <c r="Q273" s="7">
        <v>23.32</v>
      </c>
      <c r="R273" s="7">
        <v>36.35</v>
      </c>
      <c r="S273" s="7">
        <v>22.86</v>
      </c>
      <c r="T273" s="7">
        <v>36.5</v>
      </c>
      <c r="U273" s="7">
        <v>22.75</v>
      </c>
      <c r="V273" s="8">
        <v>0</v>
      </c>
      <c r="W273" s="8">
        <v>0</v>
      </c>
      <c r="Z273" s="7"/>
      <c r="AA273" s="7"/>
      <c r="AB273" s="7"/>
      <c r="AC273" s="7"/>
      <c r="AD273" s="7"/>
      <c r="AE273" s="7"/>
      <c r="AF273" s="7"/>
      <c r="AG273" s="7"/>
    </row>
    <row r="274" spans="1:33" s="8" customFormat="1" x14ac:dyDescent="0.3">
      <c r="A274" s="8" t="s">
        <v>435</v>
      </c>
      <c r="B274" s="7">
        <f t="shared" si="42"/>
        <v>37.229999999999997</v>
      </c>
      <c r="C274" s="7">
        <f t="shared" si="42"/>
        <v>24.07</v>
      </c>
      <c r="D274" s="7">
        <f t="shared" si="42"/>
        <v>36.89</v>
      </c>
      <c r="E274" s="7">
        <f t="shared" si="42"/>
        <v>23.86</v>
      </c>
      <c r="F274" s="7">
        <f t="shared" si="42"/>
        <v>37</v>
      </c>
      <c r="G274" s="7">
        <f t="shared" si="42"/>
        <v>23.19</v>
      </c>
      <c r="H274" s="7">
        <f t="shared" si="42"/>
        <v>36.99</v>
      </c>
      <c r="I274" s="7">
        <f t="shared" si="42"/>
        <v>23.31</v>
      </c>
      <c r="J274" s="7">
        <f t="shared" si="43"/>
        <v>0</v>
      </c>
      <c r="K274" s="7">
        <f t="shared" si="43"/>
        <v>0</v>
      </c>
      <c r="M274" s="8" t="s">
        <v>435</v>
      </c>
      <c r="N274" s="7">
        <v>37.229999999999997</v>
      </c>
      <c r="O274" s="7">
        <v>24.07</v>
      </c>
      <c r="P274" s="7">
        <v>36.89</v>
      </c>
      <c r="Q274" s="7">
        <v>23.86</v>
      </c>
      <c r="R274" s="7">
        <v>37</v>
      </c>
      <c r="S274" s="7">
        <v>23.19</v>
      </c>
      <c r="T274" s="7">
        <v>36.99</v>
      </c>
      <c r="U274" s="7">
        <v>23.31</v>
      </c>
      <c r="V274" s="8">
        <v>0</v>
      </c>
      <c r="W274" s="8">
        <v>0</v>
      </c>
      <c r="Z274" s="7"/>
      <c r="AA274" s="7"/>
      <c r="AB274" s="7"/>
      <c r="AC274" s="7"/>
      <c r="AD274" s="7"/>
      <c r="AE274" s="7"/>
      <c r="AF274" s="7"/>
      <c r="AG274" s="7"/>
    </row>
    <row r="275" spans="1:33" s="8" customFormat="1" x14ac:dyDescent="0.3"/>
    <row r="276" spans="1:33" s="8" customFormat="1" x14ac:dyDescent="0.3"/>
    <row r="277" spans="1:33" s="8" customFormat="1" x14ac:dyDescent="0.3">
      <c r="A277" s="11" t="s">
        <v>436</v>
      </c>
    </row>
    <row r="278" spans="1:33" s="8" customFormat="1" x14ac:dyDescent="0.3">
      <c r="A278" s="8" t="str">
        <f>CONCATENATE(A268," ",B268," ",C268," ",D268," ",E268," ",F268, " ",G268," ",H268," ",I268," ",J268," ",K268)</f>
        <v>mhz, a0ul, a0dl, a1ul, a1dl, a2ul, a2dl, a3ul, a3dl, a4ul, a4dl</v>
      </c>
    </row>
    <row r="279" spans="1:33" s="8" customFormat="1" x14ac:dyDescent="0.3">
      <c r="A279" s="8" t="str">
        <f t="shared" ref="A279:A284" si="44">CONCATENATE(A269," ",FIXED(B269,2),", ",FIXED(C269,2),", ",FIXED(D269,2),", ",FIXED(E269,2),", ",FIXED(F269,2), ", ",FIXED(G269,2),", ",FIXED(H269,2),", ",FIXED(I269,2),", ",FIXED(J269,2),", ",FIXED(K269,2))</f>
        <v>5800.0, 32.64, 21.20, 34.25, 20.84, 32.37, 20.31, 33.31, 20.25, 0.00, 0.00</v>
      </c>
    </row>
    <row r="280" spans="1:33" s="8" customFormat="1" x14ac:dyDescent="0.3">
      <c r="A280" s="8" t="str">
        <f t="shared" si="44"/>
        <v>6489.6, 33.45, 21.93, 34.50, 21.60, 33.27, 21.15, 34.50, 21.11, 0.00, 0.00</v>
      </c>
    </row>
    <row r="281" spans="1:33" s="8" customFormat="1" x14ac:dyDescent="0.3">
      <c r="A281" s="8" t="str">
        <f t="shared" si="44"/>
        <v>6988.8, 34.25, 22.37, 35.31, 22.15, 34.18, 21.48, 34.94, 21.48, 0.00, 0.00</v>
      </c>
    </row>
    <row r="282" spans="1:33" s="8" customFormat="1" x14ac:dyDescent="0.3">
      <c r="A282" s="8" t="str">
        <f t="shared" si="44"/>
        <v>7488.0, 35.06, 22.90, 35.50, 22.63, 35.08, 22.02, 34.94, 21.90, 0.00, 0.00</v>
      </c>
    </row>
    <row r="283" spans="1:33" s="8" customFormat="1" x14ac:dyDescent="0.3">
      <c r="A283" s="8" t="str">
        <f t="shared" si="44"/>
        <v>7987.2, 36.20, 23.63, 36.75, 23.32, 36.35, 22.86, 36.50, 22.75, 0.00, 0.00</v>
      </c>
    </row>
    <row r="284" spans="1:33" s="8" customFormat="1" x14ac:dyDescent="0.3">
      <c r="A284" s="8" t="str">
        <f t="shared" si="44"/>
        <v>8486.4, 37.23, 24.07, 36.89, 23.86, 37.00, 23.19, 36.99, 23.31, 0.00, 0.00</v>
      </c>
    </row>
    <row r="286" spans="1:33" s="8" customFormat="1" x14ac:dyDescent="0.3">
      <c r="A286" s="9" t="s">
        <v>418</v>
      </c>
      <c r="F286" s="8">
        <v>1</v>
      </c>
      <c r="M286" s="10">
        <v>16</v>
      </c>
    </row>
    <row r="287" spans="1:33" s="8" customFormat="1" x14ac:dyDescent="0.3">
      <c r="A287" s="8" t="s">
        <v>419</v>
      </c>
      <c r="B287" s="8" t="s">
        <v>420</v>
      </c>
      <c r="C287" s="8" t="s">
        <v>421</v>
      </c>
      <c r="D287" s="8" t="s">
        <v>422</v>
      </c>
      <c r="E287" s="8" t="s">
        <v>423</v>
      </c>
      <c r="F287" s="8" t="s">
        <v>424</v>
      </c>
      <c r="G287" s="8" t="s">
        <v>425</v>
      </c>
      <c r="H287" s="8" t="s">
        <v>426</v>
      </c>
      <c r="I287" s="8" t="s">
        <v>427</v>
      </c>
      <c r="J287" s="8" t="s">
        <v>428</v>
      </c>
      <c r="K287" s="8" t="s">
        <v>429</v>
      </c>
      <c r="M287" s="8" t="s">
        <v>419</v>
      </c>
      <c r="N287" s="7" t="s">
        <v>2</v>
      </c>
      <c r="O287" s="7" t="s">
        <v>3</v>
      </c>
      <c r="P287" s="7" t="s">
        <v>4</v>
      </c>
      <c r="Q287" s="7" t="s">
        <v>5</v>
      </c>
      <c r="R287" s="7" t="s">
        <v>6</v>
      </c>
      <c r="S287" s="7" t="s">
        <v>7</v>
      </c>
      <c r="T287" s="7" t="s">
        <v>8</v>
      </c>
      <c r="U287" s="7" t="s">
        <v>9</v>
      </c>
      <c r="V287" s="8" t="s">
        <v>428</v>
      </c>
      <c r="W287" s="8" t="s">
        <v>429</v>
      </c>
      <c r="Z287" s="7"/>
      <c r="AA287" s="7"/>
      <c r="AB287" s="7"/>
      <c r="AC287" s="7"/>
      <c r="AD287" s="7"/>
      <c r="AE287" s="7"/>
      <c r="AF287" s="7"/>
      <c r="AG287" s="7"/>
    </row>
    <row r="288" spans="1:33" s="8" customFormat="1" x14ac:dyDescent="0.3">
      <c r="A288" s="8" t="s">
        <v>430</v>
      </c>
      <c r="B288" s="7">
        <f t="shared" ref="B288:I293" si="45">ROUND(N288,2)</f>
        <v>33.479999999999997</v>
      </c>
      <c r="C288" s="7">
        <f t="shared" si="45"/>
        <v>21.55</v>
      </c>
      <c r="D288" s="7">
        <f t="shared" si="45"/>
        <v>34.25</v>
      </c>
      <c r="E288" s="7">
        <f t="shared" si="45"/>
        <v>21.01</v>
      </c>
      <c r="F288" s="7">
        <f t="shared" si="45"/>
        <v>32.909999999999997</v>
      </c>
      <c r="G288" s="7">
        <f t="shared" si="45"/>
        <v>20.99</v>
      </c>
      <c r="H288" s="7">
        <f t="shared" si="45"/>
        <v>33.74</v>
      </c>
      <c r="I288" s="7">
        <f t="shared" si="45"/>
        <v>20.61</v>
      </c>
      <c r="J288" s="7">
        <f t="shared" ref="J288:K293" si="46">V288</f>
        <v>0</v>
      </c>
      <c r="K288" s="7">
        <f t="shared" si="46"/>
        <v>0</v>
      </c>
      <c r="M288" s="8" t="s">
        <v>430</v>
      </c>
      <c r="N288" s="7">
        <v>33.483476562499987</v>
      </c>
      <c r="O288" s="7">
        <v>21.548398437500001</v>
      </c>
      <c r="P288" s="7">
        <v>34.25</v>
      </c>
      <c r="Q288" s="7">
        <v>21.01</v>
      </c>
      <c r="R288" s="7">
        <v>32.907109374999997</v>
      </c>
      <c r="S288" s="7">
        <v>20.987734374999999</v>
      </c>
      <c r="T288" s="7">
        <v>33.74</v>
      </c>
      <c r="U288" s="7">
        <v>20.61</v>
      </c>
      <c r="V288" s="8">
        <v>0</v>
      </c>
      <c r="W288" s="8">
        <v>0</v>
      </c>
      <c r="Z288" s="7"/>
      <c r="AA288" s="7"/>
      <c r="AB288" s="7"/>
      <c r="AC288" s="7"/>
      <c r="AD288" s="7"/>
      <c r="AE288" s="7"/>
      <c r="AF288" s="7"/>
      <c r="AG288" s="7"/>
    </row>
    <row r="289" spans="1:33" s="8" customFormat="1" x14ac:dyDescent="0.3">
      <c r="A289" s="8" t="s">
        <v>431</v>
      </c>
      <c r="B289" s="7">
        <f t="shared" si="45"/>
        <v>34.29</v>
      </c>
      <c r="C289" s="7">
        <f t="shared" si="45"/>
        <v>22.14</v>
      </c>
      <c r="D289" s="7">
        <f t="shared" si="45"/>
        <v>34.46</v>
      </c>
      <c r="E289" s="7">
        <f t="shared" si="45"/>
        <v>21.63</v>
      </c>
      <c r="F289" s="7">
        <f t="shared" si="45"/>
        <v>33.81</v>
      </c>
      <c r="G289" s="7">
        <f t="shared" si="45"/>
        <v>21.71</v>
      </c>
      <c r="H289" s="7">
        <f t="shared" si="45"/>
        <v>34.65</v>
      </c>
      <c r="I289" s="7">
        <f t="shared" si="45"/>
        <v>21.27</v>
      </c>
      <c r="J289" s="7">
        <f t="shared" si="46"/>
        <v>0</v>
      </c>
      <c r="K289" s="7">
        <f t="shared" si="46"/>
        <v>0</v>
      </c>
      <c r="M289" s="8" t="s">
        <v>431</v>
      </c>
      <c r="N289" s="7">
        <v>34.288984374999991</v>
      </c>
      <c r="O289" s="7">
        <v>22.138398437500001</v>
      </c>
      <c r="P289" s="7">
        <v>34.46</v>
      </c>
      <c r="Q289" s="7">
        <v>21.63</v>
      </c>
      <c r="R289" s="7">
        <v>33.811406249999997</v>
      </c>
      <c r="S289" s="7">
        <v>21.707734375000001</v>
      </c>
      <c r="T289" s="7">
        <v>34.65</v>
      </c>
      <c r="U289" s="7">
        <v>21.27</v>
      </c>
      <c r="V289" s="8">
        <v>0</v>
      </c>
      <c r="W289" s="8">
        <v>0</v>
      </c>
      <c r="Z289" s="7"/>
      <c r="AA289" s="7"/>
      <c r="AB289" s="7"/>
      <c r="AC289" s="7"/>
      <c r="AD289" s="7"/>
      <c r="AE289" s="7"/>
      <c r="AF289" s="7"/>
      <c r="AG289" s="7"/>
    </row>
    <row r="290" spans="1:33" s="8" customFormat="1" x14ac:dyDescent="0.3">
      <c r="A290" s="8" t="s">
        <v>432</v>
      </c>
      <c r="B290" s="7">
        <f t="shared" si="45"/>
        <v>35.090000000000003</v>
      </c>
      <c r="C290" s="7">
        <f t="shared" si="45"/>
        <v>22.65</v>
      </c>
      <c r="D290" s="7">
        <f t="shared" si="45"/>
        <v>35.450000000000003</v>
      </c>
      <c r="E290" s="7">
        <f t="shared" si="45"/>
        <v>22.2</v>
      </c>
      <c r="F290" s="7">
        <f t="shared" si="45"/>
        <v>34.72</v>
      </c>
      <c r="G290" s="7">
        <f t="shared" si="45"/>
        <v>22.03</v>
      </c>
      <c r="H290" s="7">
        <f t="shared" si="45"/>
        <v>35</v>
      </c>
      <c r="I290" s="7">
        <f t="shared" si="45"/>
        <v>21.54</v>
      </c>
      <c r="J290" s="7">
        <f t="shared" si="46"/>
        <v>0</v>
      </c>
      <c r="K290" s="7">
        <f t="shared" si="46"/>
        <v>0</v>
      </c>
      <c r="M290" s="8" t="s">
        <v>432</v>
      </c>
      <c r="N290" s="7">
        <v>35.094492187499988</v>
      </c>
      <c r="O290" s="7">
        <v>22.648398437499999</v>
      </c>
      <c r="P290" s="7">
        <v>35.450000000000003</v>
      </c>
      <c r="Q290" s="7">
        <v>22.2</v>
      </c>
      <c r="R290" s="7">
        <v>34.715703124999997</v>
      </c>
      <c r="S290" s="7">
        <v>22.027734375000001</v>
      </c>
      <c r="T290" s="7">
        <v>35</v>
      </c>
      <c r="U290" s="7">
        <v>21.54</v>
      </c>
      <c r="V290" s="8">
        <v>0</v>
      </c>
      <c r="W290" s="8">
        <v>0</v>
      </c>
      <c r="Z290" s="7"/>
      <c r="AA290" s="7"/>
      <c r="AB290" s="7"/>
      <c r="AC290" s="7"/>
      <c r="AD290" s="7"/>
      <c r="AE290" s="7"/>
      <c r="AF290" s="7"/>
      <c r="AG290" s="7"/>
    </row>
    <row r="291" spans="1:33" s="8" customFormat="1" x14ac:dyDescent="0.3">
      <c r="A291" s="8" t="s">
        <v>433</v>
      </c>
      <c r="B291" s="7">
        <f t="shared" si="45"/>
        <v>35.9</v>
      </c>
      <c r="C291" s="7">
        <f t="shared" si="45"/>
        <v>23.18</v>
      </c>
      <c r="D291" s="7">
        <f t="shared" si="45"/>
        <v>35.75</v>
      </c>
      <c r="E291" s="7">
        <f t="shared" si="45"/>
        <v>22.93</v>
      </c>
      <c r="F291" s="7">
        <f t="shared" si="45"/>
        <v>35.619999999999997</v>
      </c>
      <c r="G291" s="7">
        <f t="shared" si="45"/>
        <v>22.57</v>
      </c>
      <c r="H291" s="7">
        <f t="shared" si="45"/>
        <v>35.549999999999997</v>
      </c>
      <c r="I291" s="7">
        <f t="shared" si="45"/>
        <v>22.24</v>
      </c>
      <c r="J291" s="7">
        <f t="shared" si="46"/>
        <v>0</v>
      </c>
      <c r="K291" s="7">
        <f t="shared" si="46"/>
        <v>0</v>
      </c>
      <c r="M291" s="8" t="s">
        <v>433</v>
      </c>
      <c r="N291" s="7">
        <v>35.9</v>
      </c>
      <c r="O291" s="7">
        <v>23.18</v>
      </c>
      <c r="P291" s="7">
        <v>35.75</v>
      </c>
      <c r="Q291" s="7">
        <v>22.93</v>
      </c>
      <c r="R291" s="7">
        <v>35.619999999999997</v>
      </c>
      <c r="S291" s="7">
        <v>22.57</v>
      </c>
      <c r="T291" s="7">
        <v>35.549999999999997</v>
      </c>
      <c r="U291" s="7">
        <v>22.24</v>
      </c>
      <c r="V291" s="8">
        <v>0</v>
      </c>
      <c r="W291" s="8">
        <v>0</v>
      </c>
      <c r="Z291" s="7"/>
      <c r="AA291" s="7"/>
      <c r="AB291" s="7"/>
      <c r="AC291" s="7"/>
      <c r="AD291" s="7"/>
      <c r="AE291" s="7"/>
      <c r="AF291" s="7"/>
      <c r="AG291" s="7"/>
    </row>
    <row r="292" spans="1:33" s="8" customFormat="1" x14ac:dyDescent="0.3">
      <c r="A292" s="8" t="s">
        <v>434</v>
      </c>
      <c r="B292" s="7">
        <f t="shared" si="45"/>
        <v>36.619999999999997</v>
      </c>
      <c r="C292" s="7">
        <f t="shared" si="45"/>
        <v>23.77</v>
      </c>
      <c r="D292" s="7">
        <f t="shared" si="45"/>
        <v>36.74</v>
      </c>
      <c r="E292" s="7">
        <f t="shared" si="45"/>
        <v>23.4</v>
      </c>
      <c r="F292" s="7">
        <f t="shared" si="45"/>
        <v>36.619999999999997</v>
      </c>
      <c r="G292" s="7">
        <f t="shared" si="45"/>
        <v>23.29</v>
      </c>
      <c r="H292" s="7">
        <f t="shared" si="45"/>
        <v>36.35</v>
      </c>
      <c r="I292" s="7">
        <f t="shared" si="45"/>
        <v>22.78</v>
      </c>
      <c r="J292" s="7">
        <f t="shared" si="46"/>
        <v>0</v>
      </c>
      <c r="K292" s="7">
        <f t="shared" si="46"/>
        <v>0</v>
      </c>
      <c r="M292" s="8" t="s">
        <v>434</v>
      </c>
      <c r="N292" s="7">
        <v>36.619999999999997</v>
      </c>
      <c r="O292" s="7">
        <v>23.77</v>
      </c>
      <c r="P292" s="7">
        <v>36.74</v>
      </c>
      <c r="Q292" s="7">
        <v>23.4</v>
      </c>
      <c r="R292" s="7">
        <v>36.619999999999997</v>
      </c>
      <c r="S292" s="7">
        <v>23.29</v>
      </c>
      <c r="T292" s="7">
        <v>36.35</v>
      </c>
      <c r="U292" s="7">
        <v>22.78</v>
      </c>
      <c r="V292" s="8">
        <v>0</v>
      </c>
      <c r="W292" s="8">
        <v>0</v>
      </c>
      <c r="Z292" s="7"/>
      <c r="AA292" s="7"/>
      <c r="AB292" s="7"/>
      <c r="AC292" s="7"/>
      <c r="AD292" s="7"/>
      <c r="AE292" s="7"/>
      <c r="AF292" s="7"/>
      <c r="AG292" s="7"/>
    </row>
    <row r="293" spans="1:33" s="8" customFormat="1" x14ac:dyDescent="0.3">
      <c r="A293" s="8" t="s">
        <v>435</v>
      </c>
      <c r="B293" s="7">
        <f t="shared" si="45"/>
        <v>37.270000000000003</v>
      </c>
      <c r="C293" s="7">
        <f t="shared" si="45"/>
        <v>24.28</v>
      </c>
      <c r="D293" s="7">
        <f t="shared" si="45"/>
        <v>36.85</v>
      </c>
      <c r="E293" s="7">
        <f t="shared" si="45"/>
        <v>23.93</v>
      </c>
      <c r="F293" s="7">
        <f t="shared" si="45"/>
        <v>37.340000000000003</v>
      </c>
      <c r="G293" s="7">
        <f t="shared" si="45"/>
        <v>23.61</v>
      </c>
      <c r="H293" s="7">
        <f t="shared" si="45"/>
        <v>36.909999999999997</v>
      </c>
      <c r="I293" s="7">
        <f t="shared" si="45"/>
        <v>23.25</v>
      </c>
      <c r="J293" s="7">
        <f t="shared" si="46"/>
        <v>0</v>
      </c>
      <c r="K293" s="7">
        <f t="shared" si="46"/>
        <v>0</v>
      </c>
      <c r="M293" s="8" t="s">
        <v>435</v>
      </c>
      <c r="N293" s="7">
        <v>37.270000000000003</v>
      </c>
      <c r="O293" s="7">
        <v>24.28</v>
      </c>
      <c r="P293" s="7">
        <v>36.85</v>
      </c>
      <c r="Q293" s="7">
        <v>23.93</v>
      </c>
      <c r="R293" s="7">
        <v>37.340000000000003</v>
      </c>
      <c r="S293" s="7">
        <v>23.61</v>
      </c>
      <c r="T293" s="7">
        <v>36.909999999999997</v>
      </c>
      <c r="U293" s="7">
        <v>23.25</v>
      </c>
      <c r="V293" s="8">
        <v>0</v>
      </c>
      <c r="W293" s="8">
        <v>0</v>
      </c>
      <c r="Z293" s="7"/>
      <c r="AA293" s="7"/>
      <c r="AB293" s="7"/>
      <c r="AC293" s="7"/>
      <c r="AD293" s="7"/>
      <c r="AE293" s="7"/>
      <c r="AF293" s="7"/>
      <c r="AG293" s="7"/>
    </row>
    <row r="294" spans="1:33" s="8" customFormat="1" x14ac:dyDescent="0.3"/>
    <row r="295" spans="1:33" s="8" customFormat="1" x14ac:dyDescent="0.3"/>
    <row r="296" spans="1:33" s="8" customFormat="1" x14ac:dyDescent="0.3">
      <c r="A296" s="11" t="s">
        <v>436</v>
      </c>
    </row>
    <row r="297" spans="1:33" s="8" customFormat="1" x14ac:dyDescent="0.3">
      <c r="A297" s="8" t="str">
        <f>CONCATENATE(A287," ",B287," ",C287," ",D287," ",E287," ",F287, " ",G287," ",H287," ",I287," ",J287," ",K287)</f>
        <v>mhz, a0ul, a0dl, a1ul, a1dl, a2ul, a2dl, a3ul, a3dl, a4ul, a4dl</v>
      </c>
    </row>
    <row r="298" spans="1:33" s="8" customFormat="1" x14ac:dyDescent="0.3">
      <c r="A298" s="8" t="str">
        <f t="shared" ref="A298:A303" si="47">CONCATENATE(A288," ",FIXED(B288,2),", ",FIXED(C288,2),", ",FIXED(D288,2),", ",FIXED(E288,2),", ",FIXED(F288,2), ", ",FIXED(G288,2),", ",FIXED(H288,2),", ",FIXED(I288,2),", ",FIXED(J288,2),", ",FIXED(K288,2))</f>
        <v>5800.0, 33.48, 21.55, 34.25, 21.01, 32.91, 20.99, 33.74, 20.61, 0.00, 0.00</v>
      </c>
    </row>
    <row r="299" spans="1:33" s="8" customFormat="1" x14ac:dyDescent="0.3">
      <c r="A299" s="8" t="str">
        <f t="shared" si="47"/>
        <v>6489.6, 34.29, 22.14, 34.46, 21.63, 33.81, 21.71, 34.65, 21.27, 0.00, 0.00</v>
      </c>
    </row>
    <row r="300" spans="1:33" s="8" customFormat="1" x14ac:dyDescent="0.3">
      <c r="A300" s="8" t="str">
        <f t="shared" si="47"/>
        <v>6988.8, 35.09, 22.65, 35.45, 22.20, 34.72, 22.03, 35.00, 21.54, 0.00, 0.00</v>
      </c>
    </row>
    <row r="301" spans="1:33" s="8" customFormat="1" x14ac:dyDescent="0.3">
      <c r="A301" s="8" t="str">
        <f t="shared" si="47"/>
        <v>7488.0, 35.90, 23.18, 35.75, 22.93, 35.62, 22.57, 35.55, 22.24, 0.00, 0.00</v>
      </c>
    </row>
    <row r="302" spans="1:33" s="8" customFormat="1" x14ac:dyDescent="0.3">
      <c r="A302" s="8" t="str">
        <f t="shared" si="47"/>
        <v>7987.2, 36.62, 23.77, 36.74, 23.40, 36.62, 23.29, 36.35, 22.78, 0.00, 0.00</v>
      </c>
    </row>
    <row r="303" spans="1:33" s="8" customFormat="1" x14ac:dyDescent="0.3">
      <c r="A303" s="8" t="str">
        <f t="shared" si="47"/>
        <v>8486.4, 37.27, 24.28, 36.85, 23.93, 37.34, 23.61, 36.91, 23.25, 0.00, 0.00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97" workbookViewId="0">
      <selection activeCell="C2" sqref="C2:J7"/>
    </sheetView>
  </sheetViews>
  <sheetFormatPr defaultRowHeight="16.5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11</v>
      </c>
      <c r="B2" s="2">
        <v>5800</v>
      </c>
      <c r="C2" s="2">
        <v>32.143437499999997</v>
      </c>
      <c r="D2" s="2">
        <v>20.09</v>
      </c>
      <c r="E2" s="2">
        <v>34</v>
      </c>
      <c r="F2" s="2">
        <v>20.04</v>
      </c>
      <c r="G2" s="2">
        <v>32.381250000000001</v>
      </c>
      <c r="H2" s="2">
        <v>19.555</v>
      </c>
      <c r="I2" s="2">
        <v>33</v>
      </c>
      <c r="J2" s="2">
        <v>19.27</v>
      </c>
    </row>
    <row r="3" spans="1:10" x14ac:dyDescent="0.3">
      <c r="A3" s="2" t="s">
        <v>11</v>
      </c>
      <c r="B3" s="2">
        <v>6489.6</v>
      </c>
      <c r="C3" s="2">
        <v>33.015625</v>
      </c>
      <c r="D3" s="2">
        <v>20.65</v>
      </c>
      <c r="E3" s="2">
        <v>34</v>
      </c>
      <c r="F3" s="2">
        <v>20.71</v>
      </c>
      <c r="G3" s="2">
        <v>33.2575</v>
      </c>
      <c r="H3" s="2">
        <v>20.100000000000001</v>
      </c>
      <c r="I3" s="2">
        <v>33.75</v>
      </c>
      <c r="J3" s="2">
        <v>19.98</v>
      </c>
    </row>
    <row r="4" spans="1:10" x14ac:dyDescent="0.3">
      <c r="A4" s="2" t="s">
        <v>11</v>
      </c>
      <c r="B4" s="2">
        <v>6988.8</v>
      </c>
      <c r="C4" s="2">
        <v>33.887812500000003</v>
      </c>
      <c r="D4" s="2">
        <v>21.21</v>
      </c>
      <c r="E4" s="2">
        <v>34.75</v>
      </c>
      <c r="F4" s="2">
        <v>21.28</v>
      </c>
      <c r="G4" s="2">
        <v>34.133749999999999</v>
      </c>
      <c r="H4" s="2">
        <v>20.645</v>
      </c>
      <c r="I4" s="2">
        <v>34.25</v>
      </c>
      <c r="J4" s="2">
        <v>20.32</v>
      </c>
    </row>
    <row r="5" spans="1:10" x14ac:dyDescent="0.3">
      <c r="A5" s="2" t="s">
        <v>11</v>
      </c>
      <c r="B5" s="2">
        <v>7488</v>
      </c>
      <c r="C5" s="2">
        <v>34.76</v>
      </c>
      <c r="D5" s="2">
        <v>21.77</v>
      </c>
      <c r="E5" s="2">
        <v>35.39</v>
      </c>
      <c r="F5" s="2">
        <v>21.68</v>
      </c>
      <c r="G5" s="2">
        <v>35.01</v>
      </c>
      <c r="H5" s="2">
        <v>21.19</v>
      </c>
      <c r="I5" s="2">
        <v>34.590000000000003</v>
      </c>
      <c r="J5" s="2">
        <v>20.77</v>
      </c>
    </row>
    <row r="6" spans="1:10" x14ac:dyDescent="0.3">
      <c r="A6" s="2" t="s">
        <v>11</v>
      </c>
      <c r="B6" s="2">
        <v>7987.2</v>
      </c>
      <c r="C6" s="2">
        <v>35.590000000000003</v>
      </c>
      <c r="D6" s="2">
        <v>22.38</v>
      </c>
      <c r="E6" s="2">
        <v>35.92</v>
      </c>
      <c r="F6" s="2">
        <v>22.31</v>
      </c>
      <c r="G6" s="2">
        <v>35.6</v>
      </c>
      <c r="H6" s="2">
        <v>21.85</v>
      </c>
      <c r="I6" s="2">
        <v>35.25</v>
      </c>
      <c r="J6" s="2">
        <v>21.37</v>
      </c>
    </row>
    <row r="7" spans="1:10" x14ac:dyDescent="0.3">
      <c r="A7" s="3" t="s">
        <v>11</v>
      </c>
      <c r="B7" s="3">
        <v>8486.4</v>
      </c>
      <c r="C7" s="2">
        <v>36.25</v>
      </c>
      <c r="D7" s="2">
        <v>23.01</v>
      </c>
      <c r="E7" s="2">
        <v>36.25</v>
      </c>
      <c r="F7" s="2">
        <v>23.14</v>
      </c>
      <c r="G7" s="2">
        <v>36.840000000000003</v>
      </c>
      <c r="H7" s="2">
        <v>22.35</v>
      </c>
      <c r="I7" s="2">
        <v>36.5</v>
      </c>
      <c r="J7" s="2">
        <v>22.09</v>
      </c>
    </row>
    <row r="8" spans="1:10" x14ac:dyDescent="0.3">
      <c r="A8" s="2" t="s">
        <v>14</v>
      </c>
      <c r="B8" s="2">
        <v>5800</v>
      </c>
      <c r="C8" s="2">
        <v>32.543437500000003</v>
      </c>
      <c r="D8" s="2">
        <v>20.39</v>
      </c>
      <c r="E8" s="2">
        <v>34.25</v>
      </c>
      <c r="F8" s="2">
        <v>20.11</v>
      </c>
      <c r="G8" s="2">
        <v>32.321249999999999</v>
      </c>
      <c r="H8" s="2">
        <v>19.565000000000001</v>
      </c>
      <c r="I8" s="2">
        <v>33.25</v>
      </c>
      <c r="J8" s="2">
        <v>19.579999999999998</v>
      </c>
    </row>
    <row r="9" spans="1:10" x14ac:dyDescent="0.3">
      <c r="A9" s="2" t="s">
        <v>14</v>
      </c>
      <c r="B9" s="2">
        <v>6489.6</v>
      </c>
      <c r="C9" s="2">
        <v>33.415624999999999</v>
      </c>
      <c r="D9" s="2">
        <v>20.95</v>
      </c>
      <c r="E9" s="2">
        <v>33.950000000000003</v>
      </c>
      <c r="F9" s="2">
        <v>20.67</v>
      </c>
      <c r="G9" s="2">
        <v>33.197499999999998</v>
      </c>
      <c r="H9" s="2">
        <v>20.11</v>
      </c>
      <c r="I9" s="2">
        <v>34.26</v>
      </c>
      <c r="J9" s="2">
        <v>20.309999999999999</v>
      </c>
    </row>
    <row r="10" spans="1:10" x14ac:dyDescent="0.3">
      <c r="A10" s="2" t="s">
        <v>14</v>
      </c>
      <c r="B10" s="2">
        <v>6988.8</v>
      </c>
      <c r="C10" s="2">
        <v>34.287812500000001</v>
      </c>
      <c r="D10" s="2">
        <v>21.51</v>
      </c>
      <c r="E10" s="2">
        <v>34.9</v>
      </c>
      <c r="F10" s="2">
        <v>21.28</v>
      </c>
      <c r="G10" s="2">
        <v>34.073749999999997</v>
      </c>
      <c r="H10" s="2">
        <v>20.655000000000001</v>
      </c>
      <c r="I10" s="2">
        <v>35.25</v>
      </c>
      <c r="J10" s="2">
        <v>20.53</v>
      </c>
    </row>
    <row r="11" spans="1:10" x14ac:dyDescent="0.3">
      <c r="A11" s="2" t="s">
        <v>14</v>
      </c>
      <c r="B11" s="2">
        <v>7488</v>
      </c>
      <c r="C11" s="2">
        <v>35.159999999999997</v>
      </c>
      <c r="D11" s="2">
        <v>22.07</v>
      </c>
      <c r="E11" s="2">
        <v>35.4</v>
      </c>
      <c r="F11" s="2">
        <v>21.77</v>
      </c>
      <c r="G11" s="2">
        <v>34.950000000000003</v>
      </c>
      <c r="H11" s="2">
        <v>21.2</v>
      </c>
      <c r="I11" s="2">
        <v>35.24</v>
      </c>
      <c r="J11" s="2">
        <v>21.19</v>
      </c>
    </row>
    <row r="12" spans="1:10" x14ac:dyDescent="0.3">
      <c r="A12" s="2" t="s">
        <v>14</v>
      </c>
      <c r="B12" s="2">
        <v>7987.2</v>
      </c>
      <c r="C12" s="2">
        <v>35.81</v>
      </c>
      <c r="D12" s="2">
        <v>22.65</v>
      </c>
      <c r="E12" s="2">
        <v>35.83</v>
      </c>
      <c r="F12" s="2">
        <v>22.29</v>
      </c>
      <c r="G12" s="2">
        <v>35.51</v>
      </c>
      <c r="H12" s="2">
        <v>21.83</v>
      </c>
      <c r="I12" s="2">
        <v>35.549999999999997</v>
      </c>
      <c r="J12" s="2">
        <v>21.69</v>
      </c>
    </row>
    <row r="13" spans="1:10" x14ac:dyDescent="0.3">
      <c r="A13" s="3" t="s">
        <v>14</v>
      </c>
      <c r="B13" s="3">
        <v>8486.4</v>
      </c>
      <c r="C13" s="2">
        <v>37</v>
      </c>
      <c r="D13" s="2">
        <v>23.3</v>
      </c>
      <c r="E13" s="2">
        <v>36.75</v>
      </c>
      <c r="F13" s="2">
        <v>23.01</v>
      </c>
      <c r="G13" s="2">
        <v>36.83</v>
      </c>
      <c r="H13" s="2">
        <v>22.45</v>
      </c>
      <c r="I13" s="2">
        <v>36.75</v>
      </c>
      <c r="J13" s="2">
        <v>22.44</v>
      </c>
    </row>
    <row r="14" spans="1:10" x14ac:dyDescent="0.3">
      <c r="A14" s="2" t="s">
        <v>15</v>
      </c>
      <c r="B14" s="2">
        <v>5800</v>
      </c>
      <c r="C14" s="2">
        <v>32.743437499999999</v>
      </c>
      <c r="D14" s="2">
        <v>21.34</v>
      </c>
      <c r="E14" s="2">
        <v>34.25</v>
      </c>
      <c r="F14" s="2">
        <v>21.04</v>
      </c>
      <c r="G14" s="2">
        <v>32.861249999999998</v>
      </c>
      <c r="H14" s="2">
        <v>20.725000000000001</v>
      </c>
      <c r="I14" s="2">
        <v>33.42</v>
      </c>
      <c r="J14" s="2">
        <v>20.6</v>
      </c>
    </row>
    <row r="15" spans="1:10" x14ac:dyDescent="0.3">
      <c r="A15" s="2" t="s">
        <v>15</v>
      </c>
      <c r="B15" s="2">
        <v>6489.6</v>
      </c>
      <c r="C15" s="2">
        <v>33.615625000000001</v>
      </c>
      <c r="D15" s="2">
        <v>21.9</v>
      </c>
      <c r="E15" s="2">
        <v>34.01</v>
      </c>
      <c r="F15" s="2">
        <v>21.67</v>
      </c>
      <c r="G15" s="2">
        <v>33.737499999999997</v>
      </c>
      <c r="H15" s="2">
        <v>21.27</v>
      </c>
      <c r="I15" s="2">
        <v>34.86</v>
      </c>
      <c r="J15" s="2">
        <v>21.35</v>
      </c>
    </row>
    <row r="16" spans="1:10" x14ac:dyDescent="0.3">
      <c r="A16" s="2" t="s">
        <v>15</v>
      </c>
      <c r="B16" s="2">
        <v>6988.8</v>
      </c>
      <c r="C16" s="2">
        <v>34.487812499999997</v>
      </c>
      <c r="D16" s="2">
        <v>22.46</v>
      </c>
      <c r="E16" s="2">
        <v>35.5</v>
      </c>
      <c r="F16" s="2">
        <v>22.19</v>
      </c>
      <c r="G16" s="2">
        <v>34.613750000000003</v>
      </c>
      <c r="H16" s="2">
        <v>21.815000000000001</v>
      </c>
      <c r="I16" s="2">
        <v>35.409999999999997</v>
      </c>
      <c r="J16" s="2">
        <v>21.51</v>
      </c>
    </row>
    <row r="17" spans="1:10" x14ac:dyDescent="0.3">
      <c r="A17" s="2" t="s">
        <v>15</v>
      </c>
      <c r="B17" s="2">
        <v>7488</v>
      </c>
      <c r="C17" s="2">
        <v>35.36</v>
      </c>
      <c r="D17" s="2">
        <v>23.02</v>
      </c>
      <c r="E17" s="2">
        <v>35.51</v>
      </c>
      <c r="F17" s="2">
        <v>22.69</v>
      </c>
      <c r="G17" s="2">
        <v>35.49</v>
      </c>
      <c r="H17" s="2">
        <v>22.36</v>
      </c>
      <c r="I17" s="2">
        <v>35.049999999999997</v>
      </c>
      <c r="J17" s="2">
        <v>22.2</v>
      </c>
    </row>
    <row r="18" spans="1:10" x14ac:dyDescent="0.3">
      <c r="A18" s="2" t="s">
        <v>15</v>
      </c>
      <c r="B18" s="2">
        <v>7987.2</v>
      </c>
      <c r="C18" s="2">
        <v>36.54</v>
      </c>
      <c r="D18" s="2">
        <v>23.45</v>
      </c>
      <c r="E18" s="2">
        <v>36.58</v>
      </c>
      <c r="F18" s="2">
        <v>23.09</v>
      </c>
      <c r="G18" s="2">
        <v>36.43</v>
      </c>
      <c r="H18" s="2">
        <v>22.84</v>
      </c>
      <c r="I18" s="2">
        <v>36.33</v>
      </c>
      <c r="J18" s="2">
        <v>22.52</v>
      </c>
    </row>
    <row r="19" spans="1:10" x14ac:dyDescent="0.3">
      <c r="A19" s="3" t="s">
        <v>15</v>
      </c>
      <c r="B19" s="3">
        <v>8486.4</v>
      </c>
      <c r="C19" s="2">
        <v>37.18</v>
      </c>
      <c r="D19" s="2">
        <v>24</v>
      </c>
      <c r="E19" s="2">
        <v>36.85</v>
      </c>
      <c r="F19" s="2">
        <v>23.68</v>
      </c>
      <c r="G19" s="2">
        <v>37.26</v>
      </c>
      <c r="H19" s="2">
        <v>23.27</v>
      </c>
      <c r="I19" s="2">
        <v>37.65</v>
      </c>
      <c r="J19" s="2">
        <v>23.05</v>
      </c>
    </row>
    <row r="20" spans="1:10" x14ac:dyDescent="0.3">
      <c r="A20" s="2" t="s">
        <v>16</v>
      </c>
      <c r="B20" s="2">
        <v>5800</v>
      </c>
      <c r="C20" s="2">
        <v>33.153437500000003</v>
      </c>
      <c r="D20" s="2">
        <v>20.74</v>
      </c>
      <c r="E20" s="2">
        <v>34.25</v>
      </c>
      <c r="F20" s="2">
        <v>20.36</v>
      </c>
      <c r="G20" s="2">
        <v>32.971249999999998</v>
      </c>
      <c r="H20" s="2">
        <v>20.195</v>
      </c>
      <c r="I20" s="2">
        <v>34.020000000000003</v>
      </c>
      <c r="J20" s="2">
        <v>20.14</v>
      </c>
    </row>
    <row r="21" spans="1:10" x14ac:dyDescent="0.3">
      <c r="A21" s="2" t="s">
        <v>16</v>
      </c>
      <c r="B21" s="2">
        <v>6489.6</v>
      </c>
      <c r="C21" s="2">
        <v>34.025624999999998</v>
      </c>
      <c r="D21" s="2">
        <v>21.3</v>
      </c>
      <c r="E21" s="2">
        <v>34.5</v>
      </c>
      <c r="F21" s="2">
        <v>21.14</v>
      </c>
      <c r="G21" s="2">
        <v>33.847499999999997</v>
      </c>
      <c r="H21" s="2">
        <v>20.74</v>
      </c>
      <c r="I21" s="2">
        <v>34.659999999999997</v>
      </c>
      <c r="J21" s="2">
        <v>20.76</v>
      </c>
    </row>
    <row r="22" spans="1:10" x14ac:dyDescent="0.3">
      <c r="A22" s="2" t="s">
        <v>16</v>
      </c>
      <c r="B22" s="2">
        <v>6988.8</v>
      </c>
      <c r="C22" s="2">
        <v>34.897812500000001</v>
      </c>
      <c r="D22" s="2">
        <v>21.86</v>
      </c>
      <c r="E22" s="2">
        <v>35.75</v>
      </c>
      <c r="F22" s="2">
        <v>21.69</v>
      </c>
      <c r="G22" s="2">
        <v>34.723750000000003</v>
      </c>
      <c r="H22" s="2">
        <v>21.285</v>
      </c>
      <c r="I22" s="2">
        <v>35.65</v>
      </c>
      <c r="J22" s="2">
        <v>20.95</v>
      </c>
    </row>
    <row r="23" spans="1:10" x14ac:dyDescent="0.3">
      <c r="A23" s="2" t="s">
        <v>16</v>
      </c>
      <c r="B23" s="2">
        <v>7488</v>
      </c>
      <c r="C23" s="2">
        <v>35.770000000000003</v>
      </c>
      <c r="D23" s="2">
        <v>22.42</v>
      </c>
      <c r="E23" s="2">
        <v>35.75</v>
      </c>
      <c r="F23" s="2">
        <v>22.2</v>
      </c>
      <c r="G23" s="2">
        <v>35.6</v>
      </c>
      <c r="H23" s="2">
        <v>21.83</v>
      </c>
      <c r="I23" s="2">
        <v>35.49</v>
      </c>
      <c r="J23" s="2">
        <v>21.69</v>
      </c>
    </row>
    <row r="24" spans="1:10" x14ac:dyDescent="0.3">
      <c r="A24" s="2" t="s">
        <v>16</v>
      </c>
      <c r="B24" s="2">
        <v>7987.2</v>
      </c>
      <c r="C24" s="2">
        <v>36.25</v>
      </c>
      <c r="D24" s="2">
        <v>22.91</v>
      </c>
      <c r="E24" s="2">
        <v>36.25</v>
      </c>
      <c r="F24" s="2">
        <v>22.62</v>
      </c>
      <c r="G24" s="2">
        <v>36.11</v>
      </c>
      <c r="H24" s="2">
        <v>22.31</v>
      </c>
      <c r="I24" s="2">
        <v>36.71</v>
      </c>
      <c r="J24" s="2">
        <v>22.13</v>
      </c>
    </row>
    <row r="25" spans="1:10" x14ac:dyDescent="0.3">
      <c r="A25" s="3" t="s">
        <v>16</v>
      </c>
      <c r="B25" s="3">
        <v>8486.4</v>
      </c>
      <c r="C25" s="2">
        <v>37.44</v>
      </c>
      <c r="D25" s="2">
        <v>23.37</v>
      </c>
      <c r="E25" s="2">
        <v>37.020000000000003</v>
      </c>
      <c r="F25" s="2">
        <v>23.26</v>
      </c>
      <c r="G25" s="2">
        <v>37.25</v>
      </c>
      <c r="H25" s="2">
        <v>22.73</v>
      </c>
      <c r="I25" s="2">
        <v>37.26</v>
      </c>
      <c r="J25" s="2">
        <v>22.7</v>
      </c>
    </row>
    <row r="26" spans="1:10" x14ac:dyDescent="0.3">
      <c r="A26" s="2" t="s">
        <v>17</v>
      </c>
      <c r="B26" s="2">
        <v>5800</v>
      </c>
      <c r="C26" s="2">
        <v>32.723437500000003</v>
      </c>
      <c r="D26" s="2">
        <v>21.36</v>
      </c>
      <c r="E26" s="2">
        <v>34.25</v>
      </c>
      <c r="F26" s="2">
        <v>21.05</v>
      </c>
      <c r="G26" s="2">
        <v>32.78125</v>
      </c>
      <c r="H26" s="2">
        <v>20.754999999999999</v>
      </c>
      <c r="I26" s="2">
        <v>34.24</v>
      </c>
      <c r="J26" s="2">
        <v>20.7</v>
      </c>
    </row>
    <row r="27" spans="1:10" x14ac:dyDescent="0.3">
      <c r="A27" s="2" t="s">
        <v>17</v>
      </c>
      <c r="B27" s="2">
        <v>6489.6</v>
      </c>
      <c r="C27" s="2">
        <v>33.595624999999998</v>
      </c>
      <c r="D27" s="2">
        <v>21.92</v>
      </c>
      <c r="E27" s="2">
        <v>34.119999999999997</v>
      </c>
      <c r="F27" s="2">
        <v>21.62</v>
      </c>
      <c r="G27" s="2">
        <v>33.657499999999999</v>
      </c>
      <c r="H27" s="2">
        <v>21.3</v>
      </c>
      <c r="I27" s="2">
        <v>34.770000000000003</v>
      </c>
      <c r="J27" s="2">
        <v>21.17</v>
      </c>
    </row>
    <row r="28" spans="1:10" x14ac:dyDescent="0.3">
      <c r="A28" s="2" t="s">
        <v>17</v>
      </c>
      <c r="B28" s="2">
        <v>6988.8</v>
      </c>
      <c r="C28" s="2">
        <v>34.467812500000001</v>
      </c>
      <c r="D28" s="2">
        <v>22.48</v>
      </c>
      <c r="E28" s="2">
        <v>35.5</v>
      </c>
      <c r="F28" s="2">
        <v>22.24</v>
      </c>
      <c r="G28" s="2">
        <v>34.533749999999998</v>
      </c>
      <c r="H28" s="2">
        <v>21.844999999999999</v>
      </c>
      <c r="I28" s="2">
        <v>35.26</v>
      </c>
      <c r="J28" s="2">
        <v>21.52</v>
      </c>
    </row>
    <row r="29" spans="1:10" x14ac:dyDescent="0.3">
      <c r="A29" s="2" t="s">
        <v>17</v>
      </c>
      <c r="B29" s="2">
        <v>7488</v>
      </c>
      <c r="C29" s="2">
        <v>35.340000000000003</v>
      </c>
      <c r="D29" s="2">
        <v>23.04</v>
      </c>
      <c r="E29" s="2">
        <v>35.659999999999997</v>
      </c>
      <c r="F29" s="2">
        <v>22.88</v>
      </c>
      <c r="G29" s="2">
        <v>35.409999999999997</v>
      </c>
      <c r="H29" s="2">
        <v>22.39</v>
      </c>
      <c r="I29" s="2">
        <v>35.049999999999997</v>
      </c>
      <c r="J29" s="2">
        <v>22.31</v>
      </c>
    </row>
    <row r="30" spans="1:10" x14ac:dyDescent="0.3">
      <c r="A30" s="2" t="s">
        <v>17</v>
      </c>
      <c r="B30" s="2">
        <v>7987.2</v>
      </c>
      <c r="C30" s="2">
        <v>36.5</v>
      </c>
      <c r="D30" s="2">
        <v>23.65</v>
      </c>
      <c r="E30" s="2">
        <v>36.75</v>
      </c>
      <c r="F30" s="2">
        <v>23.46</v>
      </c>
      <c r="G30" s="2">
        <v>36.35</v>
      </c>
      <c r="H30" s="2">
        <v>22.98</v>
      </c>
      <c r="I30" s="2">
        <v>36.46</v>
      </c>
      <c r="J30" s="2">
        <v>22.79</v>
      </c>
    </row>
    <row r="31" spans="1:10" x14ac:dyDescent="0.3">
      <c r="A31" s="3" t="s">
        <v>17</v>
      </c>
      <c r="B31" s="3">
        <v>8486.4</v>
      </c>
      <c r="C31" s="2">
        <v>37.35</v>
      </c>
      <c r="D31" s="2">
        <v>24.11</v>
      </c>
      <c r="E31" s="2">
        <v>37.19</v>
      </c>
      <c r="F31" s="2">
        <v>24.07</v>
      </c>
      <c r="G31" s="2">
        <v>37.39</v>
      </c>
      <c r="H31" s="2">
        <v>23.36</v>
      </c>
      <c r="I31" s="2">
        <v>37.299999999999997</v>
      </c>
      <c r="J31" s="2">
        <v>23.32</v>
      </c>
    </row>
    <row r="32" spans="1:10" x14ac:dyDescent="0.3">
      <c r="A32" s="2" t="s">
        <v>18</v>
      </c>
      <c r="B32" s="2">
        <v>5800</v>
      </c>
      <c r="C32" s="2">
        <v>32.883437499999999</v>
      </c>
      <c r="D32" s="2">
        <v>21.53</v>
      </c>
      <c r="E32" s="2">
        <v>34.4</v>
      </c>
      <c r="F32" s="2">
        <v>21.25</v>
      </c>
      <c r="G32" s="2">
        <v>32.621250000000003</v>
      </c>
      <c r="H32" s="2">
        <v>20.704999999999998</v>
      </c>
      <c r="I32" s="2">
        <v>34.200000000000003</v>
      </c>
      <c r="J32" s="2">
        <v>20.96</v>
      </c>
    </row>
    <row r="33" spans="1:10" x14ac:dyDescent="0.3">
      <c r="A33" s="2" t="s">
        <v>18</v>
      </c>
      <c r="B33" s="2">
        <v>6489.6</v>
      </c>
      <c r="C33" s="2">
        <v>33.755625000000002</v>
      </c>
      <c r="D33" s="2">
        <v>22.09</v>
      </c>
      <c r="E33" s="2">
        <v>34.25</v>
      </c>
      <c r="F33" s="2">
        <v>21.75</v>
      </c>
      <c r="G33" s="2">
        <v>33.497500000000002</v>
      </c>
      <c r="H33" s="2">
        <v>21.25</v>
      </c>
      <c r="I33" s="2">
        <v>35</v>
      </c>
      <c r="J33" s="2">
        <v>21.46</v>
      </c>
    </row>
    <row r="34" spans="1:10" x14ac:dyDescent="0.3">
      <c r="A34" s="2" t="s">
        <v>18</v>
      </c>
      <c r="B34" s="2">
        <v>6988.8</v>
      </c>
      <c r="C34" s="2">
        <v>34.627812499999997</v>
      </c>
      <c r="D34" s="2">
        <v>22.65</v>
      </c>
      <c r="E34" s="2">
        <v>35.61</v>
      </c>
      <c r="F34" s="2">
        <v>22.32</v>
      </c>
      <c r="G34" s="2">
        <v>34.373750000000001</v>
      </c>
      <c r="H34" s="2">
        <v>21.795000000000002</v>
      </c>
      <c r="I34" s="2">
        <v>35.69</v>
      </c>
      <c r="J34" s="2">
        <v>21.56</v>
      </c>
    </row>
    <row r="35" spans="1:10" x14ac:dyDescent="0.3">
      <c r="A35" s="2" t="s">
        <v>18</v>
      </c>
      <c r="B35" s="2">
        <v>7488</v>
      </c>
      <c r="C35" s="2">
        <v>35.5</v>
      </c>
      <c r="D35" s="2">
        <v>23.21</v>
      </c>
      <c r="E35" s="2">
        <v>35.75</v>
      </c>
      <c r="F35" s="2">
        <v>22.88</v>
      </c>
      <c r="G35" s="2">
        <v>35.25</v>
      </c>
      <c r="H35" s="2">
        <v>22.34</v>
      </c>
      <c r="I35" s="2">
        <v>35.549999999999997</v>
      </c>
      <c r="J35" s="2">
        <v>22.35</v>
      </c>
    </row>
    <row r="36" spans="1:10" x14ac:dyDescent="0.3">
      <c r="A36" s="2" t="s">
        <v>18</v>
      </c>
      <c r="B36" s="2">
        <v>7987.2</v>
      </c>
      <c r="C36" s="2">
        <v>37.01</v>
      </c>
      <c r="D36" s="2">
        <v>23.92</v>
      </c>
      <c r="E36" s="2">
        <v>36.770000000000003</v>
      </c>
      <c r="F36" s="2">
        <v>23.57</v>
      </c>
      <c r="G36" s="2">
        <v>36.35</v>
      </c>
      <c r="H36" s="2">
        <v>22.92</v>
      </c>
      <c r="I36" s="2">
        <v>36.5</v>
      </c>
      <c r="J36" s="2">
        <v>22.89</v>
      </c>
    </row>
    <row r="37" spans="1:10" x14ac:dyDescent="0.3">
      <c r="A37" s="3" t="s">
        <v>18</v>
      </c>
      <c r="B37" s="3">
        <v>8486.4</v>
      </c>
      <c r="C37" s="2">
        <v>37.65</v>
      </c>
      <c r="D37" s="2">
        <v>24.4</v>
      </c>
      <c r="E37" s="2">
        <v>37.229999999999997</v>
      </c>
      <c r="F37" s="2">
        <v>24.15</v>
      </c>
      <c r="G37" s="2">
        <v>37.380000000000003</v>
      </c>
      <c r="H37" s="2">
        <v>23.43</v>
      </c>
      <c r="I37" s="2">
        <v>37.51</v>
      </c>
      <c r="J37" s="2">
        <v>23.4</v>
      </c>
    </row>
    <row r="38" spans="1:10" x14ac:dyDescent="0.3">
      <c r="A38" s="2" t="s">
        <v>19</v>
      </c>
      <c r="B38" s="2">
        <v>5800</v>
      </c>
      <c r="C38" s="2">
        <v>32.383437499999999</v>
      </c>
      <c r="D38" s="2">
        <v>21.15</v>
      </c>
      <c r="E38" s="2">
        <v>34.909999999999997</v>
      </c>
      <c r="F38" s="2">
        <v>21.12</v>
      </c>
      <c r="G38" s="2">
        <v>33.071249999999999</v>
      </c>
      <c r="H38" s="2">
        <v>20.245000000000001</v>
      </c>
      <c r="I38" s="2">
        <v>34.229999999999997</v>
      </c>
      <c r="J38" s="2">
        <v>20.239999999999998</v>
      </c>
    </row>
    <row r="39" spans="1:10" x14ac:dyDescent="0.3">
      <c r="A39" s="2" t="s">
        <v>19</v>
      </c>
      <c r="B39" s="2">
        <v>6489.6</v>
      </c>
      <c r="C39" s="2">
        <v>33.055624999999999</v>
      </c>
      <c r="D39" s="2">
        <v>21.71</v>
      </c>
      <c r="E39" s="2">
        <v>35.24</v>
      </c>
      <c r="F39" s="2">
        <v>21.79</v>
      </c>
      <c r="G39" s="2">
        <v>33.947499999999998</v>
      </c>
      <c r="H39" s="2">
        <v>20.79</v>
      </c>
      <c r="I39" s="2">
        <v>34.9</v>
      </c>
      <c r="J39" s="2">
        <v>21</v>
      </c>
    </row>
    <row r="40" spans="1:10" x14ac:dyDescent="0.3">
      <c r="A40" s="2" t="s">
        <v>19</v>
      </c>
      <c r="B40" s="2">
        <v>6988.8</v>
      </c>
      <c r="C40" s="2">
        <v>34.127812499999997</v>
      </c>
      <c r="D40" s="2">
        <v>22.27</v>
      </c>
      <c r="E40" s="2">
        <v>36</v>
      </c>
      <c r="F40" s="2">
        <v>22.25</v>
      </c>
      <c r="G40" s="2">
        <v>34.823749999999997</v>
      </c>
      <c r="H40" s="2">
        <v>21.335000000000001</v>
      </c>
      <c r="I40" s="2">
        <v>35.49</v>
      </c>
      <c r="J40" s="2">
        <v>21.18</v>
      </c>
    </row>
    <row r="41" spans="1:10" x14ac:dyDescent="0.3">
      <c r="A41" s="2" t="s">
        <v>19</v>
      </c>
      <c r="B41" s="2">
        <v>7488</v>
      </c>
      <c r="C41" s="2">
        <v>36</v>
      </c>
      <c r="D41" s="2">
        <v>22.83</v>
      </c>
      <c r="E41" s="2">
        <v>36.5</v>
      </c>
      <c r="F41" s="2">
        <v>22.84</v>
      </c>
      <c r="G41" s="2">
        <v>35.700000000000003</v>
      </c>
      <c r="H41" s="2">
        <v>21.88</v>
      </c>
      <c r="I41" s="2">
        <v>35.590000000000003</v>
      </c>
      <c r="J41" s="2">
        <v>21.85</v>
      </c>
    </row>
    <row r="42" spans="1:10" x14ac:dyDescent="0.3">
      <c r="A42" s="2" t="s">
        <v>19</v>
      </c>
      <c r="B42" s="2">
        <v>7987.2</v>
      </c>
      <c r="C42" s="2">
        <v>36.729999999999997</v>
      </c>
      <c r="D42" s="2">
        <v>23.38</v>
      </c>
      <c r="E42" s="2">
        <v>37</v>
      </c>
      <c r="F42" s="2">
        <v>23.3</v>
      </c>
      <c r="G42" s="2">
        <v>36.340000000000003</v>
      </c>
      <c r="H42" s="2">
        <v>22.42</v>
      </c>
      <c r="I42" s="2">
        <v>36.4</v>
      </c>
      <c r="J42" s="2">
        <v>22.38</v>
      </c>
    </row>
    <row r="43" spans="1:10" x14ac:dyDescent="0.3">
      <c r="A43" s="3" t="s">
        <v>19</v>
      </c>
      <c r="B43" s="3">
        <v>8486.4</v>
      </c>
      <c r="C43" s="2">
        <v>37.75</v>
      </c>
      <c r="D43" s="2">
        <v>23.94</v>
      </c>
      <c r="E43" s="2">
        <v>37.75</v>
      </c>
      <c r="F43" s="2">
        <v>24.08</v>
      </c>
      <c r="G43" s="2">
        <v>37.4</v>
      </c>
      <c r="H43" s="2">
        <v>22.98</v>
      </c>
      <c r="I43" s="2">
        <v>37.340000000000003</v>
      </c>
      <c r="J43" s="2">
        <v>23.1</v>
      </c>
    </row>
    <row r="44" spans="1:10" x14ac:dyDescent="0.3">
      <c r="A44" s="2" t="s">
        <v>20</v>
      </c>
      <c r="B44" s="2">
        <v>5800</v>
      </c>
      <c r="C44" s="2">
        <v>32.883437499999999</v>
      </c>
      <c r="D44" s="2">
        <v>21.44</v>
      </c>
      <c r="E44" s="2">
        <v>35.17</v>
      </c>
      <c r="F44" s="2">
        <v>21.28</v>
      </c>
      <c r="G44" s="2">
        <v>32.721249999999998</v>
      </c>
      <c r="H44" s="2">
        <v>20.745000000000001</v>
      </c>
      <c r="I44" s="2">
        <v>34.25</v>
      </c>
      <c r="J44" s="2">
        <v>20.89</v>
      </c>
    </row>
    <row r="45" spans="1:10" x14ac:dyDescent="0.3">
      <c r="A45" s="2" t="s">
        <v>20</v>
      </c>
      <c r="B45" s="2">
        <v>6489.6</v>
      </c>
      <c r="C45" s="2">
        <v>33.755625000000002</v>
      </c>
      <c r="D45" s="2">
        <v>22</v>
      </c>
      <c r="E45" s="2">
        <v>34.25</v>
      </c>
      <c r="F45" s="2">
        <v>21.91</v>
      </c>
      <c r="G45" s="2">
        <v>33.597499999999997</v>
      </c>
      <c r="H45" s="2">
        <v>21.29</v>
      </c>
      <c r="I45" s="2">
        <v>35.14</v>
      </c>
      <c r="J45" s="2">
        <v>21.51</v>
      </c>
    </row>
    <row r="46" spans="1:10" x14ac:dyDescent="0.3">
      <c r="A46" s="2" t="s">
        <v>20</v>
      </c>
      <c r="B46" s="2">
        <v>6988.8</v>
      </c>
      <c r="C46" s="2">
        <v>34.627812499999997</v>
      </c>
      <c r="D46" s="2">
        <v>22.56</v>
      </c>
      <c r="E46" s="2">
        <v>35.76</v>
      </c>
      <c r="F46" s="2">
        <v>22.32</v>
      </c>
      <c r="G46" s="2">
        <v>34.473750000000003</v>
      </c>
      <c r="H46" s="2">
        <v>21.835000000000001</v>
      </c>
      <c r="I46" s="2">
        <v>35.770000000000003</v>
      </c>
      <c r="J46" s="2">
        <v>21.62</v>
      </c>
    </row>
    <row r="47" spans="1:10" x14ac:dyDescent="0.3">
      <c r="A47" s="2" t="s">
        <v>20</v>
      </c>
      <c r="B47" s="2">
        <v>7488</v>
      </c>
      <c r="C47" s="2">
        <v>35.5</v>
      </c>
      <c r="D47" s="2">
        <v>23.12</v>
      </c>
      <c r="E47" s="2">
        <v>35.75</v>
      </c>
      <c r="F47" s="2">
        <v>22.84</v>
      </c>
      <c r="G47" s="2">
        <v>35.35</v>
      </c>
      <c r="H47" s="2">
        <v>22.38</v>
      </c>
      <c r="I47" s="2">
        <v>35.32</v>
      </c>
      <c r="J47" s="2">
        <v>22.25</v>
      </c>
    </row>
    <row r="48" spans="1:10" x14ac:dyDescent="0.3">
      <c r="A48" s="2" t="s">
        <v>20</v>
      </c>
      <c r="B48" s="2">
        <v>7987.2</v>
      </c>
      <c r="C48" s="2">
        <v>36.5</v>
      </c>
      <c r="D48" s="2">
        <v>23.68</v>
      </c>
      <c r="E48" s="2">
        <v>36.75</v>
      </c>
      <c r="F48" s="2">
        <v>23.34</v>
      </c>
      <c r="G48" s="2">
        <v>36.5</v>
      </c>
      <c r="H48" s="2">
        <v>22.9</v>
      </c>
      <c r="I48" s="2">
        <v>36.17</v>
      </c>
      <c r="J48" s="2">
        <v>22.79</v>
      </c>
    </row>
    <row r="49" spans="1:10" x14ac:dyDescent="0.3">
      <c r="A49" s="3" t="s">
        <v>20</v>
      </c>
      <c r="B49" s="3">
        <v>8486.4</v>
      </c>
      <c r="C49" s="2">
        <v>37.450000000000003</v>
      </c>
      <c r="D49" s="2">
        <v>24.19</v>
      </c>
      <c r="E49" s="2">
        <v>37</v>
      </c>
      <c r="F49" s="2">
        <v>24.03</v>
      </c>
      <c r="G49" s="2">
        <v>37.270000000000003</v>
      </c>
      <c r="H49" s="2">
        <v>23.44</v>
      </c>
      <c r="I49" s="2">
        <v>37.380000000000003</v>
      </c>
      <c r="J49" s="2">
        <v>23.44</v>
      </c>
    </row>
    <row r="50" spans="1:10" x14ac:dyDescent="0.3">
      <c r="A50" s="2" t="s">
        <v>21</v>
      </c>
      <c r="B50" s="2">
        <v>5800</v>
      </c>
      <c r="C50" s="2">
        <v>32.393437499999997</v>
      </c>
      <c r="D50" s="2">
        <v>20.89</v>
      </c>
      <c r="E50" s="2">
        <v>34.25</v>
      </c>
      <c r="F50" s="2">
        <v>20.49</v>
      </c>
      <c r="G50" s="2">
        <v>32.311250000000001</v>
      </c>
      <c r="H50" s="2">
        <v>20.195</v>
      </c>
      <c r="I50" s="2">
        <v>34.049999999999997</v>
      </c>
      <c r="J50" s="2">
        <v>20.100000000000001</v>
      </c>
    </row>
    <row r="51" spans="1:10" x14ac:dyDescent="0.3">
      <c r="A51" s="2" t="s">
        <v>21</v>
      </c>
      <c r="B51" s="2">
        <v>6489.6</v>
      </c>
      <c r="C51" s="2">
        <v>33.265625</v>
      </c>
      <c r="D51" s="2">
        <v>21.45</v>
      </c>
      <c r="E51" s="2">
        <v>34</v>
      </c>
      <c r="F51" s="2">
        <v>21.2</v>
      </c>
      <c r="G51" s="2">
        <v>33.1875</v>
      </c>
      <c r="H51" s="2">
        <v>20.74</v>
      </c>
      <c r="I51" s="2">
        <v>34.75</v>
      </c>
      <c r="J51" s="2">
        <v>20.77</v>
      </c>
    </row>
    <row r="52" spans="1:10" x14ac:dyDescent="0.3">
      <c r="A52" s="2" t="s">
        <v>21</v>
      </c>
      <c r="B52" s="2">
        <v>6988.8</v>
      </c>
      <c r="C52" s="2">
        <v>34.137812500000003</v>
      </c>
      <c r="D52" s="2">
        <v>22.01</v>
      </c>
      <c r="E52" s="2">
        <v>35.229999999999997</v>
      </c>
      <c r="F52" s="2">
        <v>21.72</v>
      </c>
      <c r="G52" s="2">
        <v>34.063749999999999</v>
      </c>
      <c r="H52" s="2">
        <v>21.285</v>
      </c>
      <c r="I52" s="2">
        <v>35</v>
      </c>
      <c r="J52" s="2">
        <v>21.01</v>
      </c>
    </row>
    <row r="53" spans="1:10" x14ac:dyDescent="0.3">
      <c r="A53" s="2" t="s">
        <v>21</v>
      </c>
      <c r="B53" s="2">
        <v>7488</v>
      </c>
      <c r="C53" s="2">
        <v>35.01</v>
      </c>
      <c r="D53" s="2">
        <v>22.57</v>
      </c>
      <c r="E53" s="2">
        <v>35.75</v>
      </c>
      <c r="F53" s="2">
        <v>22.24</v>
      </c>
      <c r="G53" s="2">
        <v>34.94</v>
      </c>
      <c r="H53" s="2">
        <v>21.83</v>
      </c>
      <c r="I53" s="2">
        <v>34.82</v>
      </c>
      <c r="J53" s="2">
        <v>21.68</v>
      </c>
    </row>
    <row r="54" spans="1:10" x14ac:dyDescent="0.3">
      <c r="A54" s="2" t="s">
        <v>21</v>
      </c>
      <c r="B54" s="2">
        <v>7987.2</v>
      </c>
      <c r="C54" s="2">
        <v>36.44</v>
      </c>
      <c r="D54" s="2">
        <v>23.09</v>
      </c>
      <c r="E54" s="2">
        <v>36.4</v>
      </c>
      <c r="F54" s="2">
        <v>22.72</v>
      </c>
      <c r="G54" s="2">
        <v>36.200000000000003</v>
      </c>
      <c r="H54" s="2">
        <v>22.36</v>
      </c>
      <c r="I54" s="2">
        <v>35.67</v>
      </c>
      <c r="J54" s="2">
        <v>22.11</v>
      </c>
    </row>
    <row r="55" spans="1:10" x14ac:dyDescent="0.3">
      <c r="A55" s="3" t="s">
        <v>21</v>
      </c>
      <c r="B55" s="3">
        <v>8486.4</v>
      </c>
      <c r="C55" s="2">
        <v>37.24</v>
      </c>
      <c r="D55" s="2">
        <v>23.68</v>
      </c>
      <c r="E55" s="2">
        <v>36.75</v>
      </c>
      <c r="F55" s="2">
        <v>23.43</v>
      </c>
      <c r="G55" s="2">
        <v>37</v>
      </c>
      <c r="H55" s="2">
        <v>22.96</v>
      </c>
      <c r="I55" s="2">
        <v>36.86</v>
      </c>
      <c r="J55" s="2">
        <v>22.79</v>
      </c>
    </row>
    <row r="56" spans="1:10" x14ac:dyDescent="0.3">
      <c r="A56" s="2" t="s">
        <v>22</v>
      </c>
      <c r="B56" s="2">
        <v>5800</v>
      </c>
      <c r="C56" s="2">
        <v>32.633437499999999</v>
      </c>
      <c r="D56" s="2">
        <v>20.52</v>
      </c>
      <c r="E56" s="2">
        <v>34.25</v>
      </c>
      <c r="F56" s="2">
        <v>20.170000000000002</v>
      </c>
      <c r="G56" s="2">
        <v>32.381250000000001</v>
      </c>
      <c r="H56" s="2">
        <v>19.664999999999999</v>
      </c>
      <c r="I56" s="2">
        <v>33.44</v>
      </c>
      <c r="J56" s="2">
        <v>19.87</v>
      </c>
    </row>
    <row r="57" spans="1:10" x14ac:dyDescent="0.3">
      <c r="A57" s="2" t="s">
        <v>22</v>
      </c>
      <c r="B57" s="2">
        <v>6489.6</v>
      </c>
      <c r="C57" s="2">
        <v>33.505625000000002</v>
      </c>
      <c r="D57" s="2">
        <v>21.08</v>
      </c>
      <c r="E57" s="2">
        <v>34.11</v>
      </c>
      <c r="F57" s="2">
        <v>20.87</v>
      </c>
      <c r="G57" s="2">
        <v>33.2575</v>
      </c>
      <c r="H57" s="2">
        <v>20.21</v>
      </c>
      <c r="I57" s="2">
        <v>34.5</v>
      </c>
      <c r="J57" s="2">
        <v>20.6</v>
      </c>
    </row>
    <row r="58" spans="1:10" x14ac:dyDescent="0.3">
      <c r="A58" s="2" t="s">
        <v>22</v>
      </c>
      <c r="B58" s="2">
        <v>6988.8</v>
      </c>
      <c r="C58" s="2">
        <v>34.377812499999997</v>
      </c>
      <c r="D58" s="2">
        <v>21.64</v>
      </c>
      <c r="E58" s="2">
        <v>34.979999999999997</v>
      </c>
      <c r="F58" s="2">
        <v>21.29</v>
      </c>
      <c r="G58" s="2">
        <v>34.133749999999999</v>
      </c>
      <c r="H58" s="2">
        <v>20.754999999999999</v>
      </c>
      <c r="I58" s="2">
        <v>35.36</v>
      </c>
      <c r="J58" s="2">
        <v>20.82</v>
      </c>
    </row>
    <row r="59" spans="1:10" x14ac:dyDescent="0.3">
      <c r="A59" s="2" t="s">
        <v>22</v>
      </c>
      <c r="B59" s="2">
        <v>7488</v>
      </c>
      <c r="C59" s="2">
        <v>35.25</v>
      </c>
      <c r="D59" s="2">
        <v>22.2</v>
      </c>
      <c r="E59" s="2">
        <v>35.5</v>
      </c>
      <c r="F59" s="2">
        <v>21.81</v>
      </c>
      <c r="G59" s="2">
        <v>35.01</v>
      </c>
      <c r="H59" s="2">
        <v>21.3</v>
      </c>
      <c r="I59" s="2">
        <v>35.31</v>
      </c>
      <c r="J59" s="2">
        <v>21.33</v>
      </c>
    </row>
    <row r="60" spans="1:10" x14ac:dyDescent="0.3">
      <c r="A60" s="2" t="s">
        <v>22</v>
      </c>
      <c r="B60" s="2">
        <v>7987.2</v>
      </c>
      <c r="C60" s="2">
        <v>36.17</v>
      </c>
      <c r="D60" s="2">
        <v>22.75</v>
      </c>
      <c r="E60" s="2">
        <v>36</v>
      </c>
      <c r="F60" s="2">
        <v>22.27</v>
      </c>
      <c r="G60" s="2">
        <v>35.83</v>
      </c>
      <c r="H60" s="2">
        <v>21.83</v>
      </c>
      <c r="I60" s="2">
        <v>36</v>
      </c>
      <c r="J60" s="2">
        <v>21.82</v>
      </c>
    </row>
    <row r="61" spans="1:10" x14ac:dyDescent="0.3">
      <c r="A61" s="3" t="s">
        <v>22</v>
      </c>
      <c r="B61" s="3">
        <v>8486.4</v>
      </c>
      <c r="C61" s="2">
        <v>37.24</v>
      </c>
      <c r="D61" s="2">
        <v>23.34</v>
      </c>
      <c r="E61" s="2">
        <v>36.75</v>
      </c>
      <c r="F61" s="2">
        <v>23.05</v>
      </c>
      <c r="G61" s="2">
        <v>37</v>
      </c>
      <c r="H61" s="2">
        <v>22.4</v>
      </c>
      <c r="I61" s="2">
        <v>37.04</v>
      </c>
      <c r="J61" s="2">
        <v>22.47</v>
      </c>
    </row>
    <row r="62" spans="1:10" x14ac:dyDescent="0.3">
      <c r="A62" s="2" t="s">
        <v>23</v>
      </c>
      <c r="B62" s="2">
        <v>5800</v>
      </c>
      <c r="C62" s="2">
        <v>32.643437499999997</v>
      </c>
      <c r="D62" s="2">
        <v>20.55</v>
      </c>
      <c r="E62" s="2">
        <v>34.25</v>
      </c>
      <c r="F62" s="2">
        <v>20.49</v>
      </c>
      <c r="G62" s="2">
        <v>32.78125</v>
      </c>
      <c r="H62" s="2">
        <v>19.925000000000001</v>
      </c>
      <c r="I62" s="2">
        <v>34.25</v>
      </c>
      <c r="J62" s="2">
        <v>20.12</v>
      </c>
    </row>
    <row r="63" spans="1:10" x14ac:dyDescent="0.3">
      <c r="A63" s="2" t="s">
        <v>23</v>
      </c>
      <c r="B63" s="2">
        <v>6489.6</v>
      </c>
      <c r="C63" s="2">
        <v>33.515625</v>
      </c>
      <c r="D63" s="2">
        <v>21.11</v>
      </c>
      <c r="E63" s="2">
        <v>34.26</v>
      </c>
      <c r="F63" s="2">
        <v>21.06</v>
      </c>
      <c r="G63" s="2">
        <v>33.657499999999999</v>
      </c>
      <c r="H63" s="2">
        <v>20.47</v>
      </c>
      <c r="I63" s="2">
        <v>34.51</v>
      </c>
      <c r="J63" s="2">
        <v>20.65</v>
      </c>
    </row>
    <row r="64" spans="1:10" x14ac:dyDescent="0.3">
      <c r="A64" s="2" t="s">
        <v>23</v>
      </c>
      <c r="B64" s="2">
        <v>6988.8</v>
      </c>
      <c r="C64" s="2">
        <v>34.387812500000003</v>
      </c>
      <c r="D64" s="2">
        <v>21.67</v>
      </c>
      <c r="E64" s="2">
        <v>35.25</v>
      </c>
      <c r="F64" s="2">
        <v>21.63</v>
      </c>
      <c r="G64" s="2">
        <v>34.533749999999998</v>
      </c>
      <c r="H64" s="2">
        <v>21.015000000000001</v>
      </c>
      <c r="I64" s="2">
        <v>35.24</v>
      </c>
      <c r="J64" s="2">
        <v>20.97</v>
      </c>
    </row>
    <row r="65" spans="1:10" x14ac:dyDescent="0.3">
      <c r="A65" s="2" t="s">
        <v>23</v>
      </c>
      <c r="B65" s="2">
        <v>7488</v>
      </c>
      <c r="C65" s="2">
        <v>35.26</v>
      </c>
      <c r="D65" s="2">
        <v>22.23</v>
      </c>
      <c r="E65" s="2">
        <v>35.979999999999997</v>
      </c>
      <c r="F65" s="2">
        <v>22.02</v>
      </c>
      <c r="G65" s="2">
        <v>35.409999999999997</v>
      </c>
      <c r="H65" s="2">
        <v>21.56</v>
      </c>
      <c r="I65" s="2">
        <v>35.090000000000003</v>
      </c>
      <c r="J65" s="2">
        <v>21.46</v>
      </c>
    </row>
    <row r="66" spans="1:10" x14ac:dyDescent="0.3">
      <c r="A66" s="2" t="s">
        <v>23</v>
      </c>
      <c r="B66" s="2">
        <v>7987.2</v>
      </c>
      <c r="C66" s="2">
        <v>36.119999999999997</v>
      </c>
      <c r="D66" s="2">
        <v>22.84</v>
      </c>
      <c r="E66" s="2">
        <v>36.299999999999997</v>
      </c>
      <c r="F66" s="2">
        <v>22.73</v>
      </c>
      <c r="G66" s="2">
        <v>35.94</v>
      </c>
      <c r="H66" s="2">
        <v>22.19</v>
      </c>
      <c r="I66" s="2">
        <v>35.5</v>
      </c>
      <c r="J66" s="2">
        <v>22.16</v>
      </c>
    </row>
    <row r="67" spans="1:10" x14ac:dyDescent="0.3">
      <c r="A67" s="3" t="s">
        <v>23</v>
      </c>
      <c r="B67" s="3">
        <v>8486.4</v>
      </c>
      <c r="C67" s="2">
        <v>36.840000000000003</v>
      </c>
      <c r="D67" s="2">
        <v>23.52</v>
      </c>
      <c r="E67" s="2">
        <v>36.64</v>
      </c>
      <c r="F67" s="2">
        <v>23.53</v>
      </c>
      <c r="G67" s="2">
        <v>37.299999999999997</v>
      </c>
      <c r="H67" s="2">
        <v>22.84</v>
      </c>
      <c r="I67" s="2">
        <v>36.79</v>
      </c>
      <c r="J67" s="2">
        <v>22.88</v>
      </c>
    </row>
    <row r="68" spans="1:10" x14ac:dyDescent="0.3">
      <c r="A68" s="2" t="s">
        <v>24</v>
      </c>
      <c r="B68" s="2">
        <v>5800</v>
      </c>
      <c r="C68" s="2">
        <v>33.483437500000001</v>
      </c>
      <c r="D68" s="2">
        <v>21.17</v>
      </c>
      <c r="E68" s="2">
        <v>34.25</v>
      </c>
      <c r="F68" s="2">
        <v>20.81</v>
      </c>
      <c r="G68" s="2">
        <v>33.821249999999999</v>
      </c>
      <c r="H68" s="2">
        <v>20.434999999999999</v>
      </c>
      <c r="I68" s="2">
        <v>34.200000000000003</v>
      </c>
      <c r="J68" s="2">
        <v>20.6</v>
      </c>
    </row>
    <row r="69" spans="1:10" x14ac:dyDescent="0.3">
      <c r="A69" s="2" t="s">
        <v>24</v>
      </c>
      <c r="B69" s="2">
        <v>6489.6</v>
      </c>
      <c r="C69" s="2">
        <v>34.355625000000003</v>
      </c>
      <c r="D69" s="2">
        <v>21.73</v>
      </c>
      <c r="E69" s="2">
        <v>34</v>
      </c>
      <c r="F69" s="2">
        <v>21.59</v>
      </c>
      <c r="G69" s="2">
        <v>34.697499999999998</v>
      </c>
      <c r="H69" s="2">
        <v>20.98</v>
      </c>
      <c r="I69" s="2">
        <v>34.979999999999997</v>
      </c>
      <c r="J69" s="2">
        <v>21.22</v>
      </c>
    </row>
    <row r="70" spans="1:10" x14ac:dyDescent="0.3">
      <c r="A70" s="2" t="s">
        <v>24</v>
      </c>
      <c r="B70" s="2">
        <v>6988.8</v>
      </c>
      <c r="C70" s="2">
        <v>35.227812499999999</v>
      </c>
      <c r="D70" s="2">
        <v>22.29</v>
      </c>
      <c r="E70" s="2">
        <v>36.340000000000003</v>
      </c>
      <c r="F70" s="2">
        <v>22.04</v>
      </c>
      <c r="G70" s="2">
        <v>35.573749999999997</v>
      </c>
      <c r="H70" s="2">
        <v>21.524999999999999</v>
      </c>
      <c r="I70" s="2">
        <v>35.29</v>
      </c>
      <c r="J70" s="2">
        <v>21.54</v>
      </c>
    </row>
    <row r="71" spans="1:10" x14ac:dyDescent="0.3">
      <c r="A71" s="2" t="s">
        <v>24</v>
      </c>
      <c r="B71" s="2">
        <v>7488</v>
      </c>
      <c r="C71" s="2">
        <v>36.1</v>
      </c>
      <c r="D71" s="2">
        <v>22.85</v>
      </c>
      <c r="E71" s="2">
        <v>35.51</v>
      </c>
      <c r="F71" s="2">
        <v>22.41</v>
      </c>
      <c r="G71" s="2">
        <v>36.450000000000003</v>
      </c>
      <c r="H71" s="2">
        <v>22.07</v>
      </c>
      <c r="I71" s="2">
        <v>36.299999999999997</v>
      </c>
      <c r="J71" s="2">
        <v>21.95</v>
      </c>
    </row>
    <row r="72" spans="1:10" x14ac:dyDescent="0.3">
      <c r="A72" s="2" t="s">
        <v>24</v>
      </c>
      <c r="B72" s="2">
        <v>7987.2</v>
      </c>
      <c r="C72" s="2">
        <v>36.5</v>
      </c>
      <c r="D72" s="2">
        <v>23.44</v>
      </c>
      <c r="E72" s="2">
        <v>36.5</v>
      </c>
      <c r="F72" s="2">
        <v>23.06</v>
      </c>
      <c r="G72" s="2">
        <v>36.380000000000003</v>
      </c>
      <c r="H72" s="2">
        <v>22.68</v>
      </c>
      <c r="I72" s="2">
        <v>36.44</v>
      </c>
      <c r="J72" s="2">
        <v>22.54</v>
      </c>
    </row>
    <row r="73" spans="1:10" x14ac:dyDescent="0.3">
      <c r="A73" s="3" t="s">
        <v>24</v>
      </c>
      <c r="B73" s="3">
        <v>8486.4</v>
      </c>
      <c r="C73" s="2">
        <v>37.26</v>
      </c>
      <c r="D73" s="2">
        <v>24.08</v>
      </c>
      <c r="E73" s="2">
        <v>37.549999999999997</v>
      </c>
      <c r="F73" s="2">
        <v>23.82</v>
      </c>
      <c r="G73" s="2">
        <v>37.4</v>
      </c>
      <c r="H73" s="2">
        <v>23.26</v>
      </c>
      <c r="I73" s="2">
        <v>37.520000000000003</v>
      </c>
      <c r="J73" s="2">
        <v>23.32</v>
      </c>
    </row>
    <row r="74" spans="1:10" x14ac:dyDescent="0.3">
      <c r="A74" s="2" t="s">
        <v>25</v>
      </c>
      <c r="B74" s="2">
        <v>5800</v>
      </c>
      <c r="C74" s="2">
        <v>33.383437499999999</v>
      </c>
      <c r="D74" s="2">
        <v>21.77</v>
      </c>
      <c r="E74" s="2">
        <v>34.950000000000003</v>
      </c>
      <c r="F74" s="2">
        <v>21.55</v>
      </c>
      <c r="G74" s="2">
        <v>33.371250000000003</v>
      </c>
      <c r="H74" s="2">
        <v>21.254999999999999</v>
      </c>
      <c r="I74" s="2">
        <v>33.75</v>
      </c>
      <c r="J74" s="2">
        <v>20.9</v>
      </c>
    </row>
    <row r="75" spans="1:10" x14ac:dyDescent="0.3">
      <c r="A75" s="2" t="s">
        <v>25</v>
      </c>
      <c r="B75" s="2">
        <v>6489.6</v>
      </c>
      <c r="C75" s="2">
        <v>34.255625000000002</v>
      </c>
      <c r="D75" s="2">
        <v>22.33</v>
      </c>
      <c r="E75" s="2">
        <v>34.89</v>
      </c>
      <c r="F75" s="2">
        <v>22.28</v>
      </c>
      <c r="G75" s="2">
        <v>34.247500000000002</v>
      </c>
      <c r="H75" s="2">
        <v>21.8</v>
      </c>
      <c r="I75" s="2">
        <v>35.54</v>
      </c>
      <c r="J75" s="2">
        <v>21.81</v>
      </c>
    </row>
    <row r="76" spans="1:10" x14ac:dyDescent="0.3">
      <c r="A76" s="2" t="s">
        <v>25</v>
      </c>
      <c r="B76" s="2">
        <v>6988.8</v>
      </c>
      <c r="C76" s="2">
        <v>35.127812499999997</v>
      </c>
      <c r="D76" s="2">
        <v>22.89</v>
      </c>
      <c r="E76" s="2">
        <v>36.020000000000003</v>
      </c>
      <c r="F76" s="2">
        <v>22.9</v>
      </c>
      <c r="G76" s="2">
        <v>35.123750000000001</v>
      </c>
      <c r="H76" s="2">
        <v>22.344999999999999</v>
      </c>
      <c r="I76" s="2">
        <v>35.92</v>
      </c>
      <c r="J76" s="2">
        <v>22.06</v>
      </c>
    </row>
    <row r="77" spans="1:10" x14ac:dyDescent="0.3">
      <c r="A77" s="2" t="s">
        <v>25</v>
      </c>
      <c r="B77" s="2">
        <v>7488</v>
      </c>
      <c r="C77" s="2">
        <v>36</v>
      </c>
      <c r="D77" s="2">
        <v>23.45</v>
      </c>
      <c r="E77" s="2">
        <v>36.25</v>
      </c>
      <c r="F77" s="2">
        <v>23.28</v>
      </c>
      <c r="G77" s="2">
        <v>36</v>
      </c>
      <c r="H77" s="2">
        <v>22.89</v>
      </c>
      <c r="I77" s="2">
        <v>35.799999999999997</v>
      </c>
      <c r="J77" s="2">
        <v>22.66</v>
      </c>
    </row>
    <row r="78" spans="1:10" x14ac:dyDescent="0.3">
      <c r="A78" s="2" t="s">
        <v>25</v>
      </c>
      <c r="B78" s="2">
        <v>7987.2</v>
      </c>
      <c r="C78" s="2">
        <v>37.11</v>
      </c>
      <c r="D78" s="2">
        <v>23.89</v>
      </c>
      <c r="E78" s="2">
        <v>37.380000000000003</v>
      </c>
      <c r="F78" s="2">
        <v>23.76</v>
      </c>
      <c r="G78" s="2">
        <v>37.21</v>
      </c>
      <c r="H78" s="2">
        <v>23.33</v>
      </c>
      <c r="I78" s="2">
        <v>37.1</v>
      </c>
      <c r="J78" s="2">
        <v>23.09</v>
      </c>
    </row>
    <row r="79" spans="1:10" x14ac:dyDescent="0.3">
      <c r="A79" s="3" t="s">
        <v>25</v>
      </c>
      <c r="B79" s="3">
        <v>8486.4</v>
      </c>
      <c r="C79" s="2">
        <v>38</v>
      </c>
      <c r="D79" s="2">
        <v>24.51</v>
      </c>
      <c r="E79" s="2">
        <v>37.75</v>
      </c>
      <c r="F79" s="2">
        <v>24.61</v>
      </c>
      <c r="G79" s="2">
        <v>38.020000000000003</v>
      </c>
      <c r="H79" s="2">
        <v>23.95</v>
      </c>
      <c r="I79" s="2">
        <v>37.79</v>
      </c>
      <c r="J79" s="2">
        <v>23.86</v>
      </c>
    </row>
    <row r="80" spans="1:10" x14ac:dyDescent="0.3">
      <c r="A80" s="2" t="s">
        <v>26</v>
      </c>
      <c r="B80" s="2">
        <v>5800</v>
      </c>
      <c r="C80" s="2">
        <v>33.573437499999997</v>
      </c>
      <c r="D80" s="2">
        <v>21.23</v>
      </c>
      <c r="E80" s="2">
        <v>34.479999999999997</v>
      </c>
      <c r="F80" s="2">
        <v>20.95</v>
      </c>
      <c r="G80" s="2">
        <v>34.091250000000002</v>
      </c>
      <c r="H80" s="2">
        <v>20.975000000000001</v>
      </c>
      <c r="I80" s="2">
        <v>34.35</v>
      </c>
      <c r="J80" s="2">
        <v>20.5</v>
      </c>
    </row>
    <row r="81" spans="1:10" x14ac:dyDescent="0.3">
      <c r="A81" s="2" t="s">
        <v>26</v>
      </c>
      <c r="B81" s="2">
        <v>6489.6</v>
      </c>
      <c r="C81" s="2">
        <v>33.745624999999997</v>
      </c>
      <c r="D81" s="2">
        <v>21.79</v>
      </c>
      <c r="E81" s="2">
        <v>34.950000000000003</v>
      </c>
      <c r="F81" s="2">
        <v>21.61</v>
      </c>
      <c r="G81" s="2">
        <v>34.967500000000001</v>
      </c>
      <c r="H81" s="2">
        <v>21.52</v>
      </c>
      <c r="I81" s="2">
        <v>35</v>
      </c>
      <c r="J81" s="2">
        <v>21.25</v>
      </c>
    </row>
    <row r="82" spans="1:10" x14ac:dyDescent="0.3">
      <c r="A82" s="2" t="s">
        <v>26</v>
      </c>
      <c r="B82" s="2">
        <v>6988.8</v>
      </c>
      <c r="C82" s="2">
        <v>34.817812500000002</v>
      </c>
      <c r="D82" s="2">
        <v>22.35</v>
      </c>
      <c r="E82" s="2">
        <v>35.35</v>
      </c>
      <c r="F82" s="2">
        <v>22.11</v>
      </c>
      <c r="G82" s="2">
        <v>35.84375</v>
      </c>
      <c r="H82" s="2">
        <v>22.065000000000001</v>
      </c>
      <c r="I82" s="2">
        <v>35.119999999999997</v>
      </c>
      <c r="J82" s="2">
        <v>21.56</v>
      </c>
    </row>
    <row r="83" spans="1:10" x14ac:dyDescent="0.3">
      <c r="A83" s="2" t="s">
        <v>26</v>
      </c>
      <c r="B83" s="2">
        <v>7488</v>
      </c>
      <c r="C83" s="2">
        <v>36.69</v>
      </c>
      <c r="D83" s="2">
        <v>22.91</v>
      </c>
      <c r="E83" s="2">
        <v>36.450000000000003</v>
      </c>
      <c r="F83" s="2">
        <v>22.59</v>
      </c>
      <c r="G83" s="2">
        <v>36.72</v>
      </c>
      <c r="H83" s="2">
        <v>22.61</v>
      </c>
      <c r="I83" s="2">
        <v>36.32</v>
      </c>
      <c r="J83" s="2">
        <v>22.01</v>
      </c>
    </row>
    <row r="84" spans="1:10" x14ac:dyDescent="0.3">
      <c r="A84" s="2" t="s">
        <v>26</v>
      </c>
      <c r="B84" s="2">
        <v>7987.2</v>
      </c>
      <c r="C84" s="2">
        <v>37.24</v>
      </c>
      <c r="D84" s="2">
        <v>23.36</v>
      </c>
      <c r="E84" s="2">
        <v>36.700000000000003</v>
      </c>
      <c r="F84" s="2">
        <v>23</v>
      </c>
      <c r="G84" s="2">
        <v>36.950000000000003</v>
      </c>
      <c r="H84" s="2">
        <v>23.26</v>
      </c>
      <c r="I84" s="2">
        <v>36.75</v>
      </c>
      <c r="J84" s="2">
        <v>22.57</v>
      </c>
    </row>
    <row r="85" spans="1:10" x14ac:dyDescent="0.3">
      <c r="A85" s="3" t="s">
        <v>26</v>
      </c>
      <c r="B85" s="3">
        <v>8486.4</v>
      </c>
      <c r="C85" s="2">
        <v>37.65</v>
      </c>
      <c r="D85" s="2">
        <v>24.01</v>
      </c>
      <c r="E85" s="2">
        <v>37.99</v>
      </c>
      <c r="F85" s="2">
        <v>23.85</v>
      </c>
      <c r="G85" s="2">
        <v>37.94</v>
      </c>
      <c r="H85" s="2">
        <v>23.69</v>
      </c>
      <c r="I85" s="2">
        <v>37.56</v>
      </c>
      <c r="J85" s="2">
        <v>23.32</v>
      </c>
    </row>
    <row r="86" spans="1:10" x14ac:dyDescent="0.3">
      <c r="A86" s="2" t="s">
        <v>27</v>
      </c>
      <c r="B86" s="2">
        <v>5800</v>
      </c>
      <c r="C86" s="2">
        <v>32.993437499999999</v>
      </c>
      <c r="D86" s="2">
        <v>20.97</v>
      </c>
      <c r="E86" s="2">
        <v>34.25</v>
      </c>
      <c r="F86" s="2">
        <v>20.6</v>
      </c>
      <c r="G86" s="2">
        <v>33.111249999999998</v>
      </c>
      <c r="H86" s="2">
        <v>20.295000000000002</v>
      </c>
      <c r="I86" s="2">
        <v>34.24</v>
      </c>
      <c r="J86" s="2">
        <v>20.12</v>
      </c>
    </row>
    <row r="87" spans="1:10" x14ac:dyDescent="0.3">
      <c r="A87" s="2" t="s">
        <v>27</v>
      </c>
      <c r="B87" s="2">
        <v>6489.6</v>
      </c>
      <c r="C87" s="2">
        <v>33.865625000000001</v>
      </c>
      <c r="D87" s="2">
        <v>21.53</v>
      </c>
      <c r="E87" s="2">
        <v>34.44</v>
      </c>
      <c r="F87" s="2">
        <v>21.26</v>
      </c>
      <c r="G87" s="2">
        <v>33.987499999999997</v>
      </c>
      <c r="H87" s="2">
        <v>20.84</v>
      </c>
      <c r="I87" s="2">
        <v>34.6</v>
      </c>
      <c r="J87" s="2">
        <v>20.92</v>
      </c>
    </row>
    <row r="88" spans="1:10" x14ac:dyDescent="0.3">
      <c r="A88" s="2" t="s">
        <v>27</v>
      </c>
      <c r="B88" s="2">
        <v>6988.8</v>
      </c>
      <c r="C88" s="2">
        <v>34.737812499999997</v>
      </c>
      <c r="D88" s="2">
        <v>22.09</v>
      </c>
      <c r="E88" s="2">
        <v>35.25</v>
      </c>
      <c r="F88" s="2">
        <v>21.88</v>
      </c>
      <c r="G88" s="2">
        <v>34.863750000000003</v>
      </c>
      <c r="H88" s="2">
        <v>21.385000000000002</v>
      </c>
      <c r="I88" s="2">
        <v>35.01</v>
      </c>
      <c r="J88" s="2">
        <v>21.26</v>
      </c>
    </row>
    <row r="89" spans="1:10" x14ac:dyDescent="0.3">
      <c r="A89" s="2" t="s">
        <v>27</v>
      </c>
      <c r="B89" s="2">
        <v>7488</v>
      </c>
      <c r="C89" s="2">
        <v>35.61</v>
      </c>
      <c r="D89" s="2">
        <v>22.65</v>
      </c>
      <c r="E89" s="2">
        <v>36</v>
      </c>
      <c r="F89" s="2">
        <v>22.37</v>
      </c>
      <c r="G89" s="2">
        <v>35.74</v>
      </c>
      <c r="H89" s="2">
        <v>21.93</v>
      </c>
      <c r="I89" s="2">
        <v>35.04</v>
      </c>
      <c r="J89" s="2">
        <v>21.74</v>
      </c>
    </row>
    <row r="90" spans="1:10" x14ac:dyDescent="0.3">
      <c r="A90" s="2" t="s">
        <v>27</v>
      </c>
      <c r="B90" s="2">
        <v>7987.2</v>
      </c>
      <c r="C90" s="2">
        <v>36.200000000000003</v>
      </c>
      <c r="D90" s="2">
        <v>23.14</v>
      </c>
      <c r="E90" s="2">
        <v>36.450000000000003</v>
      </c>
      <c r="F90" s="2">
        <v>22.9</v>
      </c>
      <c r="G90" s="2">
        <v>36.19</v>
      </c>
      <c r="H90" s="2">
        <v>22.47</v>
      </c>
      <c r="I90" s="2">
        <v>36.04</v>
      </c>
      <c r="J90" s="2">
        <v>22.3</v>
      </c>
    </row>
    <row r="91" spans="1:10" x14ac:dyDescent="0.3">
      <c r="A91" s="3" t="s">
        <v>27</v>
      </c>
      <c r="B91" s="3">
        <v>8486.4</v>
      </c>
      <c r="C91" s="2">
        <v>37.25</v>
      </c>
      <c r="D91" s="2">
        <v>23.73</v>
      </c>
      <c r="E91" s="2">
        <v>37</v>
      </c>
      <c r="F91" s="2">
        <v>23.68</v>
      </c>
      <c r="G91" s="2">
        <v>37.200000000000003</v>
      </c>
      <c r="H91" s="2">
        <v>22.98</v>
      </c>
      <c r="I91" s="2">
        <v>37.04</v>
      </c>
      <c r="J91" s="2">
        <v>22.97</v>
      </c>
    </row>
    <row r="92" spans="1:10" x14ac:dyDescent="0.3">
      <c r="A92" s="2" t="s">
        <v>28</v>
      </c>
      <c r="B92" s="2">
        <v>5800</v>
      </c>
      <c r="C92" s="2">
        <v>33.423437499999999</v>
      </c>
      <c r="D92" s="2">
        <v>21.02</v>
      </c>
      <c r="E92" s="2">
        <v>35</v>
      </c>
      <c r="F92" s="2">
        <v>20.53</v>
      </c>
      <c r="G92" s="2">
        <v>33.321249999999999</v>
      </c>
      <c r="H92" s="2">
        <v>20.145</v>
      </c>
      <c r="I92" s="2">
        <v>33.840000000000003</v>
      </c>
      <c r="J92" s="2">
        <v>19.98</v>
      </c>
    </row>
    <row r="93" spans="1:10" x14ac:dyDescent="0.3">
      <c r="A93" s="2" t="s">
        <v>28</v>
      </c>
      <c r="B93" s="2">
        <v>6489.6</v>
      </c>
      <c r="C93" s="2">
        <v>34.295625000000001</v>
      </c>
      <c r="D93" s="2">
        <v>21.58</v>
      </c>
      <c r="E93" s="2">
        <v>34.81</v>
      </c>
      <c r="F93" s="2">
        <v>21.36</v>
      </c>
      <c r="G93" s="2">
        <v>34.197499999999998</v>
      </c>
      <c r="H93" s="2">
        <v>20.69</v>
      </c>
      <c r="I93" s="2">
        <v>34.96</v>
      </c>
      <c r="J93" s="2">
        <v>20.91</v>
      </c>
    </row>
    <row r="94" spans="1:10" x14ac:dyDescent="0.3">
      <c r="A94" s="2" t="s">
        <v>28</v>
      </c>
      <c r="B94" s="2">
        <v>6988.8</v>
      </c>
      <c r="C94" s="2">
        <v>35.167812499999997</v>
      </c>
      <c r="D94" s="2">
        <v>22.14</v>
      </c>
      <c r="E94" s="2">
        <v>35.75</v>
      </c>
      <c r="F94" s="2">
        <v>21.98</v>
      </c>
      <c r="G94" s="2">
        <v>35.073749999999997</v>
      </c>
      <c r="H94" s="2">
        <v>21.234999999999999</v>
      </c>
      <c r="I94" s="2">
        <v>35.96</v>
      </c>
      <c r="J94" s="2">
        <v>21.24</v>
      </c>
    </row>
    <row r="95" spans="1:10" x14ac:dyDescent="0.3">
      <c r="A95" s="2" t="s">
        <v>28</v>
      </c>
      <c r="B95" s="2">
        <v>7488</v>
      </c>
      <c r="C95" s="2">
        <v>36.04</v>
      </c>
      <c r="D95" s="2">
        <v>22.7</v>
      </c>
      <c r="E95" s="2">
        <v>36.25</v>
      </c>
      <c r="F95" s="2">
        <v>22.35</v>
      </c>
      <c r="G95" s="2">
        <v>35.950000000000003</v>
      </c>
      <c r="H95" s="2">
        <v>21.78</v>
      </c>
      <c r="I95" s="2">
        <v>35.99</v>
      </c>
      <c r="J95" s="2">
        <v>21.74</v>
      </c>
    </row>
    <row r="96" spans="1:10" x14ac:dyDescent="0.3">
      <c r="A96" s="2" t="s">
        <v>28</v>
      </c>
      <c r="B96" s="2">
        <v>7987.2</v>
      </c>
      <c r="C96" s="2">
        <v>36.729999999999997</v>
      </c>
      <c r="D96" s="2">
        <v>23.17</v>
      </c>
      <c r="E96" s="2">
        <v>36.75</v>
      </c>
      <c r="F96" s="2">
        <v>22.88</v>
      </c>
      <c r="G96" s="2">
        <v>36.6</v>
      </c>
      <c r="H96" s="2">
        <v>22.36</v>
      </c>
      <c r="I96" s="2">
        <v>36.5</v>
      </c>
      <c r="J96" s="2">
        <v>22.27</v>
      </c>
    </row>
    <row r="97" spans="1:10" x14ac:dyDescent="0.3">
      <c r="A97" s="3" t="s">
        <v>28</v>
      </c>
      <c r="B97" s="3">
        <v>8486.4</v>
      </c>
      <c r="C97" s="2">
        <v>37.71</v>
      </c>
      <c r="D97" s="2">
        <v>23.77</v>
      </c>
      <c r="E97" s="2">
        <v>37.5</v>
      </c>
      <c r="F97" s="2">
        <v>23.6</v>
      </c>
      <c r="G97" s="2">
        <v>37.54</v>
      </c>
      <c r="H97" s="2">
        <v>22.89</v>
      </c>
      <c r="I97" s="2">
        <v>37</v>
      </c>
      <c r="J97" s="2">
        <v>22.9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5"/>
  <sheetViews>
    <sheetView tabSelected="1" zoomScale="70" zoomScaleNormal="70" workbookViewId="0">
      <selection activeCell="N4" sqref="N4:V99"/>
    </sheetView>
  </sheetViews>
  <sheetFormatPr defaultRowHeight="16.5" x14ac:dyDescent="0.3"/>
  <cols>
    <col min="1" max="14" width="9" style="7" customWidth="1"/>
    <col min="15" max="22" width="9.875" style="7" bestFit="1" customWidth="1"/>
    <col min="23" max="24" width="9.125" style="7" bestFit="1" customWidth="1"/>
    <col min="25" max="42" width="9" style="7" customWidth="1"/>
    <col min="43" max="16384" width="9" style="7"/>
  </cols>
  <sheetData>
    <row r="1" spans="1:34" ht="17.25" customHeight="1" thickBot="1" x14ac:dyDescent="0.35"/>
    <row r="2" spans="1:34" ht="18" customHeight="1" thickTop="1" thickBot="1" x14ac:dyDescent="0.35">
      <c r="B2" s="17" t="s">
        <v>437</v>
      </c>
      <c r="C2" s="18"/>
      <c r="D2" s="18"/>
      <c r="E2" s="18"/>
      <c r="F2" s="18"/>
      <c r="G2" s="18"/>
      <c r="H2" s="18"/>
      <c r="I2" s="18"/>
      <c r="J2" s="18"/>
      <c r="K2" s="18"/>
      <c r="L2" s="19"/>
      <c r="N2" s="17" t="s">
        <v>438</v>
      </c>
      <c r="O2" s="18"/>
      <c r="P2" s="18"/>
      <c r="Q2" s="18"/>
      <c r="R2" s="18"/>
      <c r="S2" s="18"/>
      <c r="T2" s="18"/>
      <c r="U2" s="18"/>
      <c r="V2" s="18"/>
      <c r="W2" s="18"/>
      <c r="X2" s="19"/>
    </row>
    <row r="3" spans="1:34" s="8" customFormat="1" ht="17.25" customHeight="1" thickTop="1" x14ac:dyDescent="0.3">
      <c r="B3" s="8" t="s">
        <v>419</v>
      </c>
      <c r="C3" s="8" t="s">
        <v>420</v>
      </c>
      <c r="D3" s="8" t="s">
        <v>421</v>
      </c>
      <c r="E3" s="8" t="s">
        <v>422</v>
      </c>
      <c r="F3" s="8" t="s">
        <v>423</v>
      </c>
      <c r="G3" s="8" t="s">
        <v>424</v>
      </c>
      <c r="H3" s="8" t="s">
        <v>425</v>
      </c>
      <c r="I3" s="8" t="s">
        <v>426</v>
      </c>
      <c r="J3" s="8" t="s">
        <v>427</v>
      </c>
      <c r="K3" s="8" t="s">
        <v>428</v>
      </c>
      <c r="L3" s="8" t="s">
        <v>429</v>
      </c>
      <c r="N3" s="12" t="s">
        <v>419</v>
      </c>
      <c r="O3" s="7" t="s">
        <v>2</v>
      </c>
      <c r="P3" s="7" t="s">
        <v>3</v>
      </c>
      <c r="Q3" s="7" t="s">
        <v>4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8" t="s">
        <v>428</v>
      </c>
      <c r="X3" s="8" t="s">
        <v>429</v>
      </c>
      <c r="AA3" s="7"/>
      <c r="AB3" s="7"/>
      <c r="AC3" s="7"/>
      <c r="AD3" s="7"/>
      <c r="AE3" s="7"/>
      <c r="AF3" s="7"/>
      <c r="AG3" s="7"/>
      <c r="AH3" s="7"/>
    </row>
    <row r="4" spans="1:34" s="8" customFormat="1" x14ac:dyDescent="0.3">
      <c r="A4" s="13" t="s">
        <v>439</v>
      </c>
      <c r="B4" s="8" t="s">
        <v>430</v>
      </c>
      <c r="C4" s="7">
        <f t="shared" ref="C4:C35" si="0">ROUND(O4,2)</f>
        <v>33.25</v>
      </c>
      <c r="D4" s="7">
        <f t="shared" ref="D4:D35" si="1">ROUND(P4,2)</f>
        <v>20.98</v>
      </c>
      <c r="E4" s="7">
        <f t="shared" ref="E4:E35" si="2">ROUND(Q4,2)</f>
        <v>34.25</v>
      </c>
      <c r="F4" s="7">
        <f t="shared" ref="F4:F35" si="3">ROUND(R4,2)</f>
        <v>20.25</v>
      </c>
      <c r="G4" s="7">
        <f t="shared" ref="G4:G35" si="4">ROUND(S4,2)</f>
        <v>32.9</v>
      </c>
      <c r="H4" s="7">
        <f t="shared" ref="H4:H35" si="5">ROUND(T4,2)</f>
        <v>20.010000000000002</v>
      </c>
      <c r="I4" s="7">
        <f t="shared" ref="I4:I35" si="6">ROUND(U4,2)</f>
        <v>33.83</v>
      </c>
      <c r="J4" s="7">
        <f t="shared" ref="J4:J35" si="7">ROUND(V4,2)</f>
        <v>20.170000000000002</v>
      </c>
      <c r="K4" s="7">
        <f t="shared" ref="K4:K35" si="8">W4</f>
        <v>0</v>
      </c>
      <c r="L4" s="7">
        <f t="shared" ref="L4:L35" si="9">X4</f>
        <v>0</v>
      </c>
      <c r="M4" s="13" t="s">
        <v>439</v>
      </c>
      <c r="N4" s="12">
        <f>보상2!B2</f>
        <v>5800</v>
      </c>
      <c r="O4" s="7">
        <f>보상2!C2</f>
        <v>33.254062500000003</v>
      </c>
      <c r="P4" s="7">
        <f>보상2!D2</f>
        <v>20.9840625</v>
      </c>
      <c r="Q4" s="7" t="str">
        <f>보상2!E2</f>
        <v xml:space="preserve"> 34.25</v>
      </c>
      <c r="R4" s="7" t="str">
        <f>보상2!F2</f>
        <v xml:space="preserve"> 20.25</v>
      </c>
      <c r="S4" s="7">
        <f>보상2!G2</f>
        <v>32.901249999999997</v>
      </c>
      <c r="T4" s="7">
        <f>보상2!H2</f>
        <v>20.013750000000005</v>
      </c>
      <c r="U4" s="7" t="str">
        <f>보상2!I2</f>
        <v xml:space="preserve"> 33.83</v>
      </c>
      <c r="V4" s="7" t="str">
        <f>보상2!J2</f>
        <v xml:space="preserve"> 20.17</v>
      </c>
      <c r="W4" s="8">
        <v>0</v>
      </c>
      <c r="X4" s="8">
        <v>0</v>
      </c>
      <c r="AA4" s="7"/>
      <c r="AB4" s="7"/>
      <c r="AC4" s="7"/>
      <c r="AD4" s="7"/>
      <c r="AE4" s="7"/>
      <c r="AF4" s="7"/>
      <c r="AG4" s="7"/>
      <c r="AH4" s="7"/>
    </row>
    <row r="5" spans="1:34" s="8" customFormat="1" x14ac:dyDescent="0.3">
      <c r="B5" s="8" t="s">
        <v>431</v>
      </c>
      <c r="C5" s="7">
        <f t="shared" si="0"/>
        <v>34.1</v>
      </c>
      <c r="D5" s="7">
        <f t="shared" si="1"/>
        <v>21.56</v>
      </c>
      <c r="E5" s="7">
        <f t="shared" si="2"/>
        <v>34.25</v>
      </c>
      <c r="F5" s="7">
        <f t="shared" si="3"/>
        <v>20.91</v>
      </c>
      <c r="G5" s="7">
        <f t="shared" si="4"/>
        <v>33.840000000000003</v>
      </c>
      <c r="H5" s="7">
        <f t="shared" si="5"/>
        <v>20.62</v>
      </c>
      <c r="I5" s="7">
        <f t="shared" si="6"/>
        <v>34.75</v>
      </c>
      <c r="J5" s="7">
        <f t="shared" si="7"/>
        <v>20.87</v>
      </c>
      <c r="K5" s="7">
        <f t="shared" si="8"/>
        <v>0</v>
      </c>
      <c r="L5" s="7">
        <f t="shared" si="9"/>
        <v>0</v>
      </c>
      <c r="N5" s="12">
        <f>보상2!B3</f>
        <v>6489.6</v>
      </c>
      <c r="O5" s="7">
        <f>보상2!C3</f>
        <v>34.099375000000002</v>
      </c>
      <c r="P5" s="7">
        <f>보상2!D3</f>
        <v>21.564062499999999</v>
      </c>
      <c r="Q5" s="7" t="str">
        <f>보상2!E3</f>
        <v xml:space="preserve"> 34.25</v>
      </c>
      <c r="R5" s="7" t="str">
        <f>보상2!F3</f>
        <v xml:space="preserve"> 20.91</v>
      </c>
      <c r="S5" s="7">
        <f>보상2!G3</f>
        <v>33.837499999999999</v>
      </c>
      <c r="T5" s="7">
        <f>보상2!H3</f>
        <v>20.623750000000005</v>
      </c>
      <c r="U5" s="7" t="str">
        <f>보상2!I3</f>
        <v xml:space="preserve"> 34.75</v>
      </c>
      <c r="V5" s="7" t="str">
        <f>보상2!J3</f>
        <v xml:space="preserve"> 20.87</v>
      </c>
      <c r="W5" s="8">
        <v>0</v>
      </c>
      <c r="X5" s="8">
        <v>0</v>
      </c>
      <c r="AA5" s="7"/>
      <c r="AB5" s="7"/>
      <c r="AC5" s="7"/>
      <c r="AD5" s="7"/>
      <c r="AE5" s="7"/>
      <c r="AF5" s="7"/>
      <c r="AG5" s="7"/>
      <c r="AH5" s="7"/>
    </row>
    <row r="6" spans="1:34" s="8" customFormat="1" x14ac:dyDescent="0.3">
      <c r="B6" s="8" t="s">
        <v>432</v>
      </c>
      <c r="C6" s="7">
        <f t="shared" si="0"/>
        <v>34.94</v>
      </c>
      <c r="D6" s="7">
        <f t="shared" si="1"/>
        <v>21.96</v>
      </c>
      <c r="E6" s="7">
        <f t="shared" si="2"/>
        <v>35.75</v>
      </c>
      <c r="F6" s="7">
        <f t="shared" si="3"/>
        <v>21.47</v>
      </c>
      <c r="G6" s="7">
        <f t="shared" si="4"/>
        <v>34.770000000000003</v>
      </c>
      <c r="H6" s="7">
        <f t="shared" si="5"/>
        <v>21.06</v>
      </c>
      <c r="I6" s="7">
        <f t="shared" si="6"/>
        <v>35.75</v>
      </c>
      <c r="J6" s="7">
        <f t="shared" si="7"/>
        <v>21.09</v>
      </c>
      <c r="K6" s="7">
        <f t="shared" si="8"/>
        <v>0</v>
      </c>
      <c r="L6" s="7">
        <f t="shared" si="9"/>
        <v>0</v>
      </c>
      <c r="N6" s="12">
        <f>보상2!B4</f>
        <v>6988.8</v>
      </c>
      <c r="O6" s="7">
        <f>보상2!C4</f>
        <v>34.944687500000001</v>
      </c>
      <c r="P6" s="7">
        <f>보상2!D4</f>
        <v>21.964062500000001</v>
      </c>
      <c r="Q6" s="7" t="str">
        <f>보상2!E4</f>
        <v xml:space="preserve"> 35.75</v>
      </c>
      <c r="R6" s="7" t="str">
        <f>보상2!F4</f>
        <v xml:space="preserve"> 21.47</v>
      </c>
      <c r="S6" s="7">
        <f>보상2!G4</f>
        <v>34.77375</v>
      </c>
      <c r="T6" s="7">
        <f>보상2!H4</f>
        <v>21.063750000000002</v>
      </c>
      <c r="U6" s="7" t="str">
        <f>보상2!I4</f>
        <v xml:space="preserve"> 35.75</v>
      </c>
      <c r="V6" s="7" t="str">
        <f>보상2!J4</f>
        <v xml:space="preserve"> 21.09</v>
      </c>
      <c r="W6" s="8">
        <v>0</v>
      </c>
      <c r="X6" s="8">
        <v>0</v>
      </c>
      <c r="AA6" s="7"/>
      <c r="AB6" s="7"/>
      <c r="AC6" s="7"/>
      <c r="AD6" s="7"/>
      <c r="AE6" s="7"/>
      <c r="AF6" s="7"/>
      <c r="AG6" s="7"/>
      <c r="AH6" s="7"/>
    </row>
    <row r="7" spans="1:34" s="8" customFormat="1" x14ac:dyDescent="0.3">
      <c r="B7" s="8" t="s">
        <v>433</v>
      </c>
      <c r="C7" s="7">
        <f t="shared" si="0"/>
        <v>35.79</v>
      </c>
      <c r="D7" s="7">
        <f t="shared" si="1"/>
        <v>22.53</v>
      </c>
      <c r="E7" s="7">
        <f t="shared" si="2"/>
        <v>35.75</v>
      </c>
      <c r="F7" s="7">
        <f t="shared" si="3"/>
        <v>21.91</v>
      </c>
      <c r="G7" s="7">
        <f t="shared" si="4"/>
        <v>35.71</v>
      </c>
      <c r="H7" s="7">
        <f t="shared" si="5"/>
        <v>21.67</v>
      </c>
      <c r="I7" s="7">
        <f t="shared" si="6"/>
        <v>35.659999999999997</v>
      </c>
      <c r="J7" s="7">
        <f t="shared" si="7"/>
        <v>21.6</v>
      </c>
      <c r="K7" s="7">
        <f t="shared" si="8"/>
        <v>0</v>
      </c>
      <c r="L7" s="7">
        <f t="shared" si="9"/>
        <v>0</v>
      </c>
      <c r="N7" s="12">
        <f>보상2!B5</f>
        <v>7488</v>
      </c>
      <c r="O7" s="7" t="str">
        <f>보상2!C5</f>
        <v xml:space="preserve"> 35.79</v>
      </c>
      <c r="P7" s="7" t="str">
        <f>보상2!D5</f>
        <v xml:space="preserve"> 22.53</v>
      </c>
      <c r="Q7" s="7" t="str">
        <f>보상2!E5</f>
        <v xml:space="preserve"> 35.75</v>
      </c>
      <c r="R7" s="7" t="str">
        <f>보상2!F5</f>
        <v xml:space="preserve"> 21.91</v>
      </c>
      <c r="S7" s="7" t="str">
        <f>보상2!G5</f>
        <v xml:space="preserve"> 35.71</v>
      </c>
      <c r="T7" s="7" t="str">
        <f>보상2!H5</f>
        <v xml:space="preserve"> 21.67</v>
      </c>
      <c r="U7" s="7" t="str">
        <f>보상2!I5</f>
        <v xml:space="preserve"> 35.66</v>
      </c>
      <c r="V7" s="7" t="str">
        <f>보상2!J5</f>
        <v xml:space="preserve"> 21.60</v>
      </c>
      <c r="W7" s="8">
        <v>0</v>
      </c>
      <c r="X7" s="8">
        <v>0</v>
      </c>
      <c r="AA7" s="7"/>
      <c r="AB7" s="7"/>
      <c r="AC7" s="7"/>
      <c r="AD7" s="7"/>
      <c r="AE7" s="7"/>
      <c r="AF7" s="7"/>
      <c r="AG7" s="7"/>
      <c r="AH7" s="7"/>
    </row>
    <row r="8" spans="1:34" s="8" customFormat="1" x14ac:dyDescent="0.3">
      <c r="B8" s="8" t="s">
        <v>434</v>
      </c>
      <c r="C8" s="7">
        <f t="shared" si="0"/>
        <v>36.590000000000003</v>
      </c>
      <c r="D8" s="7">
        <f t="shared" si="1"/>
        <v>23.11</v>
      </c>
      <c r="E8" s="7">
        <f t="shared" si="2"/>
        <v>36.25</v>
      </c>
      <c r="F8" s="7">
        <f t="shared" si="3"/>
        <v>22.55</v>
      </c>
      <c r="G8" s="7">
        <f t="shared" si="4"/>
        <v>36.31</v>
      </c>
      <c r="H8" s="7">
        <f t="shared" si="5"/>
        <v>22.28</v>
      </c>
      <c r="I8" s="7">
        <f t="shared" si="6"/>
        <v>36.44</v>
      </c>
      <c r="J8" s="7">
        <f t="shared" si="7"/>
        <v>22.24</v>
      </c>
      <c r="K8" s="7">
        <f t="shared" si="8"/>
        <v>0</v>
      </c>
      <c r="L8" s="7">
        <f t="shared" si="9"/>
        <v>0</v>
      </c>
      <c r="N8" s="12">
        <f>보상2!B6</f>
        <v>7987.2</v>
      </c>
      <c r="O8" s="7" t="str">
        <f>보상2!C6</f>
        <v xml:space="preserve"> 36.59</v>
      </c>
      <c r="P8" s="7" t="str">
        <f>보상2!D6</f>
        <v xml:space="preserve"> 23.11</v>
      </c>
      <c r="Q8" s="7" t="str">
        <f>보상2!E6</f>
        <v xml:space="preserve"> 36.25</v>
      </c>
      <c r="R8" s="7" t="str">
        <f>보상2!F6</f>
        <v xml:space="preserve"> 22.55</v>
      </c>
      <c r="S8" s="7" t="str">
        <f>보상2!G6</f>
        <v xml:space="preserve"> 36.31</v>
      </c>
      <c r="T8" s="7" t="str">
        <f>보상2!H6</f>
        <v xml:space="preserve"> 22.28</v>
      </c>
      <c r="U8" s="7" t="str">
        <f>보상2!I6</f>
        <v xml:space="preserve"> 36.44</v>
      </c>
      <c r="V8" s="7" t="str">
        <f>보상2!J6</f>
        <v xml:space="preserve"> 22.24</v>
      </c>
      <c r="W8" s="8">
        <v>0</v>
      </c>
      <c r="X8" s="8">
        <v>0</v>
      </c>
      <c r="AA8" s="7"/>
      <c r="AB8" s="7"/>
      <c r="AC8" s="7"/>
      <c r="AD8" s="7"/>
      <c r="AE8" s="7"/>
      <c r="AF8" s="7"/>
      <c r="AG8" s="7"/>
      <c r="AH8" s="7"/>
    </row>
    <row r="9" spans="1:34" s="8" customFormat="1" x14ac:dyDescent="0.3">
      <c r="B9" s="8" t="s">
        <v>435</v>
      </c>
      <c r="C9" s="7">
        <f t="shared" si="0"/>
        <v>37.61</v>
      </c>
      <c r="D9" s="7">
        <f t="shared" si="1"/>
        <v>23.51</v>
      </c>
      <c r="E9" s="7">
        <f t="shared" si="2"/>
        <v>37</v>
      </c>
      <c r="F9" s="7">
        <f t="shared" si="3"/>
        <v>22.97</v>
      </c>
      <c r="G9" s="7">
        <f t="shared" si="4"/>
        <v>37.49</v>
      </c>
      <c r="H9" s="7">
        <f t="shared" si="5"/>
        <v>22.72</v>
      </c>
      <c r="I9" s="7">
        <f t="shared" si="6"/>
        <v>37.5</v>
      </c>
      <c r="J9" s="7">
        <f t="shared" si="7"/>
        <v>22.74</v>
      </c>
      <c r="K9" s="7">
        <f t="shared" si="8"/>
        <v>0</v>
      </c>
      <c r="L9" s="7">
        <f t="shared" si="9"/>
        <v>0</v>
      </c>
      <c r="N9" s="12">
        <f>보상2!B7</f>
        <v>8486.4</v>
      </c>
      <c r="O9" s="7" t="str">
        <f>보상2!C7</f>
        <v xml:space="preserve"> 37.61</v>
      </c>
      <c r="P9" s="7" t="str">
        <f>보상2!D7</f>
        <v xml:space="preserve"> 23.51</v>
      </c>
      <c r="Q9" s="7" t="str">
        <f>보상2!E7</f>
        <v xml:space="preserve"> 37.00</v>
      </c>
      <c r="R9" s="7" t="str">
        <f>보상2!F7</f>
        <v xml:space="preserve"> 22.97</v>
      </c>
      <c r="S9" s="7" t="str">
        <f>보상2!G7</f>
        <v xml:space="preserve"> 37.49</v>
      </c>
      <c r="T9" s="7" t="str">
        <f>보상2!H7</f>
        <v xml:space="preserve"> 22.72</v>
      </c>
      <c r="U9" s="7" t="str">
        <f>보상2!I7</f>
        <v xml:space="preserve"> 37.50</v>
      </c>
      <c r="V9" s="7" t="str">
        <f>보상2!J7</f>
        <v xml:space="preserve"> 22.74</v>
      </c>
      <c r="W9" s="8">
        <v>0</v>
      </c>
      <c r="X9" s="8">
        <v>0</v>
      </c>
      <c r="AA9" s="7"/>
      <c r="AB9" s="7"/>
      <c r="AC9" s="7"/>
      <c r="AD9" s="7"/>
      <c r="AE9" s="7"/>
      <c r="AF9" s="7"/>
      <c r="AG9" s="7"/>
      <c r="AH9" s="7"/>
    </row>
    <row r="10" spans="1:34" s="8" customFormat="1" x14ac:dyDescent="0.3">
      <c r="A10" s="13" t="s">
        <v>440</v>
      </c>
      <c r="B10" s="8" t="s">
        <v>430</v>
      </c>
      <c r="C10" s="7">
        <f t="shared" si="0"/>
        <v>33.450000000000003</v>
      </c>
      <c r="D10" s="7">
        <f t="shared" si="1"/>
        <v>21.01</v>
      </c>
      <c r="E10" s="7">
        <f t="shared" si="2"/>
        <v>34.380000000000003</v>
      </c>
      <c r="F10" s="7">
        <f t="shared" si="3"/>
        <v>20.420000000000002</v>
      </c>
      <c r="G10" s="7">
        <f t="shared" si="4"/>
        <v>32.94</v>
      </c>
      <c r="H10" s="7">
        <f t="shared" si="5"/>
        <v>20.56</v>
      </c>
      <c r="I10" s="7">
        <f t="shared" si="6"/>
        <v>34.11</v>
      </c>
      <c r="J10" s="7">
        <f t="shared" si="7"/>
        <v>20.239999999999998</v>
      </c>
      <c r="K10" s="7">
        <f t="shared" si="8"/>
        <v>0</v>
      </c>
      <c r="L10" s="7">
        <f t="shared" si="9"/>
        <v>0</v>
      </c>
      <c r="M10" s="13" t="s">
        <v>440</v>
      </c>
      <c r="N10" s="12">
        <f>보상2!B8</f>
        <v>5800</v>
      </c>
      <c r="O10" s="7">
        <f>보상2!C8</f>
        <v>33.454062500000006</v>
      </c>
      <c r="P10" s="7">
        <f>보상2!D8</f>
        <v>21.014062499999998</v>
      </c>
      <c r="Q10" s="7" t="str">
        <f>보상2!E8</f>
        <v xml:space="preserve"> 34.38</v>
      </c>
      <c r="R10" s="7" t="str">
        <f>보상2!F8</f>
        <v xml:space="preserve"> 20.42</v>
      </c>
      <c r="S10" s="7">
        <f>보상2!G8</f>
        <v>32.941249999999997</v>
      </c>
      <c r="T10" s="7">
        <f>보상2!H8</f>
        <v>20.563750000000002</v>
      </c>
      <c r="U10" s="7" t="str">
        <f>보상2!I8</f>
        <v xml:space="preserve"> 34.11</v>
      </c>
      <c r="V10" s="7" t="str">
        <f>보상2!J8</f>
        <v xml:space="preserve"> 20.24</v>
      </c>
      <c r="W10" s="8">
        <v>0</v>
      </c>
      <c r="X10" s="8">
        <v>0</v>
      </c>
      <c r="AA10" s="7"/>
      <c r="AB10" s="7"/>
      <c r="AC10" s="7"/>
      <c r="AD10" s="7"/>
      <c r="AE10" s="7"/>
      <c r="AF10" s="7"/>
      <c r="AG10" s="7"/>
      <c r="AH10" s="7"/>
    </row>
    <row r="11" spans="1:34" s="8" customFormat="1" x14ac:dyDescent="0.3">
      <c r="B11" s="8" t="s">
        <v>431</v>
      </c>
      <c r="C11" s="7">
        <f t="shared" si="0"/>
        <v>34.299999999999997</v>
      </c>
      <c r="D11" s="7">
        <f t="shared" si="1"/>
        <v>21.57</v>
      </c>
      <c r="E11" s="7">
        <f t="shared" si="2"/>
        <v>34.700000000000003</v>
      </c>
      <c r="F11" s="7">
        <f t="shared" si="3"/>
        <v>21.24</v>
      </c>
      <c r="G11" s="7">
        <f t="shared" si="4"/>
        <v>33.880000000000003</v>
      </c>
      <c r="H11" s="7">
        <f t="shared" si="5"/>
        <v>21.13</v>
      </c>
      <c r="I11" s="7">
        <f t="shared" si="6"/>
        <v>35</v>
      </c>
      <c r="J11" s="7">
        <f t="shared" si="7"/>
        <v>20.99</v>
      </c>
      <c r="K11" s="7">
        <f t="shared" si="8"/>
        <v>0</v>
      </c>
      <c r="L11" s="7">
        <f t="shared" si="9"/>
        <v>0</v>
      </c>
      <c r="N11" s="12">
        <f>보상2!B9</f>
        <v>6489.6</v>
      </c>
      <c r="O11" s="7">
        <f>보상2!C9</f>
        <v>34.299375000000005</v>
      </c>
      <c r="P11" s="7">
        <f>보상2!D9</f>
        <v>21.5740625</v>
      </c>
      <c r="Q11" s="7" t="str">
        <f>보상2!E9</f>
        <v xml:space="preserve"> 34.70</v>
      </c>
      <c r="R11" s="7" t="str">
        <f>보상2!F9</f>
        <v xml:space="preserve"> 21.24</v>
      </c>
      <c r="S11" s="7">
        <f>보상2!G9</f>
        <v>33.877499999999998</v>
      </c>
      <c r="T11" s="7">
        <f>보상2!H9</f>
        <v>21.133750000000003</v>
      </c>
      <c r="U11" s="7" t="str">
        <f>보상2!I9</f>
        <v xml:space="preserve"> 35.00</v>
      </c>
      <c r="V11" s="7" t="str">
        <f>보상2!J9</f>
        <v xml:space="preserve"> 20.99</v>
      </c>
      <c r="W11" s="8">
        <v>0</v>
      </c>
      <c r="X11" s="8">
        <v>0</v>
      </c>
      <c r="AA11" s="7"/>
      <c r="AB11" s="7"/>
      <c r="AC11" s="7"/>
      <c r="AD11" s="7"/>
      <c r="AE11" s="7"/>
      <c r="AF11" s="7"/>
      <c r="AG11" s="7"/>
      <c r="AH11" s="7"/>
    </row>
    <row r="12" spans="1:34" s="8" customFormat="1" x14ac:dyDescent="0.3">
      <c r="B12" s="8" t="s">
        <v>432</v>
      </c>
      <c r="C12" s="7">
        <f t="shared" si="0"/>
        <v>35.14</v>
      </c>
      <c r="D12" s="7">
        <f t="shared" si="1"/>
        <v>22.15</v>
      </c>
      <c r="E12" s="7">
        <f t="shared" si="2"/>
        <v>35.25</v>
      </c>
      <c r="F12" s="7">
        <f t="shared" si="3"/>
        <v>22.02</v>
      </c>
      <c r="G12" s="7">
        <f t="shared" si="4"/>
        <v>34.81</v>
      </c>
      <c r="H12" s="7">
        <f t="shared" si="5"/>
        <v>21.39</v>
      </c>
      <c r="I12" s="7">
        <f t="shared" si="6"/>
        <v>35.49</v>
      </c>
      <c r="J12" s="7">
        <f t="shared" si="7"/>
        <v>21.31</v>
      </c>
      <c r="K12" s="7">
        <f t="shared" si="8"/>
        <v>0</v>
      </c>
      <c r="L12" s="7">
        <f t="shared" si="9"/>
        <v>0</v>
      </c>
      <c r="N12" s="12">
        <f>보상2!B10</f>
        <v>6988.8</v>
      </c>
      <c r="O12" s="7">
        <f>보상2!C10</f>
        <v>35.144687500000003</v>
      </c>
      <c r="P12" s="7">
        <f>보상2!D10</f>
        <v>22.154062499999998</v>
      </c>
      <c r="Q12" s="7" t="str">
        <f>보상2!E10</f>
        <v xml:space="preserve"> 35.25</v>
      </c>
      <c r="R12" s="7" t="str">
        <f>보상2!F10</f>
        <v xml:space="preserve"> 22.02</v>
      </c>
      <c r="S12" s="7">
        <f>보상2!G10</f>
        <v>34.813749999999999</v>
      </c>
      <c r="T12" s="7">
        <f>보상2!H10</f>
        <v>21.393750000000001</v>
      </c>
      <c r="U12" s="7" t="str">
        <f>보상2!I10</f>
        <v xml:space="preserve"> 35.49</v>
      </c>
      <c r="V12" s="7" t="str">
        <f>보상2!J10</f>
        <v xml:space="preserve"> 21.31</v>
      </c>
      <c r="W12" s="8">
        <v>0</v>
      </c>
      <c r="X12" s="8">
        <v>0</v>
      </c>
      <c r="AA12" s="7"/>
      <c r="AB12" s="7"/>
      <c r="AC12" s="7"/>
      <c r="AD12" s="7"/>
      <c r="AE12" s="7"/>
      <c r="AF12" s="7"/>
      <c r="AG12" s="7"/>
      <c r="AH12" s="7"/>
    </row>
    <row r="13" spans="1:34" s="8" customFormat="1" x14ac:dyDescent="0.3">
      <c r="B13" s="8" t="s">
        <v>433</v>
      </c>
      <c r="C13" s="7">
        <f t="shared" si="0"/>
        <v>35.99</v>
      </c>
      <c r="D13" s="7">
        <f t="shared" si="1"/>
        <v>22.72</v>
      </c>
      <c r="E13" s="7">
        <f t="shared" si="2"/>
        <v>36</v>
      </c>
      <c r="F13" s="7">
        <f t="shared" si="3"/>
        <v>22.07</v>
      </c>
      <c r="G13" s="7">
        <f t="shared" si="4"/>
        <v>35.75</v>
      </c>
      <c r="H13" s="7">
        <f t="shared" si="5"/>
        <v>22</v>
      </c>
      <c r="I13" s="7">
        <f t="shared" si="6"/>
        <v>35.799999999999997</v>
      </c>
      <c r="J13" s="7">
        <f t="shared" si="7"/>
        <v>21.8</v>
      </c>
      <c r="K13" s="7">
        <f t="shared" si="8"/>
        <v>0</v>
      </c>
      <c r="L13" s="7">
        <f t="shared" si="9"/>
        <v>0</v>
      </c>
      <c r="N13" s="12" t="str">
        <f>보상2!B11</f>
        <v>7488</v>
      </c>
      <c r="O13" s="7" t="str">
        <f>보상2!C11</f>
        <v xml:space="preserve"> 35.99</v>
      </c>
      <c r="P13" s="7" t="str">
        <f>보상2!D11</f>
        <v xml:space="preserve"> 22.72</v>
      </c>
      <c r="Q13" s="7" t="str">
        <f>보상2!E11</f>
        <v xml:space="preserve"> 36.00</v>
      </c>
      <c r="R13" s="7" t="str">
        <f>보상2!F11</f>
        <v xml:space="preserve"> 22.07</v>
      </c>
      <c r="S13" s="7" t="str">
        <f>보상2!G11</f>
        <v xml:space="preserve"> 35.75</v>
      </c>
      <c r="T13" s="7" t="str">
        <f>보상2!H11</f>
        <v xml:space="preserve"> 22.00</v>
      </c>
      <c r="U13" s="7" t="str">
        <f>보상2!I11</f>
        <v xml:space="preserve"> 35.80</v>
      </c>
      <c r="V13" s="7" t="str">
        <f>보상2!J11</f>
        <v xml:space="preserve"> 21.80</v>
      </c>
      <c r="W13" s="8">
        <v>0</v>
      </c>
      <c r="X13" s="8">
        <v>0</v>
      </c>
      <c r="AA13" s="7"/>
      <c r="AB13" s="7"/>
      <c r="AC13" s="7"/>
      <c r="AD13" s="7"/>
      <c r="AE13" s="7"/>
      <c r="AF13" s="7"/>
      <c r="AG13" s="7"/>
      <c r="AH13" s="7"/>
    </row>
    <row r="14" spans="1:34" s="8" customFormat="1" x14ac:dyDescent="0.3">
      <c r="B14" s="8" t="s">
        <v>434</v>
      </c>
      <c r="C14" s="7">
        <f t="shared" si="0"/>
        <v>36.6</v>
      </c>
      <c r="D14" s="7">
        <f t="shared" si="1"/>
        <v>23.28</v>
      </c>
      <c r="E14" s="7">
        <f t="shared" si="2"/>
        <v>36.700000000000003</v>
      </c>
      <c r="F14" s="7">
        <f t="shared" si="3"/>
        <v>22.97</v>
      </c>
      <c r="G14" s="7">
        <f t="shared" si="4"/>
        <v>36.450000000000003</v>
      </c>
      <c r="H14" s="7">
        <f t="shared" si="5"/>
        <v>22.57</v>
      </c>
      <c r="I14" s="7">
        <f t="shared" si="6"/>
        <v>36.6</v>
      </c>
      <c r="J14" s="7">
        <f t="shared" si="7"/>
        <v>22.4</v>
      </c>
      <c r="K14" s="7">
        <f t="shared" si="8"/>
        <v>0</v>
      </c>
      <c r="L14" s="7">
        <f t="shared" si="9"/>
        <v>0</v>
      </c>
      <c r="N14" s="12" t="str">
        <f>보상2!B12</f>
        <v>7987.2</v>
      </c>
      <c r="O14" s="7" t="str">
        <f>보상2!C12</f>
        <v xml:space="preserve"> 36.60</v>
      </c>
      <c r="P14" s="7" t="str">
        <f>보상2!D12</f>
        <v xml:space="preserve"> 23.28</v>
      </c>
      <c r="Q14" s="7" t="str">
        <f>보상2!E12</f>
        <v xml:space="preserve"> 36.70</v>
      </c>
      <c r="R14" s="7" t="str">
        <f>보상2!F12</f>
        <v xml:space="preserve"> 22.97</v>
      </c>
      <c r="S14" s="7" t="str">
        <f>보상2!G12</f>
        <v xml:space="preserve"> 36.45</v>
      </c>
      <c r="T14" s="7" t="str">
        <f>보상2!H12</f>
        <v xml:space="preserve"> 22.57</v>
      </c>
      <c r="U14" s="7" t="str">
        <f>보상2!I12</f>
        <v xml:space="preserve"> 36.60</v>
      </c>
      <c r="V14" s="7" t="str">
        <f>보상2!J12</f>
        <v xml:space="preserve"> 22.40</v>
      </c>
      <c r="W14" s="8">
        <v>0</v>
      </c>
      <c r="X14" s="8">
        <v>0</v>
      </c>
      <c r="AA14" s="7"/>
      <c r="AB14" s="7"/>
      <c r="AC14" s="7"/>
      <c r="AD14" s="7"/>
      <c r="AE14" s="7"/>
      <c r="AF14" s="7"/>
      <c r="AG14" s="7"/>
      <c r="AH14" s="7"/>
    </row>
    <row r="15" spans="1:34" s="8" customFormat="1" x14ac:dyDescent="0.3">
      <c r="B15" s="8" t="s">
        <v>435</v>
      </c>
      <c r="C15" s="7">
        <f t="shared" si="0"/>
        <v>37.380000000000003</v>
      </c>
      <c r="D15" s="7">
        <f t="shared" si="1"/>
        <v>23.86</v>
      </c>
      <c r="E15" s="7">
        <f t="shared" si="2"/>
        <v>37.020000000000003</v>
      </c>
      <c r="F15" s="7">
        <f t="shared" si="3"/>
        <v>23.51</v>
      </c>
      <c r="G15" s="7">
        <f t="shared" si="4"/>
        <v>37.450000000000003</v>
      </c>
      <c r="H15" s="7">
        <f t="shared" si="5"/>
        <v>22.83</v>
      </c>
      <c r="I15" s="7">
        <f t="shared" si="6"/>
        <v>37.479999999999997</v>
      </c>
      <c r="J15" s="7">
        <f t="shared" si="7"/>
        <v>23.03</v>
      </c>
      <c r="K15" s="7">
        <f t="shared" si="8"/>
        <v>0</v>
      </c>
      <c r="L15" s="7">
        <f t="shared" si="9"/>
        <v>0</v>
      </c>
      <c r="N15" s="12" t="str">
        <f>보상2!B13</f>
        <v>8486.4</v>
      </c>
      <c r="O15" s="7" t="str">
        <f>보상2!C13</f>
        <v xml:space="preserve"> 37.38</v>
      </c>
      <c r="P15" s="7" t="str">
        <f>보상2!D13</f>
        <v xml:space="preserve"> 23.86</v>
      </c>
      <c r="Q15" s="7" t="str">
        <f>보상2!E13</f>
        <v xml:space="preserve"> 37.02</v>
      </c>
      <c r="R15" s="7" t="str">
        <f>보상2!F13</f>
        <v xml:space="preserve"> 23.51</v>
      </c>
      <c r="S15" s="7" t="str">
        <f>보상2!G13</f>
        <v xml:space="preserve"> 37.45</v>
      </c>
      <c r="T15" s="7" t="str">
        <f>보상2!H13</f>
        <v xml:space="preserve"> 22.83</v>
      </c>
      <c r="U15" s="7" t="str">
        <f>보상2!I13</f>
        <v xml:space="preserve"> 37.48</v>
      </c>
      <c r="V15" s="7" t="str">
        <f>보상2!J13</f>
        <v xml:space="preserve"> 23.03</v>
      </c>
      <c r="W15" s="8">
        <v>0</v>
      </c>
      <c r="X15" s="8">
        <v>0</v>
      </c>
      <c r="AA15" s="7"/>
      <c r="AB15" s="7"/>
      <c r="AC15" s="7"/>
      <c r="AD15" s="7"/>
      <c r="AE15" s="7"/>
      <c r="AF15" s="7"/>
      <c r="AG15" s="7"/>
      <c r="AH15" s="7"/>
    </row>
    <row r="16" spans="1:34" s="8" customFormat="1" x14ac:dyDescent="0.3">
      <c r="A16" s="13" t="s">
        <v>441</v>
      </c>
      <c r="B16" s="8" t="s">
        <v>430</v>
      </c>
      <c r="C16" s="7">
        <f t="shared" si="0"/>
        <v>33.42</v>
      </c>
      <c r="D16" s="7">
        <f t="shared" si="1"/>
        <v>21.04</v>
      </c>
      <c r="E16" s="7">
        <f t="shared" si="2"/>
        <v>34.31</v>
      </c>
      <c r="F16" s="7">
        <f t="shared" si="3"/>
        <v>20.79</v>
      </c>
      <c r="G16" s="7">
        <f t="shared" si="4"/>
        <v>33.17</v>
      </c>
      <c r="H16" s="7">
        <f t="shared" si="5"/>
        <v>20.03</v>
      </c>
      <c r="I16" s="7">
        <f t="shared" si="6"/>
        <v>33.44</v>
      </c>
      <c r="J16" s="7">
        <f t="shared" si="7"/>
        <v>20.49</v>
      </c>
      <c r="K16" s="7">
        <f t="shared" si="8"/>
        <v>0</v>
      </c>
      <c r="L16" s="7">
        <f t="shared" si="9"/>
        <v>0</v>
      </c>
      <c r="M16" s="13" t="s">
        <v>441</v>
      </c>
      <c r="N16" s="12">
        <f>보상2!B14</f>
        <v>5800</v>
      </c>
      <c r="O16" s="7">
        <f>보상2!C14</f>
        <v>33.424062500000005</v>
      </c>
      <c r="P16" s="7">
        <f>보상2!D14</f>
        <v>21.044062499999999</v>
      </c>
      <c r="Q16" s="7" t="str">
        <f>보상2!E14</f>
        <v xml:space="preserve"> 34.31</v>
      </c>
      <c r="R16" s="7" t="str">
        <f>보상2!F14</f>
        <v xml:space="preserve"> 20.79</v>
      </c>
      <c r="S16" s="7">
        <f>보상2!G14</f>
        <v>33.171249999999993</v>
      </c>
      <c r="T16" s="7">
        <f>보상2!H14</f>
        <v>20.033750000000005</v>
      </c>
      <c r="U16" s="7" t="str">
        <f>보상2!I14</f>
        <v xml:space="preserve"> 33.44</v>
      </c>
      <c r="V16" s="7" t="str">
        <f>보상2!J14</f>
        <v xml:space="preserve"> 20.49</v>
      </c>
      <c r="W16" s="8">
        <v>0</v>
      </c>
      <c r="X16" s="8">
        <v>0</v>
      </c>
      <c r="AA16" s="7"/>
      <c r="AB16" s="7"/>
      <c r="AC16" s="7"/>
      <c r="AD16" s="7"/>
      <c r="AE16" s="7"/>
      <c r="AF16" s="7"/>
      <c r="AG16" s="7"/>
      <c r="AH16" s="7"/>
    </row>
    <row r="17" spans="1:34" s="8" customFormat="1" x14ac:dyDescent="0.3">
      <c r="B17" s="8" t="s">
        <v>431</v>
      </c>
      <c r="C17" s="7">
        <f t="shared" si="0"/>
        <v>34.270000000000003</v>
      </c>
      <c r="D17" s="7">
        <f t="shared" si="1"/>
        <v>21.57</v>
      </c>
      <c r="E17" s="7">
        <f t="shared" si="2"/>
        <v>34.5</v>
      </c>
      <c r="F17" s="7">
        <f t="shared" si="3"/>
        <v>21.5</v>
      </c>
      <c r="G17" s="7">
        <f t="shared" si="4"/>
        <v>34.11</v>
      </c>
      <c r="H17" s="7">
        <f t="shared" si="5"/>
        <v>20.65</v>
      </c>
      <c r="I17" s="7">
        <f t="shared" si="6"/>
        <v>35.340000000000003</v>
      </c>
      <c r="J17" s="7">
        <f t="shared" si="7"/>
        <v>21.17</v>
      </c>
      <c r="K17" s="7">
        <f t="shared" si="8"/>
        <v>0</v>
      </c>
      <c r="L17" s="7">
        <f t="shared" si="9"/>
        <v>0</v>
      </c>
      <c r="N17" s="12">
        <f>보상2!B15</f>
        <v>6489.6</v>
      </c>
      <c r="O17" s="7">
        <f>보상2!C15</f>
        <v>34.269375000000004</v>
      </c>
      <c r="P17" s="7">
        <f>보상2!D15</f>
        <v>21.5740625</v>
      </c>
      <c r="Q17" s="7" t="str">
        <f>보상2!E15</f>
        <v xml:space="preserve"> 34.50</v>
      </c>
      <c r="R17" s="7" t="str">
        <f>보상2!F15</f>
        <v xml:space="preserve"> 21.50</v>
      </c>
      <c r="S17" s="7">
        <f>보상2!G15</f>
        <v>34.107499999999995</v>
      </c>
      <c r="T17" s="7">
        <f>보상2!H15</f>
        <v>20.653750000000002</v>
      </c>
      <c r="U17" s="7" t="str">
        <f>보상2!I15</f>
        <v xml:space="preserve"> 35.34</v>
      </c>
      <c r="V17" s="7" t="str">
        <f>보상2!J15</f>
        <v xml:space="preserve"> 21.17</v>
      </c>
      <c r="W17" s="8">
        <v>0</v>
      </c>
      <c r="X17" s="8">
        <v>0</v>
      </c>
      <c r="AA17" s="7"/>
      <c r="AB17" s="7"/>
      <c r="AC17" s="7"/>
      <c r="AD17" s="7"/>
      <c r="AE17" s="7"/>
      <c r="AF17" s="7"/>
      <c r="AG17" s="7"/>
      <c r="AH17" s="7"/>
    </row>
    <row r="18" spans="1:34" s="8" customFormat="1" x14ac:dyDescent="0.3">
      <c r="B18" s="8" t="s">
        <v>432</v>
      </c>
      <c r="C18" s="7">
        <f t="shared" si="0"/>
        <v>35.11</v>
      </c>
      <c r="D18" s="7">
        <f t="shared" si="1"/>
        <v>22.16</v>
      </c>
      <c r="E18" s="7">
        <f t="shared" si="2"/>
        <v>36.01</v>
      </c>
      <c r="F18" s="7">
        <f t="shared" si="3"/>
        <v>21.93</v>
      </c>
      <c r="G18" s="7">
        <f t="shared" si="4"/>
        <v>35.04</v>
      </c>
      <c r="H18" s="7">
        <f t="shared" si="5"/>
        <v>21.33</v>
      </c>
      <c r="I18" s="7">
        <f t="shared" si="6"/>
        <v>35.729999999999997</v>
      </c>
      <c r="J18" s="7">
        <f t="shared" si="7"/>
        <v>21.36</v>
      </c>
      <c r="K18" s="7">
        <f t="shared" si="8"/>
        <v>0</v>
      </c>
      <c r="L18" s="7">
        <f t="shared" si="9"/>
        <v>0</v>
      </c>
      <c r="N18" s="12">
        <f>보상2!B16</f>
        <v>6988.8</v>
      </c>
      <c r="O18" s="7">
        <f>보상2!C16</f>
        <v>35.114687500000002</v>
      </c>
      <c r="P18" s="7">
        <f>보상2!D16</f>
        <v>22.1640625</v>
      </c>
      <c r="Q18" s="7" t="str">
        <f>보상2!E16</f>
        <v xml:space="preserve"> 36.01</v>
      </c>
      <c r="R18" s="7" t="str">
        <f>보상2!F16</f>
        <v xml:space="preserve"> 21.93</v>
      </c>
      <c r="S18" s="7">
        <f>보상2!G16</f>
        <v>35.043749999999996</v>
      </c>
      <c r="T18" s="7">
        <f>보상2!H16</f>
        <v>21.333750000000002</v>
      </c>
      <c r="U18" s="7" t="str">
        <f>보상2!I16</f>
        <v xml:space="preserve"> 35.73</v>
      </c>
      <c r="V18" s="7" t="str">
        <f>보상2!J16</f>
        <v xml:space="preserve"> 21.36</v>
      </c>
      <c r="W18" s="8">
        <v>0</v>
      </c>
      <c r="X18" s="8">
        <v>0</v>
      </c>
      <c r="AA18" s="7"/>
      <c r="AB18" s="7"/>
      <c r="AC18" s="7"/>
      <c r="AD18" s="7"/>
      <c r="AE18" s="7"/>
      <c r="AF18" s="7"/>
      <c r="AG18" s="7"/>
      <c r="AH18" s="7"/>
    </row>
    <row r="19" spans="1:34" s="8" customFormat="1" x14ac:dyDescent="0.3">
      <c r="B19" s="8" t="s">
        <v>433</v>
      </c>
      <c r="C19" s="7">
        <f t="shared" si="0"/>
        <v>35.96</v>
      </c>
      <c r="D19" s="7">
        <f t="shared" si="1"/>
        <v>22.73</v>
      </c>
      <c r="E19" s="7">
        <f t="shared" si="2"/>
        <v>36</v>
      </c>
      <c r="F19" s="7">
        <f t="shared" si="3"/>
        <v>22.61</v>
      </c>
      <c r="G19" s="7">
        <f t="shared" si="4"/>
        <v>35.979999999999997</v>
      </c>
      <c r="H19" s="7">
        <f t="shared" si="5"/>
        <v>21.94</v>
      </c>
      <c r="I19" s="7">
        <f t="shared" si="6"/>
        <v>35.79</v>
      </c>
      <c r="J19" s="7">
        <f t="shared" si="7"/>
        <v>21.91</v>
      </c>
      <c r="K19" s="7">
        <f t="shared" si="8"/>
        <v>0</v>
      </c>
      <c r="L19" s="7">
        <f t="shared" si="9"/>
        <v>0</v>
      </c>
      <c r="N19" s="12" t="str">
        <f>보상2!B17</f>
        <v>7488</v>
      </c>
      <c r="O19" s="7" t="str">
        <f>보상2!C17</f>
        <v xml:space="preserve"> 35.96</v>
      </c>
      <c r="P19" s="7" t="str">
        <f>보상2!D17</f>
        <v xml:space="preserve"> 22.73</v>
      </c>
      <c r="Q19" s="7" t="str">
        <f>보상2!E17</f>
        <v xml:space="preserve"> 36.00</v>
      </c>
      <c r="R19" s="7" t="str">
        <f>보상2!F17</f>
        <v xml:space="preserve"> 22.61</v>
      </c>
      <c r="S19" s="7" t="str">
        <f>보상2!G17</f>
        <v xml:space="preserve"> 35.98</v>
      </c>
      <c r="T19" s="7" t="str">
        <f>보상2!H17</f>
        <v xml:space="preserve"> 21.94</v>
      </c>
      <c r="U19" s="7" t="str">
        <f>보상2!I17</f>
        <v xml:space="preserve"> 35.79</v>
      </c>
      <c r="V19" s="7" t="str">
        <f>보상2!J17</f>
        <v xml:space="preserve"> 21.91</v>
      </c>
      <c r="W19" s="8">
        <v>0</v>
      </c>
      <c r="X19" s="8">
        <v>0</v>
      </c>
      <c r="AA19" s="7"/>
      <c r="AB19" s="7"/>
      <c r="AC19" s="7"/>
      <c r="AD19" s="7"/>
      <c r="AE19" s="7"/>
      <c r="AF19" s="7"/>
      <c r="AG19" s="7"/>
      <c r="AH19" s="7"/>
    </row>
    <row r="20" spans="1:34" s="8" customFormat="1" x14ac:dyDescent="0.3">
      <c r="B20" s="8" t="s">
        <v>434</v>
      </c>
      <c r="C20" s="7">
        <f t="shared" si="0"/>
        <v>36.67</v>
      </c>
      <c r="D20" s="7">
        <f t="shared" si="1"/>
        <v>23.26</v>
      </c>
      <c r="E20" s="7">
        <f t="shared" si="2"/>
        <v>37.049999999999997</v>
      </c>
      <c r="F20" s="7">
        <f t="shared" si="3"/>
        <v>22.95</v>
      </c>
      <c r="G20" s="7">
        <f t="shared" si="4"/>
        <v>36.35</v>
      </c>
      <c r="H20" s="7">
        <f t="shared" si="5"/>
        <v>22.56</v>
      </c>
      <c r="I20" s="7">
        <f t="shared" si="6"/>
        <v>37</v>
      </c>
      <c r="J20" s="7">
        <f t="shared" si="7"/>
        <v>22.47</v>
      </c>
      <c r="K20" s="7">
        <f t="shared" si="8"/>
        <v>0</v>
      </c>
      <c r="L20" s="7">
        <f t="shared" si="9"/>
        <v>0</v>
      </c>
      <c r="N20" s="12" t="str">
        <f>보상2!B18</f>
        <v>7987.2</v>
      </c>
      <c r="O20" s="7" t="str">
        <f>보상2!C18</f>
        <v xml:space="preserve"> 36.67</v>
      </c>
      <c r="P20" s="7" t="str">
        <f>보상2!D18</f>
        <v xml:space="preserve"> 23.26</v>
      </c>
      <c r="Q20" s="7" t="str">
        <f>보상2!E18</f>
        <v xml:space="preserve"> 37.05</v>
      </c>
      <c r="R20" s="7" t="str">
        <f>보상2!F18</f>
        <v xml:space="preserve"> 22.95</v>
      </c>
      <c r="S20" s="7" t="str">
        <f>보상2!G18</f>
        <v xml:space="preserve"> 36.35</v>
      </c>
      <c r="T20" s="7" t="str">
        <f>보상2!H18</f>
        <v xml:space="preserve"> 22.56</v>
      </c>
      <c r="U20" s="7" t="str">
        <f>보상2!I18</f>
        <v xml:space="preserve"> 37.00</v>
      </c>
      <c r="V20" s="7" t="str">
        <f>보상2!J18</f>
        <v xml:space="preserve"> 22.47</v>
      </c>
      <c r="W20" s="8">
        <v>0</v>
      </c>
      <c r="X20" s="8">
        <v>0</v>
      </c>
      <c r="AA20" s="7"/>
      <c r="AB20" s="7"/>
      <c r="AC20" s="7"/>
      <c r="AD20" s="7"/>
      <c r="AE20" s="7"/>
      <c r="AF20" s="7"/>
      <c r="AG20" s="7"/>
      <c r="AH20" s="7"/>
    </row>
    <row r="21" spans="1:34" s="8" customFormat="1" x14ac:dyDescent="0.3">
      <c r="B21" s="8" t="s">
        <v>435</v>
      </c>
      <c r="C21" s="7">
        <f t="shared" si="0"/>
        <v>37.479999999999997</v>
      </c>
      <c r="D21" s="7">
        <f t="shared" si="1"/>
        <v>23.85</v>
      </c>
      <c r="E21" s="7">
        <f t="shared" si="2"/>
        <v>37.25</v>
      </c>
      <c r="F21" s="7">
        <f t="shared" si="3"/>
        <v>23.53</v>
      </c>
      <c r="G21" s="7">
        <f t="shared" si="4"/>
        <v>37.5</v>
      </c>
      <c r="H21" s="7">
        <f t="shared" si="5"/>
        <v>23.24</v>
      </c>
      <c r="I21" s="7">
        <f t="shared" si="6"/>
        <v>37.5</v>
      </c>
      <c r="J21" s="7">
        <f t="shared" si="7"/>
        <v>23.01</v>
      </c>
      <c r="K21" s="7">
        <f t="shared" si="8"/>
        <v>0</v>
      </c>
      <c r="L21" s="7">
        <f t="shared" si="9"/>
        <v>0</v>
      </c>
      <c r="N21" s="12" t="str">
        <f>보상2!B19</f>
        <v>8486.4</v>
      </c>
      <c r="O21" s="7" t="str">
        <f>보상2!C19</f>
        <v xml:space="preserve"> 37.48</v>
      </c>
      <c r="P21" s="7" t="str">
        <f>보상2!D19</f>
        <v xml:space="preserve"> 23.85</v>
      </c>
      <c r="Q21" s="7" t="str">
        <f>보상2!E19</f>
        <v xml:space="preserve"> 37.25</v>
      </c>
      <c r="R21" s="7" t="str">
        <f>보상2!F19</f>
        <v xml:space="preserve"> 23.53</v>
      </c>
      <c r="S21" s="7" t="str">
        <f>보상2!G19</f>
        <v xml:space="preserve"> 37.50</v>
      </c>
      <c r="T21" s="7" t="str">
        <f>보상2!H19</f>
        <v xml:space="preserve"> 23.24</v>
      </c>
      <c r="U21" s="7" t="str">
        <f>보상2!I19</f>
        <v xml:space="preserve"> 37.50</v>
      </c>
      <c r="V21" s="7" t="str">
        <f>보상2!J19</f>
        <v xml:space="preserve"> 23.01</v>
      </c>
      <c r="W21" s="8">
        <v>0</v>
      </c>
      <c r="X21" s="8">
        <v>0</v>
      </c>
      <c r="AA21" s="7"/>
      <c r="AB21" s="7"/>
      <c r="AC21" s="7"/>
      <c r="AD21" s="7"/>
      <c r="AE21" s="7"/>
      <c r="AF21" s="7"/>
      <c r="AG21" s="7"/>
      <c r="AH21" s="7"/>
    </row>
    <row r="22" spans="1:34" s="8" customFormat="1" x14ac:dyDescent="0.3">
      <c r="A22" s="13" t="s">
        <v>442</v>
      </c>
      <c r="B22" s="8" t="s">
        <v>430</v>
      </c>
      <c r="C22" s="7">
        <f t="shared" si="0"/>
        <v>33.44</v>
      </c>
      <c r="D22" s="7">
        <f t="shared" si="1"/>
        <v>21.12</v>
      </c>
      <c r="E22" s="7">
        <f t="shared" si="2"/>
        <v>34.25</v>
      </c>
      <c r="F22" s="7">
        <f t="shared" si="3"/>
        <v>20.59</v>
      </c>
      <c r="G22" s="7">
        <f t="shared" si="4"/>
        <v>33.200000000000003</v>
      </c>
      <c r="H22" s="7">
        <f t="shared" si="5"/>
        <v>21.09</v>
      </c>
      <c r="I22" s="7">
        <f t="shared" si="6"/>
        <v>33.39</v>
      </c>
      <c r="J22" s="7">
        <f t="shared" si="7"/>
        <v>20.52</v>
      </c>
      <c r="K22" s="7">
        <f t="shared" si="8"/>
        <v>0</v>
      </c>
      <c r="L22" s="7">
        <f t="shared" si="9"/>
        <v>0</v>
      </c>
      <c r="M22" s="13" t="s">
        <v>442</v>
      </c>
      <c r="N22" s="12">
        <f>보상2!B20</f>
        <v>5800</v>
      </c>
      <c r="O22" s="7">
        <f>보상2!C20</f>
        <v>33.444062500000001</v>
      </c>
      <c r="P22" s="7">
        <f>보상2!D20</f>
        <v>21.124062500000001</v>
      </c>
      <c r="Q22" s="7" t="str">
        <f>보상2!E20</f>
        <v xml:space="preserve"> 34.25</v>
      </c>
      <c r="R22" s="7" t="str">
        <f>보상2!F20</f>
        <v xml:space="preserve"> 20.59</v>
      </c>
      <c r="S22" s="7">
        <f>보상2!G20</f>
        <v>33.201249999999995</v>
      </c>
      <c r="T22" s="7">
        <f>보상2!H20</f>
        <v>21.093750000000004</v>
      </c>
      <c r="U22" s="7" t="str">
        <f>보상2!I20</f>
        <v xml:space="preserve"> 33.39</v>
      </c>
      <c r="V22" s="7" t="str">
        <f>보상2!J20</f>
        <v xml:space="preserve"> 20.52</v>
      </c>
      <c r="W22" s="8">
        <v>0</v>
      </c>
      <c r="X22" s="8">
        <v>0</v>
      </c>
      <c r="AA22" s="7"/>
      <c r="AB22" s="7"/>
      <c r="AC22" s="7"/>
      <c r="AD22" s="7"/>
      <c r="AE22" s="7"/>
      <c r="AF22" s="7"/>
      <c r="AG22" s="7"/>
      <c r="AH22" s="7"/>
    </row>
    <row r="23" spans="1:34" s="8" customFormat="1" x14ac:dyDescent="0.3">
      <c r="B23" s="8" t="s">
        <v>431</v>
      </c>
      <c r="C23" s="7">
        <f t="shared" si="0"/>
        <v>34.29</v>
      </c>
      <c r="D23" s="7">
        <f t="shared" si="1"/>
        <v>21.6</v>
      </c>
      <c r="E23" s="7">
        <f t="shared" si="2"/>
        <v>34.5</v>
      </c>
      <c r="F23" s="7">
        <f t="shared" si="3"/>
        <v>21.39</v>
      </c>
      <c r="G23" s="7">
        <f t="shared" si="4"/>
        <v>34.14</v>
      </c>
      <c r="H23" s="7">
        <f t="shared" si="5"/>
        <v>21.41</v>
      </c>
      <c r="I23" s="7">
        <f t="shared" si="6"/>
        <v>35.479999999999997</v>
      </c>
      <c r="J23" s="7">
        <f t="shared" si="7"/>
        <v>21.18</v>
      </c>
      <c r="K23" s="7">
        <f t="shared" si="8"/>
        <v>0</v>
      </c>
      <c r="L23" s="7">
        <f t="shared" si="9"/>
        <v>0</v>
      </c>
      <c r="N23" s="12">
        <f>보상2!B21</f>
        <v>6489.6</v>
      </c>
      <c r="O23" s="7">
        <f>보상2!C21</f>
        <v>34.289375</v>
      </c>
      <c r="P23" s="7">
        <f>보상2!D21</f>
        <v>21.604062500000001</v>
      </c>
      <c r="Q23" s="7" t="str">
        <f>보상2!E21</f>
        <v xml:space="preserve"> 34.50</v>
      </c>
      <c r="R23" s="7" t="str">
        <f>보상2!F21</f>
        <v xml:space="preserve"> 21.39</v>
      </c>
      <c r="S23" s="7">
        <f>보상2!G21</f>
        <v>34.137499999999996</v>
      </c>
      <c r="T23" s="7">
        <f>보상2!H21</f>
        <v>21.413750000000004</v>
      </c>
      <c r="U23" s="7" t="str">
        <f>보상2!I21</f>
        <v xml:space="preserve"> 35.48</v>
      </c>
      <c r="V23" s="7" t="str">
        <f>보상2!J21</f>
        <v xml:space="preserve"> 21.18</v>
      </c>
      <c r="W23" s="8">
        <v>0</v>
      </c>
      <c r="X23" s="8">
        <v>0</v>
      </c>
      <c r="AA23" s="7"/>
      <c r="AB23" s="7"/>
      <c r="AC23" s="7"/>
      <c r="AD23" s="7"/>
      <c r="AE23" s="7"/>
      <c r="AF23" s="7"/>
      <c r="AG23" s="7"/>
      <c r="AH23" s="7"/>
    </row>
    <row r="24" spans="1:34" s="8" customFormat="1" x14ac:dyDescent="0.3">
      <c r="B24" s="8" t="s">
        <v>432</v>
      </c>
      <c r="C24" s="7">
        <f t="shared" si="0"/>
        <v>35.130000000000003</v>
      </c>
      <c r="D24" s="7">
        <f t="shared" si="1"/>
        <v>22.27</v>
      </c>
      <c r="E24" s="7">
        <f t="shared" si="2"/>
        <v>36</v>
      </c>
      <c r="F24" s="7">
        <f t="shared" si="3"/>
        <v>22.11</v>
      </c>
      <c r="G24" s="7">
        <f t="shared" si="4"/>
        <v>35.07</v>
      </c>
      <c r="H24" s="7">
        <f t="shared" si="5"/>
        <v>21.83</v>
      </c>
      <c r="I24" s="7">
        <f t="shared" si="6"/>
        <v>35.75</v>
      </c>
      <c r="J24" s="7">
        <f t="shared" si="7"/>
        <v>21.52</v>
      </c>
      <c r="K24" s="7">
        <f t="shared" si="8"/>
        <v>0</v>
      </c>
      <c r="L24" s="7">
        <f t="shared" si="9"/>
        <v>0</v>
      </c>
      <c r="N24" s="12">
        <f>보상2!B22</f>
        <v>6988.8</v>
      </c>
      <c r="O24" s="7">
        <f>보상2!C22</f>
        <v>35.134687499999998</v>
      </c>
      <c r="P24" s="7">
        <f>보상2!D22</f>
        <v>22.274062499999999</v>
      </c>
      <c r="Q24" s="7" t="str">
        <f>보상2!E22</f>
        <v xml:space="preserve"> 36.00</v>
      </c>
      <c r="R24" s="7" t="str">
        <f>보상2!F22</f>
        <v xml:space="preserve"> 22.11</v>
      </c>
      <c r="S24" s="7">
        <f>보상2!G22</f>
        <v>35.073749999999997</v>
      </c>
      <c r="T24" s="7">
        <f>보상2!H22</f>
        <v>21.833750000000002</v>
      </c>
      <c r="U24" s="7" t="str">
        <f>보상2!I22</f>
        <v xml:space="preserve"> 35.75</v>
      </c>
      <c r="V24" s="7" t="str">
        <f>보상2!J22</f>
        <v xml:space="preserve"> 21.52</v>
      </c>
      <c r="W24" s="8">
        <v>0</v>
      </c>
      <c r="X24" s="8">
        <v>0</v>
      </c>
      <c r="AA24" s="7"/>
      <c r="AB24" s="7"/>
      <c r="AC24" s="7"/>
      <c r="AD24" s="7"/>
      <c r="AE24" s="7"/>
      <c r="AF24" s="7"/>
      <c r="AG24" s="7"/>
      <c r="AH24" s="7"/>
    </row>
    <row r="25" spans="1:34" s="8" customFormat="1" x14ac:dyDescent="0.3">
      <c r="B25" s="8" t="s">
        <v>433</v>
      </c>
      <c r="C25" s="7">
        <f t="shared" si="0"/>
        <v>35.979999999999997</v>
      </c>
      <c r="D25" s="7">
        <f t="shared" si="1"/>
        <v>22.84</v>
      </c>
      <c r="E25" s="7">
        <f t="shared" si="2"/>
        <v>36.19</v>
      </c>
      <c r="F25" s="7">
        <f t="shared" si="3"/>
        <v>22.41</v>
      </c>
      <c r="G25" s="7">
        <f t="shared" si="4"/>
        <v>36.01</v>
      </c>
      <c r="H25" s="7">
        <f t="shared" si="5"/>
        <v>22.44</v>
      </c>
      <c r="I25" s="7">
        <f t="shared" si="6"/>
        <v>35.85</v>
      </c>
      <c r="J25" s="7">
        <f t="shared" si="7"/>
        <v>22.07</v>
      </c>
      <c r="K25" s="7">
        <f t="shared" si="8"/>
        <v>0</v>
      </c>
      <c r="L25" s="7">
        <f t="shared" si="9"/>
        <v>0</v>
      </c>
      <c r="N25" s="12" t="str">
        <f>보상2!B23</f>
        <v>7488</v>
      </c>
      <c r="O25" s="7" t="str">
        <f>보상2!C23</f>
        <v xml:space="preserve"> 35.98</v>
      </c>
      <c r="P25" s="7" t="str">
        <f>보상2!D23</f>
        <v xml:space="preserve"> 22.84</v>
      </c>
      <c r="Q25" s="7" t="str">
        <f>보상2!E23</f>
        <v xml:space="preserve"> 36.19</v>
      </c>
      <c r="R25" s="7" t="str">
        <f>보상2!F23</f>
        <v xml:space="preserve"> 22.41</v>
      </c>
      <c r="S25" s="7" t="str">
        <f>보상2!G23</f>
        <v xml:space="preserve"> 36.01</v>
      </c>
      <c r="T25" s="7" t="str">
        <f>보상2!H23</f>
        <v xml:space="preserve"> 22.44</v>
      </c>
      <c r="U25" s="7" t="str">
        <f>보상2!I23</f>
        <v xml:space="preserve"> 35.85</v>
      </c>
      <c r="V25" s="7" t="str">
        <f>보상2!J23</f>
        <v xml:space="preserve"> 22.07</v>
      </c>
      <c r="W25" s="8">
        <v>0</v>
      </c>
      <c r="X25" s="8">
        <v>0</v>
      </c>
      <c r="AA25" s="7"/>
      <c r="AB25" s="7"/>
      <c r="AC25" s="7"/>
      <c r="AD25" s="7"/>
      <c r="AE25" s="7"/>
      <c r="AF25" s="7"/>
      <c r="AG25" s="7"/>
      <c r="AH25" s="7"/>
    </row>
    <row r="26" spans="1:34" s="8" customFormat="1" x14ac:dyDescent="0.3">
      <c r="B26" s="8" t="s">
        <v>434</v>
      </c>
      <c r="C26" s="7">
        <f t="shared" si="0"/>
        <v>36.549999999999997</v>
      </c>
      <c r="D26" s="7">
        <f t="shared" si="1"/>
        <v>23.32</v>
      </c>
      <c r="E26" s="7">
        <f t="shared" si="2"/>
        <v>36.9</v>
      </c>
      <c r="F26" s="7">
        <f t="shared" si="3"/>
        <v>23.14</v>
      </c>
      <c r="G26" s="7">
        <f t="shared" si="4"/>
        <v>36.6</v>
      </c>
      <c r="H26" s="7">
        <f t="shared" si="5"/>
        <v>22.76</v>
      </c>
      <c r="I26" s="7">
        <f t="shared" si="6"/>
        <v>36.6</v>
      </c>
      <c r="J26" s="7">
        <f t="shared" si="7"/>
        <v>22.6</v>
      </c>
      <c r="K26" s="7">
        <f t="shared" si="8"/>
        <v>0</v>
      </c>
      <c r="L26" s="7">
        <f t="shared" si="9"/>
        <v>0</v>
      </c>
      <c r="N26" s="12" t="str">
        <f>보상2!B24</f>
        <v>7987.2</v>
      </c>
      <c r="O26" s="7" t="str">
        <f>보상2!C24</f>
        <v xml:space="preserve"> 36.55</v>
      </c>
      <c r="P26" s="7" t="str">
        <f>보상2!D24</f>
        <v xml:space="preserve"> 23.32</v>
      </c>
      <c r="Q26" s="7" t="str">
        <f>보상2!E24</f>
        <v xml:space="preserve"> 36.90</v>
      </c>
      <c r="R26" s="7" t="str">
        <f>보상2!F24</f>
        <v xml:space="preserve"> 23.14</v>
      </c>
      <c r="S26" s="7" t="str">
        <f>보상2!G24</f>
        <v xml:space="preserve"> 36.60</v>
      </c>
      <c r="T26" s="7" t="str">
        <f>보상2!H24</f>
        <v xml:space="preserve"> 22.76</v>
      </c>
      <c r="U26" s="7" t="str">
        <f>보상2!I24</f>
        <v xml:space="preserve"> 36.60</v>
      </c>
      <c r="V26" s="7" t="str">
        <f>보상2!J24</f>
        <v xml:space="preserve"> 22.60</v>
      </c>
      <c r="W26" s="8">
        <v>0</v>
      </c>
      <c r="X26" s="8">
        <v>0</v>
      </c>
      <c r="AA26" s="7"/>
      <c r="AB26" s="7"/>
      <c r="AC26" s="7"/>
      <c r="AD26" s="7"/>
      <c r="AE26" s="7"/>
      <c r="AF26" s="7"/>
      <c r="AG26" s="7"/>
      <c r="AH26" s="7"/>
    </row>
    <row r="27" spans="1:34" s="8" customFormat="1" x14ac:dyDescent="0.3">
      <c r="B27" s="8" t="s">
        <v>435</v>
      </c>
      <c r="C27" s="7">
        <f t="shared" si="0"/>
        <v>37.54</v>
      </c>
      <c r="D27" s="7">
        <f t="shared" si="1"/>
        <v>23.99</v>
      </c>
      <c r="E27" s="7">
        <f t="shared" si="2"/>
        <v>37.299999999999997</v>
      </c>
      <c r="F27" s="7">
        <f t="shared" si="3"/>
        <v>23.86</v>
      </c>
      <c r="G27" s="7">
        <f t="shared" si="4"/>
        <v>37.75</v>
      </c>
      <c r="H27" s="7">
        <f t="shared" si="5"/>
        <v>23.18</v>
      </c>
      <c r="I27" s="7">
        <f t="shared" si="6"/>
        <v>37.76</v>
      </c>
      <c r="J27" s="7">
        <f t="shared" si="7"/>
        <v>23.38</v>
      </c>
      <c r="K27" s="7">
        <f t="shared" si="8"/>
        <v>0</v>
      </c>
      <c r="L27" s="7">
        <f t="shared" si="9"/>
        <v>0</v>
      </c>
      <c r="N27" s="12" t="str">
        <f>보상2!B25</f>
        <v>8486.4</v>
      </c>
      <c r="O27" s="7" t="str">
        <f>보상2!C25</f>
        <v xml:space="preserve"> 37.54</v>
      </c>
      <c r="P27" s="7" t="str">
        <f>보상2!D25</f>
        <v xml:space="preserve"> 23.99</v>
      </c>
      <c r="Q27" s="7" t="str">
        <f>보상2!E25</f>
        <v xml:space="preserve"> 37.30</v>
      </c>
      <c r="R27" s="7" t="str">
        <f>보상2!F25</f>
        <v xml:space="preserve"> 23.86</v>
      </c>
      <c r="S27" s="7" t="str">
        <f>보상2!G25</f>
        <v xml:space="preserve"> 37.75</v>
      </c>
      <c r="T27" s="7" t="str">
        <f>보상2!H25</f>
        <v xml:space="preserve"> 23.18</v>
      </c>
      <c r="U27" s="7" t="str">
        <f>보상2!I25</f>
        <v xml:space="preserve"> 37.76</v>
      </c>
      <c r="V27" s="7" t="str">
        <f>보상2!J25</f>
        <v xml:space="preserve"> 23.38</v>
      </c>
      <c r="W27" s="8">
        <v>0</v>
      </c>
      <c r="X27" s="8">
        <v>0</v>
      </c>
      <c r="AA27" s="7"/>
      <c r="AB27" s="7"/>
      <c r="AC27" s="7"/>
      <c r="AD27" s="7"/>
      <c r="AE27" s="7"/>
      <c r="AF27" s="7"/>
      <c r="AG27" s="7"/>
      <c r="AH27" s="7"/>
    </row>
    <row r="28" spans="1:34" s="8" customFormat="1" x14ac:dyDescent="0.3">
      <c r="A28" s="13" t="s">
        <v>443</v>
      </c>
      <c r="B28" s="8" t="s">
        <v>430</v>
      </c>
      <c r="C28" s="7">
        <f t="shared" si="0"/>
        <v>33.69</v>
      </c>
      <c r="D28" s="7">
        <f t="shared" si="1"/>
        <v>21.11</v>
      </c>
      <c r="E28" s="7">
        <f t="shared" si="2"/>
        <v>34.659999999999997</v>
      </c>
      <c r="F28" s="7">
        <f t="shared" si="3"/>
        <v>20.86</v>
      </c>
      <c r="G28" s="7">
        <f t="shared" si="4"/>
        <v>33.6</v>
      </c>
      <c r="H28" s="7">
        <f t="shared" si="5"/>
        <v>20.72</v>
      </c>
      <c r="I28" s="7">
        <f t="shared" si="6"/>
        <v>34.229999999999997</v>
      </c>
      <c r="J28" s="7">
        <f t="shared" si="7"/>
        <v>20.5</v>
      </c>
      <c r="K28" s="7">
        <f t="shared" si="8"/>
        <v>0</v>
      </c>
      <c r="L28" s="7">
        <f t="shared" si="9"/>
        <v>0</v>
      </c>
      <c r="M28" s="13" t="s">
        <v>443</v>
      </c>
      <c r="N28" s="12">
        <f>보상2!B26</f>
        <v>5800</v>
      </c>
      <c r="O28" s="7">
        <f>보상2!C26</f>
        <v>33.694062500000001</v>
      </c>
      <c r="P28" s="7">
        <f>보상2!D26</f>
        <v>21.114062500000003</v>
      </c>
      <c r="Q28" s="7" t="str">
        <f>보상2!E26</f>
        <v xml:space="preserve"> 34.66</v>
      </c>
      <c r="R28" s="7" t="str">
        <f>보상2!F26</f>
        <v xml:space="preserve"> 20.86</v>
      </c>
      <c r="S28" s="7">
        <f>보상2!G26</f>
        <v>33.601249999999993</v>
      </c>
      <c r="T28" s="7">
        <f>보상2!H26</f>
        <v>20.723749999999999</v>
      </c>
      <c r="U28" s="7" t="str">
        <f>보상2!I26</f>
        <v xml:space="preserve"> 34.23</v>
      </c>
      <c r="V28" s="7" t="str">
        <f>보상2!J26</f>
        <v xml:space="preserve"> 20.50</v>
      </c>
      <c r="W28" s="8">
        <v>0</v>
      </c>
      <c r="X28" s="8">
        <v>0</v>
      </c>
      <c r="AA28" s="7"/>
      <c r="AB28" s="7"/>
      <c r="AC28" s="7"/>
      <c r="AD28" s="7"/>
      <c r="AE28" s="7"/>
      <c r="AF28" s="7"/>
      <c r="AG28" s="7"/>
      <c r="AH28" s="7"/>
    </row>
    <row r="29" spans="1:34" s="8" customFormat="1" x14ac:dyDescent="0.3">
      <c r="B29" s="8" t="s">
        <v>431</v>
      </c>
      <c r="C29" s="7">
        <f t="shared" si="0"/>
        <v>34.54</v>
      </c>
      <c r="D29" s="7">
        <f t="shared" si="1"/>
        <v>21.69</v>
      </c>
      <c r="E29" s="7">
        <f t="shared" si="2"/>
        <v>34.770000000000003</v>
      </c>
      <c r="F29" s="7">
        <f t="shared" si="3"/>
        <v>21.65</v>
      </c>
      <c r="G29" s="7">
        <f t="shared" si="4"/>
        <v>34.54</v>
      </c>
      <c r="H29" s="7">
        <f t="shared" si="5"/>
        <v>21.31</v>
      </c>
      <c r="I29" s="7">
        <f t="shared" si="6"/>
        <v>35.06</v>
      </c>
      <c r="J29" s="7">
        <f t="shared" si="7"/>
        <v>21.32</v>
      </c>
      <c r="K29" s="7">
        <f t="shared" si="8"/>
        <v>0</v>
      </c>
      <c r="L29" s="7">
        <f t="shared" si="9"/>
        <v>0</v>
      </c>
      <c r="N29" s="12">
        <f>보상2!B27</f>
        <v>6489.6</v>
      </c>
      <c r="O29" s="7">
        <f>보상2!C27</f>
        <v>34.539375</v>
      </c>
      <c r="P29" s="7">
        <f>보상2!D27</f>
        <v>21.694062500000001</v>
      </c>
      <c r="Q29" s="7" t="str">
        <f>보상2!E27</f>
        <v xml:space="preserve"> 34.77</v>
      </c>
      <c r="R29" s="7" t="str">
        <f>보상2!F27</f>
        <v xml:space="preserve"> 21.65</v>
      </c>
      <c r="S29" s="7">
        <f>보상2!G27</f>
        <v>34.537499999999994</v>
      </c>
      <c r="T29" s="7">
        <f>보상2!H27</f>
        <v>21.313749999999999</v>
      </c>
      <c r="U29" s="7" t="str">
        <f>보상2!I27</f>
        <v xml:space="preserve"> 35.06</v>
      </c>
      <c r="V29" s="7" t="str">
        <f>보상2!J27</f>
        <v xml:space="preserve"> 21.32</v>
      </c>
      <c r="W29" s="8">
        <v>0</v>
      </c>
      <c r="X29" s="8">
        <v>0</v>
      </c>
      <c r="AA29" s="7"/>
      <c r="AB29" s="7"/>
      <c r="AC29" s="7"/>
      <c r="AD29" s="7"/>
      <c r="AE29" s="7"/>
      <c r="AF29" s="7"/>
      <c r="AG29" s="7"/>
      <c r="AH29" s="7"/>
    </row>
    <row r="30" spans="1:34" s="8" customFormat="1" x14ac:dyDescent="0.3">
      <c r="B30" s="8" t="s">
        <v>432</v>
      </c>
      <c r="C30" s="7">
        <f t="shared" si="0"/>
        <v>35.380000000000003</v>
      </c>
      <c r="D30" s="7">
        <f t="shared" si="1"/>
        <v>22.37</v>
      </c>
      <c r="E30" s="7">
        <f t="shared" si="2"/>
        <v>36.5</v>
      </c>
      <c r="F30" s="7">
        <f t="shared" si="3"/>
        <v>22.13</v>
      </c>
      <c r="G30" s="7">
        <f t="shared" si="4"/>
        <v>35.47</v>
      </c>
      <c r="H30" s="7">
        <f t="shared" si="5"/>
        <v>21.86</v>
      </c>
      <c r="I30" s="7">
        <f t="shared" si="6"/>
        <v>36.25</v>
      </c>
      <c r="J30" s="7">
        <f t="shared" si="7"/>
        <v>21.56</v>
      </c>
      <c r="K30" s="7">
        <f t="shared" si="8"/>
        <v>0</v>
      </c>
      <c r="L30" s="7">
        <f t="shared" si="9"/>
        <v>0</v>
      </c>
      <c r="N30" s="12">
        <f>보상2!B28</f>
        <v>6988.8</v>
      </c>
      <c r="O30" s="7">
        <f>보상2!C28</f>
        <v>35.384687499999998</v>
      </c>
      <c r="P30" s="7">
        <f>보상2!D28</f>
        <v>22.374062500000001</v>
      </c>
      <c r="Q30" s="7" t="str">
        <f>보상2!E28</f>
        <v xml:space="preserve"> 36.50</v>
      </c>
      <c r="R30" s="7" t="str">
        <f>보상2!F28</f>
        <v xml:space="preserve"> 22.13</v>
      </c>
      <c r="S30" s="7">
        <f>보상2!G28</f>
        <v>35.473749999999995</v>
      </c>
      <c r="T30" s="7">
        <f>보상2!H28</f>
        <v>21.86375</v>
      </c>
      <c r="U30" s="7" t="str">
        <f>보상2!I28</f>
        <v xml:space="preserve"> 36.25</v>
      </c>
      <c r="V30" s="7" t="str">
        <f>보상2!J28</f>
        <v xml:space="preserve"> 21.56</v>
      </c>
      <c r="W30" s="8">
        <v>0</v>
      </c>
      <c r="X30" s="8">
        <v>0</v>
      </c>
      <c r="AA30" s="7"/>
      <c r="AB30" s="7"/>
      <c r="AC30" s="7"/>
      <c r="AD30" s="7"/>
      <c r="AE30" s="7"/>
      <c r="AF30" s="7"/>
      <c r="AG30" s="7"/>
      <c r="AH30" s="7"/>
    </row>
    <row r="31" spans="1:34" s="8" customFormat="1" x14ac:dyDescent="0.3">
      <c r="B31" s="8" t="s">
        <v>433</v>
      </c>
      <c r="C31" s="7">
        <f t="shared" si="0"/>
        <v>36.229999999999997</v>
      </c>
      <c r="D31" s="7">
        <f t="shared" si="1"/>
        <v>22.94</v>
      </c>
      <c r="E31" s="7">
        <f t="shared" si="2"/>
        <v>36.25</v>
      </c>
      <c r="F31" s="7">
        <f t="shared" si="3"/>
        <v>22.84</v>
      </c>
      <c r="G31" s="7">
        <f t="shared" si="4"/>
        <v>36.409999999999997</v>
      </c>
      <c r="H31" s="7">
        <f t="shared" si="5"/>
        <v>22.47</v>
      </c>
      <c r="I31" s="7">
        <f t="shared" si="6"/>
        <v>35.869999999999997</v>
      </c>
      <c r="J31" s="7">
        <f t="shared" si="7"/>
        <v>22.13</v>
      </c>
      <c r="K31" s="7">
        <f t="shared" si="8"/>
        <v>0</v>
      </c>
      <c r="L31" s="7">
        <f t="shared" si="9"/>
        <v>0</v>
      </c>
      <c r="N31" s="12" t="str">
        <f>보상2!B29</f>
        <v>7488</v>
      </c>
      <c r="O31" s="7" t="str">
        <f>보상2!C29</f>
        <v xml:space="preserve"> 36.23</v>
      </c>
      <c r="P31" s="7" t="str">
        <f>보상2!D29</f>
        <v xml:space="preserve"> 22.94</v>
      </c>
      <c r="Q31" s="7" t="str">
        <f>보상2!E29</f>
        <v xml:space="preserve"> 36.25</v>
      </c>
      <c r="R31" s="7" t="str">
        <f>보상2!F29</f>
        <v xml:space="preserve"> 22.84</v>
      </c>
      <c r="S31" s="7" t="str">
        <f>보상2!G29</f>
        <v xml:space="preserve"> 36.41</v>
      </c>
      <c r="T31" s="7" t="str">
        <f>보상2!H29</f>
        <v xml:space="preserve"> 22.47</v>
      </c>
      <c r="U31" s="7" t="str">
        <f>보상2!I29</f>
        <v xml:space="preserve"> 35.87</v>
      </c>
      <c r="V31" s="7" t="str">
        <f>보상2!J29</f>
        <v xml:space="preserve"> 22.13</v>
      </c>
      <c r="W31" s="8">
        <v>0</v>
      </c>
      <c r="X31" s="8">
        <v>0</v>
      </c>
      <c r="AA31" s="7"/>
      <c r="AB31" s="7"/>
      <c r="AC31" s="7"/>
      <c r="AD31" s="7"/>
      <c r="AE31" s="7"/>
      <c r="AF31" s="7"/>
      <c r="AG31" s="7"/>
      <c r="AH31" s="7"/>
    </row>
    <row r="32" spans="1:34" s="8" customFormat="1" x14ac:dyDescent="0.3">
      <c r="B32" s="8" t="s">
        <v>434</v>
      </c>
      <c r="C32" s="7">
        <f t="shared" si="0"/>
        <v>37.04</v>
      </c>
      <c r="D32" s="7">
        <f t="shared" si="1"/>
        <v>23.52</v>
      </c>
      <c r="E32" s="7">
        <f t="shared" si="2"/>
        <v>37.14</v>
      </c>
      <c r="F32" s="7">
        <f t="shared" si="3"/>
        <v>23.25</v>
      </c>
      <c r="G32" s="7">
        <f t="shared" si="4"/>
        <v>37.19</v>
      </c>
      <c r="H32" s="7">
        <f t="shared" si="5"/>
        <v>23.06</v>
      </c>
      <c r="I32" s="7">
        <f t="shared" si="6"/>
        <v>36.979999999999997</v>
      </c>
      <c r="J32" s="7">
        <f t="shared" si="7"/>
        <v>22.81</v>
      </c>
      <c r="K32" s="7">
        <f t="shared" si="8"/>
        <v>0</v>
      </c>
      <c r="L32" s="7">
        <f t="shared" si="9"/>
        <v>0</v>
      </c>
      <c r="N32" s="12" t="str">
        <f>보상2!B30</f>
        <v>7987.2</v>
      </c>
      <c r="O32" s="7" t="str">
        <f>보상2!C30</f>
        <v xml:space="preserve"> 37.04</v>
      </c>
      <c r="P32" s="7" t="str">
        <f>보상2!D30</f>
        <v xml:space="preserve"> 23.52</v>
      </c>
      <c r="Q32" s="7" t="str">
        <f>보상2!E30</f>
        <v xml:space="preserve"> 37.14</v>
      </c>
      <c r="R32" s="7" t="str">
        <f>보상2!F30</f>
        <v xml:space="preserve"> 23.25</v>
      </c>
      <c r="S32" s="7" t="str">
        <f>보상2!G30</f>
        <v xml:space="preserve"> 37.19</v>
      </c>
      <c r="T32" s="7" t="str">
        <f>보상2!H30</f>
        <v xml:space="preserve"> 23.06</v>
      </c>
      <c r="U32" s="7" t="str">
        <f>보상2!I30</f>
        <v xml:space="preserve"> 36.98</v>
      </c>
      <c r="V32" s="7" t="str">
        <f>보상2!J30</f>
        <v xml:space="preserve"> 22.81</v>
      </c>
      <c r="W32" s="8">
        <v>0</v>
      </c>
      <c r="X32" s="8">
        <v>0</v>
      </c>
      <c r="AA32" s="7"/>
      <c r="AB32" s="7"/>
      <c r="AC32" s="7"/>
      <c r="AD32" s="7"/>
      <c r="AE32" s="7"/>
      <c r="AF32" s="7"/>
      <c r="AG32" s="7"/>
      <c r="AH32" s="7"/>
    </row>
    <row r="33" spans="1:34" s="8" customFormat="1" x14ac:dyDescent="0.3">
      <c r="B33" s="8" t="s">
        <v>435</v>
      </c>
      <c r="C33" s="7">
        <f t="shared" si="0"/>
        <v>38</v>
      </c>
      <c r="D33" s="7">
        <f t="shared" si="1"/>
        <v>24.2</v>
      </c>
      <c r="E33" s="7">
        <f t="shared" si="2"/>
        <v>37.75</v>
      </c>
      <c r="F33" s="7">
        <f t="shared" si="3"/>
        <v>24</v>
      </c>
      <c r="G33" s="7">
        <f t="shared" si="4"/>
        <v>38.21</v>
      </c>
      <c r="H33" s="7">
        <f t="shared" si="5"/>
        <v>23.61</v>
      </c>
      <c r="I33" s="7">
        <f t="shared" si="6"/>
        <v>38</v>
      </c>
      <c r="J33" s="7">
        <f t="shared" si="7"/>
        <v>23.33</v>
      </c>
      <c r="K33" s="7">
        <f t="shared" si="8"/>
        <v>0</v>
      </c>
      <c r="L33" s="7">
        <f t="shared" si="9"/>
        <v>0</v>
      </c>
      <c r="N33" s="12" t="str">
        <f>보상2!B31</f>
        <v>8486.4</v>
      </c>
      <c r="O33" s="7" t="str">
        <f>보상2!C31</f>
        <v xml:space="preserve"> 38.00</v>
      </c>
      <c r="P33" s="7" t="str">
        <f>보상2!D31</f>
        <v xml:space="preserve"> 24.20</v>
      </c>
      <c r="Q33" s="7" t="str">
        <f>보상2!E31</f>
        <v xml:space="preserve"> 37.75</v>
      </c>
      <c r="R33" s="7" t="str">
        <f>보상2!F31</f>
        <v xml:space="preserve"> 24.00</v>
      </c>
      <c r="S33" s="7" t="str">
        <f>보상2!G31</f>
        <v xml:space="preserve"> 38.21</v>
      </c>
      <c r="T33" s="7" t="str">
        <f>보상2!H31</f>
        <v xml:space="preserve"> 23.61</v>
      </c>
      <c r="U33" s="7" t="str">
        <f>보상2!I31</f>
        <v xml:space="preserve"> 38.00</v>
      </c>
      <c r="V33" s="7" t="str">
        <f>보상2!J31</f>
        <v xml:space="preserve"> 23.33</v>
      </c>
      <c r="W33" s="8">
        <v>0</v>
      </c>
      <c r="X33" s="8">
        <v>0</v>
      </c>
      <c r="AA33" s="7"/>
      <c r="AB33" s="7"/>
      <c r="AC33" s="7"/>
      <c r="AD33" s="7"/>
      <c r="AE33" s="7"/>
      <c r="AF33" s="7"/>
      <c r="AG33" s="7"/>
      <c r="AH33" s="7"/>
    </row>
    <row r="34" spans="1:34" s="8" customFormat="1" x14ac:dyDescent="0.3">
      <c r="A34" s="13" t="s">
        <v>444</v>
      </c>
      <c r="B34" s="8" t="s">
        <v>430</v>
      </c>
      <c r="C34" s="7">
        <f t="shared" si="0"/>
        <v>33.81</v>
      </c>
      <c r="D34" s="7">
        <f t="shared" si="1"/>
        <v>21.61</v>
      </c>
      <c r="E34" s="7">
        <f t="shared" si="2"/>
        <v>35</v>
      </c>
      <c r="F34" s="7">
        <f t="shared" si="3"/>
        <v>21.04</v>
      </c>
      <c r="G34" s="7">
        <f t="shared" si="4"/>
        <v>33.049999999999997</v>
      </c>
      <c r="H34" s="7">
        <f t="shared" si="5"/>
        <v>20.6</v>
      </c>
      <c r="I34" s="7">
        <f t="shared" si="6"/>
        <v>34</v>
      </c>
      <c r="J34" s="7">
        <f t="shared" si="7"/>
        <v>20.72</v>
      </c>
      <c r="K34" s="7">
        <f t="shared" si="8"/>
        <v>0</v>
      </c>
      <c r="L34" s="7">
        <f t="shared" si="9"/>
        <v>0</v>
      </c>
      <c r="M34" s="13" t="s">
        <v>444</v>
      </c>
      <c r="N34" s="12">
        <f>보상2!B32</f>
        <v>5800</v>
      </c>
      <c r="O34" s="7">
        <f>보상2!C32</f>
        <v>33.814062500000006</v>
      </c>
      <c r="P34" s="7">
        <f>보상2!D32</f>
        <v>21.614062499999996</v>
      </c>
      <c r="Q34" s="7" t="str">
        <f>보상2!E32</f>
        <v xml:space="preserve"> 35.00</v>
      </c>
      <c r="R34" s="7" t="str">
        <f>보상2!F32</f>
        <v xml:space="preserve"> 21.04</v>
      </c>
      <c r="S34" s="7">
        <f>보상2!G32</f>
        <v>33.051249999999996</v>
      </c>
      <c r="T34" s="7">
        <f>보상2!H32</f>
        <v>20.603750000000002</v>
      </c>
      <c r="U34" s="7" t="str">
        <f>보상2!I32</f>
        <v xml:space="preserve"> 34.00</v>
      </c>
      <c r="V34" s="7" t="str">
        <f>보상2!J32</f>
        <v xml:space="preserve"> 20.72</v>
      </c>
      <c r="W34" s="8">
        <v>0</v>
      </c>
      <c r="X34" s="8">
        <v>0</v>
      </c>
      <c r="AA34" s="7"/>
      <c r="AB34" s="7"/>
      <c r="AC34" s="7"/>
      <c r="AD34" s="7"/>
      <c r="AE34" s="7"/>
      <c r="AF34" s="7"/>
      <c r="AG34" s="7"/>
      <c r="AH34" s="7"/>
    </row>
    <row r="35" spans="1:34" s="8" customFormat="1" x14ac:dyDescent="0.3">
      <c r="B35" s="8" t="s">
        <v>431</v>
      </c>
      <c r="C35" s="7">
        <f t="shared" si="0"/>
        <v>34.659999999999997</v>
      </c>
      <c r="D35" s="7">
        <f t="shared" si="1"/>
        <v>22.11</v>
      </c>
      <c r="E35" s="7">
        <f t="shared" si="2"/>
        <v>34.840000000000003</v>
      </c>
      <c r="F35" s="7">
        <f t="shared" si="3"/>
        <v>21.76</v>
      </c>
      <c r="G35" s="7">
        <f t="shared" si="4"/>
        <v>33.99</v>
      </c>
      <c r="H35" s="7">
        <f t="shared" si="5"/>
        <v>21.13</v>
      </c>
      <c r="I35" s="7">
        <f t="shared" si="6"/>
        <v>35.69</v>
      </c>
      <c r="J35" s="7">
        <f t="shared" si="7"/>
        <v>21.37</v>
      </c>
      <c r="K35" s="7">
        <f t="shared" si="8"/>
        <v>0</v>
      </c>
      <c r="L35" s="7">
        <f t="shared" si="9"/>
        <v>0</v>
      </c>
      <c r="N35" s="12">
        <f>보상2!B33</f>
        <v>6489.6</v>
      </c>
      <c r="O35" s="7">
        <f>보상2!C33</f>
        <v>34.659375000000004</v>
      </c>
      <c r="P35" s="7">
        <f>보상2!D33</f>
        <v>22.114062499999996</v>
      </c>
      <c r="Q35" s="7" t="str">
        <f>보상2!E33</f>
        <v xml:space="preserve"> 34.84</v>
      </c>
      <c r="R35" s="7" t="str">
        <f>보상2!F33</f>
        <v xml:space="preserve"> 21.76</v>
      </c>
      <c r="S35" s="7">
        <f>보상2!G33</f>
        <v>33.987499999999997</v>
      </c>
      <c r="T35" s="7">
        <f>보상2!H33</f>
        <v>21.133750000000003</v>
      </c>
      <c r="U35" s="7" t="str">
        <f>보상2!I33</f>
        <v xml:space="preserve"> 35.69</v>
      </c>
      <c r="V35" s="7" t="str">
        <f>보상2!J33</f>
        <v xml:space="preserve"> 21.37</v>
      </c>
      <c r="W35" s="8">
        <v>0</v>
      </c>
      <c r="X35" s="8">
        <v>0</v>
      </c>
      <c r="AA35" s="7"/>
      <c r="AB35" s="7"/>
      <c r="AC35" s="7"/>
      <c r="AD35" s="7"/>
      <c r="AE35" s="7"/>
      <c r="AF35" s="7"/>
      <c r="AG35" s="7"/>
      <c r="AH35" s="7"/>
    </row>
    <row r="36" spans="1:34" s="8" customFormat="1" x14ac:dyDescent="0.3">
      <c r="B36" s="8" t="s">
        <v>432</v>
      </c>
      <c r="C36" s="7">
        <f t="shared" ref="C36:C67" si="10">ROUND(O36,2)</f>
        <v>35.5</v>
      </c>
      <c r="D36" s="7">
        <f t="shared" ref="D36:D67" si="11">ROUND(P36,2)</f>
        <v>22.76</v>
      </c>
      <c r="E36" s="7">
        <f t="shared" ref="E36:E67" si="12">ROUND(Q36,2)</f>
        <v>36.5</v>
      </c>
      <c r="F36" s="7">
        <f t="shared" ref="F36:F67" si="13">ROUND(R36,2)</f>
        <v>22.37</v>
      </c>
      <c r="G36" s="7">
        <f t="shared" ref="G36:G67" si="14">ROUND(S36,2)</f>
        <v>34.92</v>
      </c>
      <c r="H36" s="7">
        <f t="shared" ref="H36:H67" si="15">ROUND(T36,2)</f>
        <v>21.8</v>
      </c>
      <c r="I36" s="7">
        <f t="shared" ref="I36:I67" si="16">ROUND(U36,2)</f>
        <v>36.19</v>
      </c>
      <c r="J36" s="7">
        <f t="shared" ref="J36:J67" si="17">ROUND(V36,2)</f>
        <v>21.7</v>
      </c>
      <c r="K36" s="7">
        <f t="shared" ref="K36:K67" si="18">W36</f>
        <v>0</v>
      </c>
      <c r="L36" s="7">
        <f t="shared" ref="L36:L67" si="19">X36</f>
        <v>0</v>
      </c>
      <c r="N36" s="12">
        <f>보상2!B34</f>
        <v>6988.8</v>
      </c>
      <c r="O36" s="7">
        <f>보상2!C34</f>
        <v>35.504687500000003</v>
      </c>
      <c r="P36" s="7">
        <f>보상2!D34</f>
        <v>22.764062499999998</v>
      </c>
      <c r="Q36" s="7" t="str">
        <f>보상2!E34</f>
        <v xml:space="preserve"> 36.50</v>
      </c>
      <c r="R36" s="7" t="str">
        <f>보상2!F34</f>
        <v xml:space="preserve"> 22.37</v>
      </c>
      <c r="S36" s="7">
        <f>보상2!G34</f>
        <v>34.923749999999998</v>
      </c>
      <c r="T36" s="7">
        <f>보상2!H34</f>
        <v>21.803750000000001</v>
      </c>
      <c r="U36" s="7" t="str">
        <f>보상2!I34</f>
        <v xml:space="preserve"> 36.19</v>
      </c>
      <c r="V36" s="7" t="str">
        <f>보상2!J34</f>
        <v xml:space="preserve"> 21.70</v>
      </c>
      <c r="W36" s="8">
        <v>0</v>
      </c>
      <c r="X36" s="8">
        <v>0</v>
      </c>
      <c r="AA36" s="7"/>
      <c r="AB36" s="7"/>
      <c r="AC36" s="7"/>
      <c r="AD36" s="7"/>
      <c r="AE36" s="7"/>
      <c r="AF36" s="7"/>
      <c r="AG36" s="7"/>
      <c r="AH36" s="7"/>
    </row>
    <row r="37" spans="1:34" s="8" customFormat="1" x14ac:dyDescent="0.3">
      <c r="B37" s="8" t="s">
        <v>433</v>
      </c>
      <c r="C37" s="7">
        <f t="shared" si="10"/>
        <v>36.35</v>
      </c>
      <c r="D37" s="7">
        <f t="shared" si="11"/>
        <v>23.33</v>
      </c>
      <c r="E37" s="7">
        <f t="shared" si="12"/>
        <v>36.5</v>
      </c>
      <c r="F37" s="7">
        <f t="shared" si="13"/>
        <v>22.94</v>
      </c>
      <c r="G37" s="7">
        <f t="shared" si="14"/>
        <v>35.86</v>
      </c>
      <c r="H37" s="7">
        <f t="shared" si="15"/>
        <v>22.41</v>
      </c>
      <c r="I37" s="7">
        <f t="shared" si="16"/>
        <v>35.96</v>
      </c>
      <c r="J37" s="7">
        <f t="shared" si="17"/>
        <v>22.42</v>
      </c>
      <c r="K37" s="7">
        <f t="shared" si="18"/>
        <v>0</v>
      </c>
      <c r="L37" s="7">
        <f t="shared" si="19"/>
        <v>0</v>
      </c>
      <c r="N37" s="12" t="str">
        <f>보상2!B35</f>
        <v>7488</v>
      </c>
      <c r="O37" s="7" t="str">
        <f>보상2!C35</f>
        <v xml:space="preserve"> 36.35</v>
      </c>
      <c r="P37" s="7" t="str">
        <f>보상2!D35</f>
        <v xml:space="preserve"> 23.33</v>
      </c>
      <c r="Q37" s="7" t="str">
        <f>보상2!E35</f>
        <v xml:space="preserve"> 36.50</v>
      </c>
      <c r="R37" s="7" t="str">
        <f>보상2!F35</f>
        <v xml:space="preserve"> 22.94</v>
      </c>
      <c r="S37" s="7" t="str">
        <f>보상2!G35</f>
        <v xml:space="preserve"> 35.86</v>
      </c>
      <c r="T37" s="7" t="str">
        <f>보상2!H35</f>
        <v xml:space="preserve"> 22.41</v>
      </c>
      <c r="U37" s="7" t="str">
        <f>보상2!I35</f>
        <v xml:space="preserve"> 35.96</v>
      </c>
      <c r="V37" s="7" t="str">
        <f>보상2!J35</f>
        <v xml:space="preserve"> 22.42</v>
      </c>
      <c r="W37" s="8">
        <v>0</v>
      </c>
      <c r="X37" s="8">
        <v>0</v>
      </c>
      <c r="AA37" s="7"/>
      <c r="AB37" s="7"/>
      <c r="AC37" s="7"/>
      <c r="AD37" s="7"/>
      <c r="AE37" s="7"/>
      <c r="AF37" s="7"/>
      <c r="AG37" s="7"/>
      <c r="AH37" s="7"/>
    </row>
    <row r="38" spans="1:34" s="8" customFormat="1" x14ac:dyDescent="0.3">
      <c r="B38" s="8" t="s">
        <v>434</v>
      </c>
      <c r="C38" s="7">
        <f t="shared" si="10"/>
        <v>37</v>
      </c>
      <c r="D38" s="7">
        <f t="shared" si="11"/>
        <v>23.83</v>
      </c>
      <c r="E38" s="7">
        <f t="shared" si="12"/>
        <v>37.67</v>
      </c>
      <c r="F38" s="7">
        <f t="shared" si="13"/>
        <v>23.63</v>
      </c>
      <c r="G38" s="7">
        <f t="shared" si="14"/>
        <v>36.700000000000003</v>
      </c>
      <c r="H38" s="7">
        <f t="shared" si="15"/>
        <v>22.94</v>
      </c>
      <c r="I38" s="7">
        <f t="shared" si="16"/>
        <v>36.85</v>
      </c>
      <c r="J38" s="7">
        <f t="shared" si="17"/>
        <v>22.99</v>
      </c>
      <c r="K38" s="7">
        <f t="shared" si="18"/>
        <v>0</v>
      </c>
      <c r="L38" s="7">
        <f t="shared" si="19"/>
        <v>0</v>
      </c>
      <c r="N38" s="12" t="str">
        <f>보상2!B36</f>
        <v>7987.2</v>
      </c>
      <c r="O38" s="7" t="str">
        <f>보상2!C36</f>
        <v xml:space="preserve"> 37.00</v>
      </c>
      <c r="P38" s="7" t="str">
        <f>보상2!D36</f>
        <v xml:space="preserve"> 23.83</v>
      </c>
      <c r="Q38" s="7" t="str">
        <f>보상2!E36</f>
        <v xml:space="preserve"> 37.67</v>
      </c>
      <c r="R38" s="7" t="str">
        <f>보상2!F36</f>
        <v xml:space="preserve"> 23.63</v>
      </c>
      <c r="S38" s="7" t="str">
        <f>보상2!G36</f>
        <v xml:space="preserve"> 36.70</v>
      </c>
      <c r="T38" s="7" t="str">
        <f>보상2!H36</f>
        <v xml:space="preserve"> 22.94</v>
      </c>
      <c r="U38" s="7" t="str">
        <f>보상2!I36</f>
        <v xml:space="preserve"> 36.85</v>
      </c>
      <c r="V38" s="7" t="str">
        <f>보상2!J36</f>
        <v xml:space="preserve"> 22.99</v>
      </c>
      <c r="W38" s="8">
        <v>0</v>
      </c>
      <c r="X38" s="8">
        <v>0</v>
      </c>
      <c r="AA38" s="7"/>
      <c r="AB38" s="7"/>
      <c r="AC38" s="7"/>
      <c r="AD38" s="7"/>
      <c r="AE38" s="7"/>
      <c r="AF38" s="7"/>
      <c r="AG38" s="7"/>
      <c r="AH38" s="7"/>
    </row>
    <row r="39" spans="1:34" s="8" customFormat="1" x14ac:dyDescent="0.3">
      <c r="B39" s="8" t="s">
        <v>435</v>
      </c>
      <c r="C39" s="7">
        <f t="shared" si="10"/>
        <v>38.06</v>
      </c>
      <c r="D39" s="7">
        <f t="shared" si="11"/>
        <v>24.48</v>
      </c>
      <c r="E39" s="7">
        <f t="shared" si="12"/>
        <v>37.6</v>
      </c>
      <c r="F39" s="7">
        <f t="shared" si="13"/>
        <v>24.06</v>
      </c>
      <c r="G39" s="7">
        <f t="shared" si="14"/>
        <v>37.86</v>
      </c>
      <c r="H39" s="7">
        <f t="shared" si="15"/>
        <v>23.61</v>
      </c>
      <c r="I39" s="7">
        <f t="shared" si="16"/>
        <v>37.85</v>
      </c>
      <c r="J39" s="7">
        <f t="shared" si="17"/>
        <v>23.48</v>
      </c>
      <c r="K39" s="7">
        <f t="shared" si="18"/>
        <v>0</v>
      </c>
      <c r="L39" s="7">
        <f t="shared" si="19"/>
        <v>0</v>
      </c>
      <c r="N39" s="12" t="str">
        <f>보상2!B37</f>
        <v>8486.4</v>
      </c>
      <c r="O39" s="7" t="str">
        <f>보상2!C37</f>
        <v xml:space="preserve"> 38.06</v>
      </c>
      <c r="P39" s="7" t="str">
        <f>보상2!D37</f>
        <v xml:space="preserve"> 24.48</v>
      </c>
      <c r="Q39" s="7" t="str">
        <f>보상2!E37</f>
        <v xml:space="preserve"> 37.60</v>
      </c>
      <c r="R39" s="7" t="str">
        <f>보상2!F37</f>
        <v xml:space="preserve"> 24.06</v>
      </c>
      <c r="S39" s="7" t="str">
        <f>보상2!G37</f>
        <v xml:space="preserve"> 37.86</v>
      </c>
      <c r="T39" s="7" t="str">
        <f>보상2!H37</f>
        <v xml:space="preserve"> 23.61</v>
      </c>
      <c r="U39" s="7" t="str">
        <f>보상2!I37</f>
        <v xml:space="preserve"> 37.85</v>
      </c>
      <c r="V39" s="7" t="str">
        <f>보상2!J37</f>
        <v xml:space="preserve"> 23.48</v>
      </c>
      <c r="W39" s="8">
        <v>0</v>
      </c>
      <c r="X39" s="8">
        <v>0</v>
      </c>
      <c r="AA39" s="7"/>
      <c r="AB39" s="7"/>
      <c r="AC39" s="7"/>
      <c r="AD39" s="7"/>
      <c r="AE39" s="7"/>
      <c r="AF39" s="7"/>
      <c r="AG39" s="7"/>
      <c r="AH39" s="7"/>
    </row>
    <row r="40" spans="1:34" s="8" customFormat="1" x14ac:dyDescent="0.3">
      <c r="A40" s="13" t="s">
        <v>445</v>
      </c>
      <c r="B40" s="8" t="s">
        <v>430</v>
      </c>
      <c r="C40" s="7">
        <f t="shared" si="10"/>
        <v>34.21</v>
      </c>
      <c r="D40" s="7">
        <f t="shared" si="11"/>
        <v>21.87</v>
      </c>
      <c r="E40" s="7">
        <f t="shared" si="12"/>
        <v>34.89</v>
      </c>
      <c r="F40" s="7">
        <f t="shared" si="13"/>
        <v>21.14</v>
      </c>
      <c r="G40" s="7">
        <f t="shared" si="14"/>
        <v>33.85</v>
      </c>
      <c r="H40" s="7">
        <f t="shared" si="15"/>
        <v>21.14</v>
      </c>
      <c r="I40" s="7">
        <f t="shared" si="16"/>
        <v>33.880000000000003</v>
      </c>
      <c r="J40" s="7">
        <f t="shared" si="17"/>
        <v>20.75</v>
      </c>
      <c r="K40" s="7">
        <f t="shared" si="18"/>
        <v>0</v>
      </c>
      <c r="L40" s="7">
        <f t="shared" si="19"/>
        <v>0</v>
      </c>
      <c r="M40" s="13" t="s">
        <v>445</v>
      </c>
      <c r="N40" s="12">
        <f>보상2!B38</f>
        <v>5800</v>
      </c>
      <c r="O40" s="7">
        <f>보상2!C38</f>
        <v>34.214062500000004</v>
      </c>
      <c r="P40" s="7">
        <f>보상2!D38</f>
        <v>21.874062500000004</v>
      </c>
      <c r="Q40" s="7" t="str">
        <f>보상2!E38</f>
        <v xml:space="preserve"> 34.89</v>
      </c>
      <c r="R40" s="7" t="str">
        <f>보상2!F38</f>
        <v xml:space="preserve"> 21.14</v>
      </c>
      <c r="S40" s="7">
        <f>보상2!G38</f>
        <v>33.851249999999993</v>
      </c>
      <c r="T40" s="7">
        <f>보상2!H38</f>
        <v>21.143750000000001</v>
      </c>
      <c r="U40" s="7" t="str">
        <f>보상2!I38</f>
        <v xml:space="preserve"> 33.88</v>
      </c>
      <c r="V40" s="7" t="str">
        <f>보상2!J38</f>
        <v xml:space="preserve"> 20.75</v>
      </c>
      <c r="W40" s="8">
        <v>0</v>
      </c>
      <c r="X40" s="8">
        <v>0</v>
      </c>
      <c r="AA40" s="7"/>
      <c r="AB40" s="7"/>
      <c r="AC40" s="7"/>
      <c r="AD40" s="7"/>
      <c r="AE40" s="7"/>
      <c r="AF40" s="7"/>
      <c r="AG40" s="7"/>
      <c r="AH40" s="7"/>
    </row>
    <row r="41" spans="1:34" s="8" customFormat="1" x14ac:dyDescent="0.3">
      <c r="B41" s="8" t="s">
        <v>431</v>
      </c>
      <c r="C41" s="7">
        <f t="shared" si="10"/>
        <v>35.06</v>
      </c>
      <c r="D41" s="7">
        <f t="shared" si="11"/>
        <v>22.47</v>
      </c>
      <c r="E41" s="7">
        <f t="shared" si="12"/>
        <v>35.200000000000003</v>
      </c>
      <c r="F41" s="7">
        <f t="shared" si="13"/>
        <v>21.89</v>
      </c>
      <c r="G41" s="7">
        <f t="shared" si="14"/>
        <v>34.79</v>
      </c>
      <c r="H41" s="7">
        <f t="shared" si="15"/>
        <v>21.68</v>
      </c>
      <c r="I41" s="7">
        <f t="shared" si="16"/>
        <v>35.25</v>
      </c>
      <c r="J41" s="7">
        <f t="shared" si="17"/>
        <v>21.49</v>
      </c>
      <c r="K41" s="7">
        <f t="shared" si="18"/>
        <v>0</v>
      </c>
      <c r="L41" s="7">
        <f t="shared" si="19"/>
        <v>0</v>
      </c>
      <c r="N41" s="12">
        <f>보상2!B39</f>
        <v>6489.6</v>
      </c>
      <c r="O41" s="7">
        <f>보상2!C39</f>
        <v>35.059375000000003</v>
      </c>
      <c r="P41" s="7">
        <f>보상2!D39</f>
        <v>22.474062500000002</v>
      </c>
      <c r="Q41" s="7" t="str">
        <f>보상2!E39</f>
        <v xml:space="preserve"> 35.20</v>
      </c>
      <c r="R41" s="7" t="str">
        <f>보상2!F39</f>
        <v xml:space="preserve"> 21.89</v>
      </c>
      <c r="S41" s="7">
        <f>보상2!G39</f>
        <v>34.787499999999994</v>
      </c>
      <c r="T41" s="7">
        <f>보상2!H39</f>
        <v>21.68375</v>
      </c>
      <c r="U41" s="7" t="str">
        <f>보상2!I39</f>
        <v xml:space="preserve"> 35.25</v>
      </c>
      <c r="V41" s="7" t="str">
        <f>보상2!J39</f>
        <v xml:space="preserve"> 21.49</v>
      </c>
      <c r="W41" s="8">
        <v>0</v>
      </c>
      <c r="X41" s="8">
        <v>0</v>
      </c>
      <c r="AA41" s="7"/>
      <c r="AB41" s="7"/>
      <c r="AC41" s="7"/>
      <c r="AD41" s="7"/>
      <c r="AE41" s="7"/>
      <c r="AF41" s="7"/>
      <c r="AG41" s="7"/>
      <c r="AH41" s="7"/>
    </row>
    <row r="42" spans="1:34" s="8" customFormat="1" x14ac:dyDescent="0.3">
      <c r="B42" s="8" t="s">
        <v>432</v>
      </c>
      <c r="C42" s="7">
        <f t="shared" si="10"/>
        <v>35.9</v>
      </c>
      <c r="D42" s="7">
        <f t="shared" si="11"/>
        <v>22.94</v>
      </c>
      <c r="E42" s="7">
        <f t="shared" si="12"/>
        <v>36.71</v>
      </c>
      <c r="F42" s="7">
        <f t="shared" si="13"/>
        <v>22.47</v>
      </c>
      <c r="G42" s="7">
        <f t="shared" si="14"/>
        <v>35.72</v>
      </c>
      <c r="H42" s="7">
        <f t="shared" si="15"/>
        <v>22.09</v>
      </c>
      <c r="I42" s="7">
        <f t="shared" si="16"/>
        <v>36.26</v>
      </c>
      <c r="J42" s="7">
        <f t="shared" si="17"/>
        <v>21.85</v>
      </c>
      <c r="K42" s="7">
        <f t="shared" si="18"/>
        <v>0</v>
      </c>
      <c r="L42" s="7">
        <f t="shared" si="19"/>
        <v>0</v>
      </c>
      <c r="N42" s="12">
        <f>보상2!B40</f>
        <v>6988.8</v>
      </c>
      <c r="O42" s="7">
        <f>보상2!C40</f>
        <v>35.904687500000001</v>
      </c>
      <c r="P42" s="7">
        <f>보상2!D40</f>
        <v>22.944062500000001</v>
      </c>
      <c r="Q42" s="7" t="str">
        <f>보상2!E40</f>
        <v xml:space="preserve"> 36.71</v>
      </c>
      <c r="R42" s="7" t="str">
        <f>보상2!F40</f>
        <v xml:space="preserve"> 22.47</v>
      </c>
      <c r="S42" s="7">
        <f>보상2!G40</f>
        <v>35.723749999999995</v>
      </c>
      <c r="T42" s="7">
        <f>보상2!H40</f>
        <v>22.09375</v>
      </c>
      <c r="U42" s="7" t="str">
        <f>보상2!I40</f>
        <v xml:space="preserve"> 36.26</v>
      </c>
      <c r="V42" s="7" t="str">
        <f>보상2!J40</f>
        <v xml:space="preserve"> 21.85</v>
      </c>
      <c r="W42" s="8">
        <v>0</v>
      </c>
      <c r="X42" s="8">
        <v>0</v>
      </c>
      <c r="AA42" s="7"/>
      <c r="AB42" s="7"/>
      <c r="AC42" s="7"/>
      <c r="AD42" s="7"/>
      <c r="AE42" s="7"/>
      <c r="AF42" s="7"/>
      <c r="AG42" s="7"/>
      <c r="AH42" s="7"/>
    </row>
    <row r="43" spans="1:34" s="8" customFormat="1" x14ac:dyDescent="0.3">
      <c r="B43" s="8" t="s">
        <v>433</v>
      </c>
      <c r="C43" s="7">
        <f t="shared" si="10"/>
        <v>36.75</v>
      </c>
      <c r="D43" s="7">
        <f t="shared" si="11"/>
        <v>23.51</v>
      </c>
      <c r="E43" s="7">
        <f t="shared" si="12"/>
        <v>36.75</v>
      </c>
      <c r="F43" s="7">
        <f t="shared" si="13"/>
        <v>23.09</v>
      </c>
      <c r="G43" s="7">
        <f t="shared" si="14"/>
        <v>36.659999999999997</v>
      </c>
      <c r="H43" s="7">
        <f t="shared" si="15"/>
        <v>22.7</v>
      </c>
      <c r="I43" s="7">
        <f t="shared" si="16"/>
        <v>36.299999999999997</v>
      </c>
      <c r="J43" s="7">
        <f t="shared" si="17"/>
        <v>22.33</v>
      </c>
      <c r="K43" s="7">
        <f t="shared" si="18"/>
        <v>0</v>
      </c>
      <c r="L43" s="7">
        <f t="shared" si="19"/>
        <v>0</v>
      </c>
      <c r="N43" s="12" t="str">
        <f>보상2!B41</f>
        <v>7488</v>
      </c>
      <c r="O43" s="7" t="str">
        <f>보상2!C41</f>
        <v xml:space="preserve"> 36.75</v>
      </c>
      <c r="P43" s="7" t="str">
        <f>보상2!D41</f>
        <v xml:space="preserve"> 23.51</v>
      </c>
      <c r="Q43" s="7" t="str">
        <f>보상2!E41</f>
        <v xml:space="preserve"> 36.75</v>
      </c>
      <c r="R43" s="7" t="str">
        <f>보상2!F41</f>
        <v xml:space="preserve"> 23.09</v>
      </c>
      <c r="S43" s="7" t="str">
        <f>보상2!G41</f>
        <v xml:space="preserve"> 36.66</v>
      </c>
      <c r="T43" s="7" t="str">
        <f>보상2!H41</f>
        <v xml:space="preserve"> 22.70</v>
      </c>
      <c r="U43" s="7" t="str">
        <f>보상2!I41</f>
        <v xml:space="preserve"> 36.30</v>
      </c>
      <c r="V43" s="7" t="str">
        <f>보상2!J41</f>
        <v xml:space="preserve"> 22.33</v>
      </c>
      <c r="W43" s="8">
        <v>0</v>
      </c>
      <c r="X43" s="8">
        <v>0</v>
      </c>
      <c r="AA43" s="7"/>
      <c r="AB43" s="7"/>
      <c r="AC43" s="7"/>
      <c r="AD43" s="7"/>
      <c r="AE43" s="7"/>
      <c r="AF43" s="7"/>
      <c r="AG43" s="7"/>
      <c r="AH43" s="7"/>
    </row>
    <row r="44" spans="1:34" s="8" customFormat="1" x14ac:dyDescent="0.3">
      <c r="B44" s="8" t="s">
        <v>434</v>
      </c>
      <c r="C44" s="7">
        <f t="shared" si="10"/>
        <v>37.520000000000003</v>
      </c>
      <c r="D44" s="7">
        <f t="shared" si="11"/>
        <v>24.11</v>
      </c>
      <c r="E44" s="7">
        <f t="shared" si="12"/>
        <v>37.5</v>
      </c>
      <c r="F44" s="7">
        <f t="shared" si="13"/>
        <v>23.68</v>
      </c>
      <c r="G44" s="7">
        <f t="shared" si="14"/>
        <v>37.159999999999997</v>
      </c>
      <c r="H44" s="7">
        <f t="shared" si="15"/>
        <v>23.24</v>
      </c>
      <c r="I44" s="7">
        <f t="shared" si="16"/>
        <v>37.25</v>
      </c>
      <c r="J44" s="7">
        <f t="shared" si="17"/>
        <v>23.16</v>
      </c>
      <c r="K44" s="7">
        <f t="shared" si="18"/>
        <v>0</v>
      </c>
      <c r="L44" s="7">
        <f t="shared" si="19"/>
        <v>0</v>
      </c>
      <c r="N44" s="12" t="str">
        <f>보상2!B42</f>
        <v>7987.2</v>
      </c>
      <c r="O44" s="7" t="str">
        <f>보상2!C42</f>
        <v xml:space="preserve"> 37.52</v>
      </c>
      <c r="P44" s="7" t="str">
        <f>보상2!D42</f>
        <v xml:space="preserve"> 24.11</v>
      </c>
      <c r="Q44" s="7" t="str">
        <f>보상2!E42</f>
        <v xml:space="preserve"> 37.50</v>
      </c>
      <c r="R44" s="7" t="str">
        <f>보상2!F42</f>
        <v xml:space="preserve"> 23.68</v>
      </c>
      <c r="S44" s="7" t="str">
        <f>보상2!G42</f>
        <v xml:space="preserve"> 37.16</v>
      </c>
      <c r="T44" s="7" t="str">
        <f>보상2!H42</f>
        <v xml:space="preserve"> 23.24</v>
      </c>
      <c r="U44" s="7" t="str">
        <f>보상2!I42</f>
        <v xml:space="preserve"> 37.25</v>
      </c>
      <c r="V44" s="7" t="str">
        <f>보상2!J42</f>
        <v xml:space="preserve"> 23.16</v>
      </c>
      <c r="W44" s="8">
        <v>0</v>
      </c>
      <c r="X44" s="8">
        <v>0</v>
      </c>
      <c r="AA44" s="7"/>
      <c r="AB44" s="7"/>
      <c r="AC44" s="7"/>
      <c r="AD44" s="7"/>
      <c r="AE44" s="7"/>
      <c r="AF44" s="7"/>
      <c r="AG44" s="7"/>
      <c r="AH44" s="7"/>
    </row>
    <row r="45" spans="1:34" s="8" customFormat="1" x14ac:dyDescent="0.3">
      <c r="B45" s="8" t="s">
        <v>435</v>
      </c>
      <c r="C45" s="7">
        <f t="shared" si="10"/>
        <v>38.49</v>
      </c>
      <c r="D45" s="7">
        <f t="shared" si="11"/>
        <v>24.58</v>
      </c>
      <c r="E45" s="7">
        <f t="shared" si="12"/>
        <v>38</v>
      </c>
      <c r="F45" s="7">
        <f t="shared" si="13"/>
        <v>24.26</v>
      </c>
      <c r="G45" s="7">
        <f t="shared" si="14"/>
        <v>38.25</v>
      </c>
      <c r="H45" s="7">
        <f t="shared" si="15"/>
        <v>23.65</v>
      </c>
      <c r="I45" s="7">
        <f t="shared" si="16"/>
        <v>38.25</v>
      </c>
      <c r="J45" s="7">
        <f t="shared" si="17"/>
        <v>23.65</v>
      </c>
      <c r="K45" s="7">
        <f t="shared" si="18"/>
        <v>0</v>
      </c>
      <c r="L45" s="7">
        <f t="shared" si="19"/>
        <v>0</v>
      </c>
      <c r="N45" s="12" t="str">
        <f>보상2!B43</f>
        <v>8486.4</v>
      </c>
      <c r="O45" s="7" t="str">
        <f>보상2!C43</f>
        <v xml:space="preserve"> 38.49</v>
      </c>
      <c r="P45" s="7" t="str">
        <f>보상2!D43</f>
        <v xml:space="preserve"> 24.58</v>
      </c>
      <c r="Q45" s="7" t="str">
        <f>보상2!E43</f>
        <v xml:space="preserve"> 38.00</v>
      </c>
      <c r="R45" s="7" t="str">
        <f>보상2!F43</f>
        <v xml:space="preserve"> 24.26</v>
      </c>
      <c r="S45" s="7" t="str">
        <f>보상2!G43</f>
        <v xml:space="preserve"> 38.25</v>
      </c>
      <c r="T45" s="7" t="str">
        <f>보상2!H43</f>
        <v xml:space="preserve"> 23.65</v>
      </c>
      <c r="U45" s="7" t="str">
        <f>보상2!I43</f>
        <v xml:space="preserve"> 38.25</v>
      </c>
      <c r="V45" s="7" t="str">
        <f>보상2!J43</f>
        <v xml:space="preserve"> 23.65</v>
      </c>
      <c r="W45" s="8">
        <v>0</v>
      </c>
      <c r="X45" s="8">
        <v>0</v>
      </c>
      <c r="AA45" s="7"/>
      <c r="AB45" s="7"/>
      <c r="AC45" s="7"/>
      <c r="AD45" s="7"/>
      <c r="AE45" s="7"/>
      <c r="AF45" s="7"/>
      <c r="AG45" s="7"/>
      <c r="AH45" s="7"/>
    </row>
    <row r="46" spans="1:34" s="8" customFormat="1" x14ac:dyDescent="0.3">
      <c r="A46" s="13" t="s">
        <v>446</v>
      </c>
      <c r="B46" s="8" t="s">
        <v>430</v>
      </c>
      <c r="C46" s="7">
        <f t="shared" si="10"/>
        <v>33.71</v>
      </c>
      <c r="D46" s="7">
        <f t="shared" si="11"/>
        <v>22.29</v>
      </c>
      <c r="E46" s="7">
        <f t="shared" si="12"/>
        <v>34.619999999999997</v>
      </c>
      <c r="F46" s="7">
        <f t="shared" si="13"/>
        <v>21.56</v>
      </c>
      <c r="G46" s="7">
        <f t="shared" si="14"/>
        <v>33.67</v>
      </c>
      <c r="H46" s="7">
        <f t="shared" si="15"/>
        <v>21.81</v>
      </c>
      <c r="I46" s="7">
        <f t="shared" si="16"/>
        <v>34</v>
      </c>
      <c r="J46" s="7">
        <f t="shared" si="17"/>
        <v>21.3</v>
      </c>
      <c r="K46" s="7">
        <f t="shared" si="18"/>
        <v>0</v>
      </c>
      <c r="L46" s="7">
        <f t="shared" si="19"/>
        <v>0</v>
      </c>
      <c r="M46" s="13" t="s">
        <v>446</v>
      </c>
      <c r="N46" s="12">
        <f>보상2!B44</f>
        <v>5800</v>
      </c>
      <c r="O46" s="7">
        <f>보상2!C44</f>
        <v>33.714062500000004</v>
      </c>
      <c r="P46" s="7">
        <f>보상2!D44</f>
        <v>22.294062499999999</v>
      </c>
      <c r="Q46" s="7" t="str">
        <f>보상2!E44</f>
        <v xml:space="preserve"> 34.62</v>
      </c>
      <c r="R46" s="7" t="str">
        <f>보상2!F44</f>
        <v xml:space="preserve"> 21.56</v>
      </c>
      <c r="S46" s="7">
        <f>보상2!G44</f>
        <v>33.671249999999993</v>
      </c>
      <c r="T46" s="7">
        <f>보상2!H44</f>
        <v>21.813749999999999</v>
      </c>
      <c r="U46" s="7" t="str">
        <f>보상2!I44</f>
        <v xml:space="preserve"> 34.00</v>
      </c>
      <c r="V46" s="7" t="str">
        <f>보상2!J44</f>
        <v xml:space="preserve"> 21.30</v>
      </c>
      <c r="W46" s="8">
        <v>0</v>
      </c>
      <c r="X46" s="8">
        <v>0</v>
      </c>
      <c r="AA46" s="7"/>
      <c r="AB46" s="7"/>
      <c r="AC46" s="7"/>
      <c r="AD46" s="7"/>
      <c r="AE46" s="7"/>
      <c r="AF46" s="7"/>
      <c r="AG46" s="7"/>
      <c r="AH46" s="7"/>
    </row>
    <row r="47" spans="1:34" s="8" customFormat="1" x14ac:dyDescent="0.3">
      <c r="B47" s="8" t="s">
        <v>431</v>
      </c>
      <c r="C47" s="7">
        <f t="shared" si="10"/>
        <v>34.56</v>
      </c>
      <c r="D47" s="7">
        <f t="shared" si="11"/>
        <v>22.8</v>
      </c>
      <c r="E47" s="7">
        <f t="shared" si="12"/>
        <v>34.75</v>
      </c>
      <c r="F47" s="7">
        <f t="shared" si="13"/>
        <v>22.28</v>
      </c>
      <c r="G47" s="7">
        <f t="shared" si="14"/>
        <v>34.61</v>
      </c>
      <c r="H47" s="7">
        <f t="shared" si="15"/>
        <v>22.25</v>
      </c>
      <c r="I47" s="7">
        <f t="shared" si="16"/>
        <v>35.67</v>
      </c>
      <c r="J47" s="7">
        <f t="shared" si="17"/>
        <v>22.07</v>
      </c>
      <c r="K47" s="7">
        <f t="shared" si="18"/>
        <v>0</v>
      </c>
      <c r="L47" s="7">
        <f t="shared" si="19"/>
        <v>0</v>
      </c>
      <c r="N47" s="12">
        <f>보상2!B45</f>
        <v>6489.6</v>
      </c>
      <c r="O47" s="7">
        <f>보상2!C45</f>
        <v>34.559375000000003</v>
      </c>
      <c r="P47" s="7">
        <f>보상2!D45</f>
        <v>22.804062500000001</v>
      </c>
      <c r="Q47" s="7" t="str">
        <f>보상2!E45</f>
        <v xml:space="preserve"> 34.75</v>
      </c>
      <c r="R47" s="7" t="str">
        <f>보상2!F45</f>
        <v xml:space="preserve"> 22.28</v>
      </c>
      <c r="S47" s="7">
        <f>보상2!G45</f>
        <v>34.607499999999995</v>
      </c>
      <c r="T47" s="7">
        <f>보상2!H45</f>
        <v>22.25375</v>
      </c>
      <c r="U47" s="7" t="str">
        <f>보상2!I45</f>
        <v xml:space="preserve"> 35.67</v>
      </c>
      <c r="V47" s="7" t="str">
        <f>보상2!J45</f>
        <v xml:space="preserve"> 22.07</v>
      </c>
      <c r="W47" s="8">
        <v>0</v>
      </c>
      <c r="X47" s="8">
        <v>0</v>
      </c>
      <c r="AA47" s="7"/>
      <c r="AB47" s="7"/>
      <c r="AC47" s="7"/>
      <c r="AD47" s="7"/>
      <c r="AE47" s="7"/>
      <c r="AF47" s="7"/>
      <c r="AG47" s="7"/>
      <c r="AH47" s="7"/>
    </row>
    <row r="48" spans="1:34" s="8" customFormat="1" x14ac:dyDescent="0.3">
      <c r="B48" s="8" t="s">
        <v>432</v>
      </c>
      <c r="C48" s="7">
        <f t="shared" si="10"/>
        <v>35.4</v>
      </c>
      <c r="D48" s="7">
        <f t="shared" si="11"/>
        <v>23.22</v>
      </c>
      <c r="E48" s="7">
        <f t="shared" si="12"/>
        <v>36.25</v>
      </c>
      <c r="F48" s="7">
        <f t="shared" si="13"/>
        <v>22.83</v>
      </c>
      <c r="G48" s="7">
        <f t="shared" si="14"/>
        <v>35.54</v>
      </c>
      <c r="H48" s="7">
        <f t="shared" si="15"/>
        <v>22.52</v>
      </c>
      <c r="I48" s="7">
        <f t="shared" si="16"/>
        <v>36</v>
      </c>
      <c r="J48" s="7">
        <f t="shared" si="17"/>
        <v>22.36</v>
      </c>
      <c r="K48" s="7">
        <f t="shared" si="18"/>
        <v>0</v>
      </c>
      <c r="L48" s="7">
        <f t="shared" si="19"/>
        <v>0</v>
      </c>
      <c r="N48" s="12">
        <f>보상2!B46</f>
        <v>6988.8</v>
      </c>
      <c r="O48" s="7">
        <f>보상2!C46</f>
        <v>35.404687500000001</v>
      </c>
      <c r="P48" s="7">
        <f>보상2!D46</f>
        <v>23.224062499999999</v>
      </c>
      <c r="Q48" s="7" t="str">
        <f>보상2!E46</f>
        <v xml:space="preserve"> 36.25</v>
      </c>
      <c r="R48" s="7" t="str">
        <f>보상2!F46</f>
        <v xml:space="preserve"> 22.83</v>
      </c>
      <c r="S48" s="7">
        <f>보상2!G46</f>
        <v>35.543749999999996</v>
      </c>
      <c r="T48" s="7">
        <f>보상2!H46</f>
        <v>22.52375</v>
      </c>
      <c r="U48" s="7" t="str">
        <f>보상2!I46</f>
        <v xml:space="preserve"> 36.00</v>
      </c>
      <c r="V48" s="7" t="str">
        <f>보상2!J46</f>
        <v xml:space="preserve"> 22.36</v>
      </c>
      <c r="W48" s="8">
        <v>0</v>
      </c>
      <c r="X48" s="8">
        <v>0</v>
      </c>
      <c r="AA48" s="7"/>
      <c r="AB48" s="7"/>
      <c r="AC48" s="7"/>
      <c r="AD48" s="7"/>
      <c r="AE48" s="7"/>
      <c r="AF48" s="7"/>
      <c r="AG48" s="7"/>
      <c r="AH48" s="7"/>
    </row>
    <row r="49" spans="1:34" s="8" customFormat="1" x14ac:dyDescent="0.3">
      <c r="B49" s="8" t="s">
        <v>433</v>
      </c>
      <c r="C49" s="7">
        <f t="shared" si="10"/>
        <v>36.25</v>
      </c>
      <c r="D49" s="7">
        <f t="shared" si="11"/>
        <v>23.79</v>
      </c>
      <c r="E49" s="7">
        <f t="shared" si="12"/>
        <v>36.409999999999997</v>
      </c>
      <c r="F49" s="7">
        <f t="shared" si="13"/>
        <v>23.27</v>
      </c>
      <c r="G49" s="7">
        <f t="shared" si="14"/>
        <v>36.479999999999997</v>
      </c>
      <c r="H49" s="7">
        <f t="shared" si="15"/>
        <v>23.13</v>
      </c>
      <c r="I49" s="7">
        <f t="shared" si="16"/>
        <v>36.090000000000003</v>
      </c>
      <c r="J49" s="7">
        <f t="shared" si="17"/>
        <v>22.73</v>
      </c>
      <c r="K49" s="7">
        <f t="shared" si="18"/>
        <v>0</v>
      </c>
      <c r="L49" s="7">
        <f t="shared" si="19"/>
        <v>0</v>
      </c>
      <c r="N49" s="12" t="str">
        <f>보상2!B47</f>
        <v>7488</v>
      </c>
      <c r="O49" s="7" t="str">
        <f>보상2!C47</f>
        <v xml:space="preserve"> 36.25</v>
      </c>
      <c r="P49" s="7" t="str">
        <f>보상2!D47</f>
        <v xml:space="preserve"> 23.79</v>
      </c>
      <c r="Q49" s="7" t="str">
        <f>보상2!E47</f>
        <v xml:space="preserve"> 36.41</v>
      </c>
      <c r="R49" s="7" t="str">
        <f>보상2!F47</f>
        <v xml:space="preserve"> 23.27</v>
      </c>
      <c r="S49" s="7" t="str">
        <f>보상2!G47</f>
        <v xml:space="preserve"> 36.48</v>
      </c>
      <c r="T49" s="7" t="str">
        <f>보상2!H47</f>
        <v xml:space="preserve"> 23.13</v>
      </c>
      <c r="U49" s="7" t="str">
        <f>보상2!I47</f>
        <v xml:space="preserve"> 36.09</v>
      </c>
      <c r="V49" s="7" t="str">
        <f>보상2!J47</f>
        <v xml:space="preserve"> 22.73</v>
      </c>
      <c r="W49" s="8">
        <v>0</v>
      </c>
      <c r="X49" s="8">
        <v>0</v>
      </c>
      <c r="AA49" s="7"/>
      <c r="AB49" s="7"/>
      <c r="AC49" s="7"/>
      <c r="AD49" s="7"/>
      <c r="AE49" s="7"/>
      <c r="AF49" s="7"/>
      <c r="AG49" s="7"/>
      <c r="AH49" s="7"/>
    </row>
    <row r="50" spans="1:34" s="8" customFormat="1" x14ac:dyDescent="0.3">
      <c r="B50" s="8" t="s">
        <v>434</v>
      </c>
      <c r="C50" s="7">
        <f t="shared" si="10"/>
        <v>37.58</v>
      </c>
      <c r="D50" s="7">
        <f t="shared" si="11"/>
        <v>24.3</v>
      </c>
      <c r="E50" s="7">
        <f t="shared" si="12"/>
        <v>37.619999999999997</v>
      </c>
      <c r="F50" s="7">
        <f t="shared" si="13"/>
        <v>23.94</v>
      </c>
      <c r="G50" s="7">
        <f t="shared" si="14"/>
        <v>37.35</v>
      </c>
      <c r="H50" s="7">
        <f t="shared" si="15"/>
        <v>23.57</v>
      </c>
      <c r="I50" s="7">
        <f t="shared" si="16"/>
        <v>37.450000000000003</v>
      </c>
      <c r="J50" s="7">
        <f t="shared" si="17"/>
        <v>23.48</v>
      </c>
      <c r="K50" s="7">
        <f t="shared" si="18"/>
        <v>0</v>
      </c>
      <c r="L50" s="7">
        <f t="shared" si="19"/>
        <v>0</v>
      </c>
      <c r="N50" s="12" t="str">
        <f>보상2!B48</f>
        <v>7987.2</v>
      </c>
      <c r="O50" s="7" t="str">
        <f>보상2!C48</f>
        <v xml:space="preserve"> 37.58</v>
      </c>
      <c r="P50" s="7" t="str">
        <f>보상2!D48</f>
        <v xml:space="preserve"> 24.30</v>
      </c>
      <c r="Q50" s="7" t="str">
        <f>보상2!E48</f>
        <v xml:space="preserve"> 37.62</v>
      </c>
      <c r="R50" s="7" t="str">
        <f>보상2!F48</f>
        <v xml:space="preserve"> 23.94</v>
      </c>
      <c r="S50" s="7" t="str">
        <f>보상2!G48</f>
        <v xml:space="preserve"> 37.35</v>
      </c>
      <c r="T50" s="7" t="str">
        <f>보상2!H48</f>
        <v xml:space="preserve"> 23.57</v>
      </c>
      <c r="U50" s="7" t="str">
        <f>보상2!I48</f>
        <v xml:space="preserve"> 37.45</v>
      </c>
      <c r="V50" s="7" t="str">
        <f>보상2!J48</f>
        <v xml:space="preserve"> 23.48</v>
      </c>
      <c r="W50" s="8">
        <v>0</v>
      </c>
      <c r="X50" s="8">
        <v>0</v>
      </c>
      <c r="AA50" s="7"/>
      <c r="AB50" s="7"/>
      <c r="AC50" s="7"/>
      <c r="AD50" s="7"/>
      <c r="AE50" s="7"/>
      <c r="AF50" s="7"/>
      <c r="AG50" s="7"/>
      <c r="AH50" s="7"/>
    </row>
    <row r="51" spans="1:34" s="8" customFormat="1" x14ac:dyDescent="0.3">
      <c r="B51" s="8" t="s">
        <v>435</v>
      </c>
      <c r="C51" s="7">
        <f t="shared" si="10"/>
        <v>37.99</v>
      </c>
      <c r="D51" s="7">
        <f t="shared" si="11"/>
        <v>24.72</v>
      </c>
      <c r="E51" s="7">
        <f t="shared" si="12"/>
        <v>37.69</v>
      </c>
      <c r="F51" s="7">
        <f t="shared" si="13"/>
        <v>24.48</v>
      </c>
      <c r="G51" s="7">
        <f t="shared" si="14"/>
        <v>38.01</v>
      </c>
      <c r="H51" s="7">
        <f t="shared" si="15"/>
        <v>23.84</v>
      </c>
      <c r="I51" s="7">
        <f t="shared" si="16"/>
        <v>38.020000000000003</v>
      </c>
      <c r="J51" s="7">
        <f t="shared" si="17"/>
        <v>23.95</v>
      </c>
      <c r="K51" s="7">
        <f t="shared" si="18"/>
        <v>0</v>
      </c>
      <c r="L51" s="7">
        <f t="shared" si="19"/>
        <v>0</v>
      </c>
      <c r="N51" s="12" t="str">
        <f>보상2!B49</f>
        <v>8486.4</v>
      </c>
      <c r="O51" s="7" t="str">
        <f>보상2!C49</f>
        <v xml:space="preserve"> 37.99</v>
      </c>
      <c r="P51" s="7" t="str">
        <f>보상2!D49</f>
        <v xml:space="preserve"> 24.72</v>
      </c>
      <c r="Q51" s="7" t="str">
        <f>보상2!E49</f>
        <v xml:space="preserve"> 37.69</v>
      </c>
      <c r="R51" s="7" t="str">
        <f>보상2!F49</f>
        <v xml:space="preserve"> 24.48</v>
      </c>
      <c r="S51" s="7" t="str">
        <f>보상2!G49</f>
        <v xml:space="preserve"> 38.01</v>
      </c>
      <c r="T51" s="7" t="str">
        <f>보상2!H49</f>
        <v xml:space="preserve"> 23.84</v>
      </c>
      <c r="U51" s="7" t="str">
        <f>보상2!I49</f>
        <v xml:space="preserve"> 38.02</v>
      </c>
      <c r="V51" s="7" t="str">
        <f>보상2!J49</f>
        <v xml:space="preserve"> 23.95</v>
      </c>
      <c r="W51" s="8">
        <v>0</v>
      </c>
      <c r="X51" s="8">
        <v>0</v>
      </c>
      <c r="AA51" s="7"/>
      <c r="AB51" s="7"/>
      <c r="AC51" s="7"/>
      <c r="AD51" s="7"/>
      <c r="AE51" s="7"/>
      <c r="AF51" s="7"/>
      <c r="AG51" s="7"/>
      <c r="AH51" s="7"/>
    </row>
    <row r="52" spans="1:34" s="8" customFormat="1" x14ac:dyDescent="0.3">
      <c r="A52" s="13" t="s">
        <v>447</v>
      </c>
      <c r="B52" s="8" t="s">
        <v>430</v>
      </c>
      <c r="C52" s="7">
        <f t="shared" si="10"/>
        <v>33.46</v>
      </c>
      <c r="D52" s="7">
        <f t="shared" si="11"/>
        <v>20.98</v>
      </c>
      <c r="E52" s="7">
        <f t="shared" si="12"/>
        <v>34.25</v>
      </c>
      <c r="F52" s="7">
        <f t="shared" si="13"/>
        <v>20.37</v>
      </c>
      <c r="G52" s="7">
        <f t="shared" si="14"/>
        <v>32.86</v>
      </c>
      <c r="H52" s="7">
        <f t="shared" si="15"/>
        <v>20.34</v>
      </c>
      <c r="I52" s="7">
        <f t="shared" si="16"/>
        <v>33.29</v>
      </c>
      <c r="J52" s="7">
        <f t="shared" si="17"/>
        <v>20.22</v>
      </c>
      <c r="K52" s="7">
        <f t="shared" si="18"/>
        <v>0</v>
      </c>
      <c r="L52" s="7">
        <f t="shared" si="19"/>
        <v>0</v>
      </c>
      <c r="M52" s="13" t="s">
        <v>447</v>
      </c>
      <c r="N52" s="12">
        <f>보상2!B50</f>
        <v>5800</v>
      </c>
      <c r="O52" s="7">
        <f>보상2!C50</f>
        <v>33.464062500000004</v>
      </c>
      <c r="P52" s="7">
        <f>보상2!D50</f>
        <v>20.9840625</v>
      </c>
      <c r="Q52" s="7" t="str">
        <f>보상2!E50</f>
        <v xml:space="preserve"> 34.25</v>
      </c>
      <c r="R52" s="7" t="str">
        <f>보상2!F50</f>
        <v xml:space="preserve"> 20.37</v>
      </c>
      <c r="S52" s="7">
        <f>보상2!G50</f>
        <v>32.861249999999998</v>
      </c>
      <c r="T52" s="7">
        <f>보상2!H50</f>
        <v>20.34375</v>
      </c>
      <c r="U52" s="7" t="str">
        <f>보상2!I50</f>
        <v xml:space="preserve"> 33.29</v>
      </c>
      <c r="V52" s="7" t="str">
        <f>보상2!J50</f>
        <v xml:space="preserve"> 20.22</v>
      </c>
      <c r="W52" s="8">
        <v>0</v>
      </c>
      <c r="X52" s="8">
        <v>0</v>
      </c>
      <c r="AA52" s="7"/>
      <c r="AB52" s="7"/>
      <c r="AC52" s="7"/>
      <c r="AD52" s="7"/>
      <c r="AE52" s="7"/>
      <c r="AF52" s="7"/>
      <c r="AG52" s="7"/>
      <c r="AH52" s="7"/>
    </row>
    <row r="53" spans="1:34" s="8" customFormat="1" x14ac:dyDescent="0.3">
      <c r="B53" s="8" t="s">
        <v>431</v>
      </c>
      <c r="C53" s="7">
        <f t="shared" si="10"/>
        <v>34.31</v>
      </c>
      <c r="D53" s="7">
        <f t="shared" si="11"/>
        <v>21.58</v>
      </c>
      <c r="E53" s="7">
        <f t="shared" si="12"/>
        <v>34.51</v>
      </c>
      <c r="F53" s="7">
        <f t="shared" si="13"/>
        <v>21.19</v>
      </c>
      <c r="G53" s="7">
        <f t="shared" si="14"/>
        <v>33.799999999999997</v>
      </c>
      <c r="H53" s="7">
        <f t="shared" si="15"/>
        <v>20.83</v>
      </c>
      <c r="I53" s="7">
        <f t="shared" si="16"/>
        <v>34.89</v>
      </c>
      <c r="J53" s="7">
        <f t="shared" si="17"/>
        <v>20.87</v>
      </c>
      <c r="K53" s="7">
        <f t="shared" si="18"/>
        <v>0</v>
      </c>
      <c r="L53" s="7">
        <f t="shared" si="19"/>
        <v>0</v>
      </c>
      <c r="N53" s="12">
        <f>보상2!B51</f>
        <v>6489.6</v>
      </c>
      <c r="O53" s="7">
        <f>보상2!C51</f>
        <v>34.309375000000003</v>
      </c>
      <c r="P53" s="7">
        <f>보상2!D51</f>
        <v>21.584062500000002</v>
      </c>
      <c r="Q53" s="7" t="str">
        <f>보상2!E51</f>
        <v xml:space="preserve"> 34.51</v>
      </c>
      <c r="R53" s="7" t="str">
        <f>보상2!F51</f>
        <v xml:space="preserve"> 21.19</v>
      </c>
      <c r="S53" s="7">
        <f>보상2!G51</f>
        <v>33.797499999999999</v>
      </c>
      <c r="T53" s="7">
        <f>보상2!H51</f>
        <v>20.833749999999998</v>
      </c>
      <c r="U53" s="7" t="str">
        <f>보상2!I51</f>
        <v xml:space="preserve"> 34.89</v>
      </c>
      <c r="V53" s="7" t="str">
        <f>보상2!J51</f>
        <v xml:space="preserve"> 20.87</v>
      </c>
      <c r="W53" s="8">
        <v>0</v>
      </c>
      <c r="X53" s="8">
        <v>0</v>
      </c>
      <c r="AA53" s="7"/>
      <c r="AB53" s="7"/>
      <c r="AC53" s="7"/>
      <c r="AD53" s="7"/>
      <c r="AE53" s="7"/>
      <c r="AF53" s="7"/>
      <c r="AG53" s="7"/>
      <c r="AH53" s="7"/>
    </row>
    <row r="54" spans="1:34" s="8" customFormat="1" x14ac:dyDescent="0.3">
      <c r="B54" s="8" t="s">
        <v>432</v>
      </c>
      <c r="C54" s="7">
        <f t="shared" si="10"/>
        <v>35.15</v>
      </c>
      <c r="D54" s="7">
        <f t="shared" si="11"/>
        <v>22.18</v>
      </c>
      <c r="E54" s="7">
        <f t="shared" si="12"/>
        <v>35.71</v>
      </c>
      <c r="F54" s="7">
        <f t="shared" si="13"/>
        <v>21.92</v>
      </c>
      <c r="G54" s="7">
        <f t="shared" si="14"/>
        <v>34.729999999999997</v>
      </c>
      <c r="H54" s="7">
        <f t="shared" si="15"/>
        <v>21.21</v>
      </c>
      <c r="I54" s="7">
        <f t="shared" si="16"/>
        <v>35.5</v>
      </c>
      <c r="J54" s="7">
        <f t="shared" si="17"/>
        <v>21.22</v>
      </c>
      <c r="K54" s="7">
        <f t="shared" si="18"/>
        <v>0</v>
      </c>
      <c r="L54" s="7">
        <f t="shared" si="19"/>
        <v>0</v>
      </c>
      <c r="N54" s="12">
        <f>보상2!B52</f>
        <v>6988.8</v>
      </c>
      <c r="O54" s="7">
        <f>보상2!C52</f>
        <v>35.154687500000001</v>
      </c>
      <c r="P54" s="7">
        <f>보상2!D52</f>
        <v>22.1840625</v>
      </c>
      <c r="Q54" s="7" t="str">
        <f>보상2!E52</f>
        <v xml:space="preserve"> 35.71</v>
      </c>
      <c r="R54" s="7" t="str">
        <f>보상2!F52</f>
        <v xml:space="preserve"> 21.92</v>
      </c>
      <c r="S54" s="7">
        <f>보상2!G52</f>
        <v>34.733750000000001</v>
      </c>
      <c r="T54" s="7">
        <f>보상2!H52</f>
        <v>21.213750000000001</v>
      </c>
      <c r="U54" s="7" t="str">
        <f>보상2!I52</f>
        <v xml:space="preserve"> 35.50</v>
      </c>
      <c r="V54" s="7" t="str">
        <f>보상2!J52</f>
        <v xml:space="preserve"> 21.22</v>
      </c>
      <c r="W54" s="8">
        <v>0</v>
      </c>
      <c r="X54" s="8">
        <v>0</v>
      </c>
      <c r="AA54" s="7"/>
      <c r="AB54" s="7"/>
      <c r="AC54" s="7"/>
      <c r="AD54" s="7"/>
      <c r="AE54" s="7"/>
      <c r="AF54" s="7"/>
      <c r="AG54" s="7"/>
      <c r="AH54" s="7"/>
    </row>
    <row r="55" spans="1:34" s="8" customFormat="1" x14ac:dyDescent="0.3">
      <c r="B55" s="8" t="s">
        <v>433</v>
      </c>
      <c r="C55" s="7">
        <f t="shared" si="10"/>
        <v>36</v>
      </c>
      <c r="D55" s="7">
        <f t="shared" si="11"/>
        <v>22.75</v>
      </c>
      <c r="E55" s="7">
        <f t="shared" si="12"/>
        <v>36</v>
      </c>
      <c r="F55" s="7">
        <f t="shared" si="13"/>
        <v>22.08</v>
      </c>
      <c r="G55" s="7">
        <f t="shared" si="14"/>
        <v>35.67</v>
      </c>
      <c r="H55" s="7">
        <f t="shared" si="15"/>
        <v>21.82</v>
      </c>
      <c r="I55" s="7">
        <f t="shared" si="16"/>
        <v>35.549999999999997</v>
      </c>
      <c r="J55" s="7">
        <f t="shared" si="17"/>
        <v>21.81</v>
      </c>
      <c r="K55" s="7">
        <f t="shared" si="18"/>
        <v>0</v>
      </c>
      <c r="L55" s="7">
        <f t="shared" si="19"/>
        <v>0</v>
      </c>
      <c r="N55" s="12" t="str">
        <f>보상2!B53</f>
        <v>7488</v>
      </c>
      <c r="O55" s="7" t="str">
        <f>보상2!C53</f>
        <v xml:space="preserve"> 36.00</v>
      </c>
      <c r="P55" s="7" t="str">
        <f>보상2!D53</f>
        <v xml:space="preserve"> 22.75</v>
      </c>
      <c r="Q55" s="7" t="str">
        <f>보상2!E53</f>
        <v xml:space="preserve"> 36.00</v>
      </c>
      <c r="R55" s="7" t="str">
        <f>보상2!F53</f>
        <v xml:space="preserve"> 22.08</v>
      </c>
      <c r="S55" s="7" t="str">
        <f>보상2!G53</f>
        <v xml:space="preserve"> 35.67</v>
      </c>
      <c r="T55" s="7" t="str">
        <f>보상2!H53</f>
        <v xml:space="preserve"> 21.82</v>
      </c>
      <c r="U55" s="7" t="str">
        <f>보상2!I53</f>
        <v xml:space="preserve"> 35.55</v>
      </c>
      <c r="V55" s="7" t="str">
        <f>보상2!J53</f>
        <v xml:space="preserve"> 21.81</v>
      </c>
      <c r="W55" s="8">
        <v>0</v>
      </c>
      <c r="X55" s="8">
        <v>0</v>
      </c>
      <c r="AA55" s="7"/>
      <c r="AB55" s="7"/>
      <c r="AC55" s="7"/>
      <c r="AD55" s="7"/>
      <c r="AE55" s="7"/>
      <c r="AF55" s="7"/>
      <c r="AG55" s="7"/>
      <c r="AH55" s="7"/>
    </row>
    <row r="56" spans="1:34" s="8" customFormat="1" x14ac:dyDescent="0.3">
      <c r="B56" s="8" t="s">
        <v>434</v>
      </c>
      <c r="C56" s="7">
        <f t="shared" si="10"/>
        <v>36.6</v>
      </c>
      <c r="D56" s="7">
        <f t="shared" si="11"/>
        <v>23.35</v>
      </c>
      <c r="E56" s="7">
        <f t="shared" si="12"/>
        <v>36.5</v>
      </c>
      <c r="F56" s="7">
        <f t="shared" si="13"/>
        <v>22.82</v>
      </c>
      <c r="G56" s="7">
        <f t="shared" si="14"/>
        <v>36.19</v>
      </c>
      <c r="H56" s="7">
        <f t="shared" si="15"/>
        <v>22.31</v>
      </c>
      <c r="I56" s="7">
        <f t="shared" si="16"/>
        <v>36.479999999999997</v>
      </c>
      <c r="J56" s="7">
        <f t="shared" si="17"/>
        <v>22.43</v>
      </c>
      <c r="K56" s="7">
        <f t="shared" si="18"/>
        <v>0</v>
      </c>
      <c r="L56" s="7">
        <f t="shared" si="19"/>
        <v>0</v>
      </c>
      <c r="N56" s="12" t="str">
        <f>보상2!B54</f>
        <v>7987.2</v>
      </c>
      <c r="O56" s="7" t="str">
        <f>보상2!C54</f>
        <v xml:space="preserve"> 36.60</v>
      </c>
      <c r="P56" s="7" t="str">
        <f>보상2!D54</f>
        <v xml:space="preserve"> 23.35</v>
      </c>
      <c r="Q56" s="7" t="str">
        <f>보상2!E54</f>
        <v xml:space="preserve"> 36.50</v>
      </c>
      <c r="R56" s="7" t="str">
        <f>보상2!F54</f>
        <v xml:space="preserve"> 22.82</v>
      </c>
      <c r="S56" s="7" t="str">
        <f>보상2!G54</f>
        <v xml:space="preserve"> 36.19</v>
      </c>
      <c r="T56" s="7" t="str">
        <f>보상2!H54</f>
        <v xml:space="preserve"> 22.31</v>
      </c>
      <c r="U56" s="7" t="str">
        <f>보상2!I54</f>
        <v xml:space="preserve"> 36.48</v>
      </c>
      <c r="V56" s="7" t="str">
        <f>보상2!J54</f>
        <v xml:space="preserve"> 22.43</v>
      </c>
      <c r="W56" s="8">
        <v>0</v>
      </c>
      <c r="X56" s="8">
        <v>0</v>
      </c>
      <c r="AA56" s="7"/>
      <c r="AB56" s="7"/>
      <c r="AC56" s="7"/>
      <c r="AD56" s="7"/>
      <c r="AE56" s="7"/>
      <c r="AF56" s="7"/>
      <c r="AG56" s="7"/>
      <c r="AH56" s="7"/>
    </row>
    <row r="57" spans="1:34" s="8" customFormat="1" x14ac:dyDescent="0.3">
      <c r="B57" s="8" t="s">
        <v>435</v>
      </c>
      <c r="C57" s="7">
        <f t="shared" si="10"/>
        <v>37.76</v>
      </c>
      <c r="D57" s="7">
        <f t="shared" si="11"/>
        <v>23.95</v>
      </c>
      <c r="E57" s="7">
        <f t="shared" si="12"/>
        <v>37.24</v>
      </c>
      <c r="F57" s="7">
        <f t="shared" si="13"/>
        <v>23.53</v>
      </c>
      <c r="G57" s="7">
        <f t="shared" si="14"/>
        <v>37.46</v>
      </c>
      <c r="H57" s="7">
        <f t="shared" si="15"/>
        <v>22.69</v>
      </c>
      <c r="I57" s="7">
        <f t="shared" si="16"/>
        <v>37.5</v>
      </c>
      <c r="J57" s="7">
        <f t="shared" si="17"/>
        <v>23.04</v>
      </c>
      <c r="K57" s="7">
        <f t="shared" si="18"/>
        <v>0</v>
      </c>
      <c r="L57" s="7">
        <f t="shared" si="19"/>
        <v>0</v>
      </c>
      <c r="N57" s="12" t="str">
        <f>보상2!B55</f>
        <v>8486.4</v>
      </c>
      <c r="O57" s="7" t="str">
        <f>보상2!C55</f>
        <v xml:space="preserve"> 37.76</v>
      </c>
      <c r="P57" s="7" t="str">
        <f>보상2!D55</f>
        <v xml:space="preserve"> 23.95</v>
      </c>
      <c r="Q57" s="7" t="str">
        <f>보상2!E55</f>
        <v xml:space="preserve"> 37.24</v>
      </c>
      <c r="R57" s="7" t="str">
        <f>보상2!F55</f>
        <v xml:space="preserve"> 23.53</v>
      </c>
      <c r="S57" s="7" t="str">
        <f>보상2!G55</f>
        <v xml:space="preserve"> 37.46</v>
      </c>
      <c r="T57" s="7" t="str">
        <f>보상2!H55</f>
        <v xml:space="preserve"> 22.69</v>
      </c>
      <c r="U57" s="7" t="str">
        <f>보상2!I55</f>
        <v xml:space="preserve"> 37.50</v>
      </c>
      <c r="V57" s="7" t="str">
        <f>보상2!J55</f>
        <v xml:space="preserve"> 23.04</v>
      </c>
      <c r="W57" s="8">
        <v>0</v>
      </c>
      <c r="X57" s="8">
        <v>0</v>
      </c>
      <c r="AA57" s="7"/>
      <c r="AB57" s="7"/>
      <c r="AC57" s="7"/>
      <c r="AD57" s="7"/>
      <c r="AE57" s="7"/>
      <c r="AF57" s="7"/>
      <c r="AG57" s="7"/>
      <c r="AH57" s="7"/>
    </row>
    <row r="58" spans="1:34" s="8" customFormat="1" x14ac:dyDescent="0.3">
      <c r="A58" s="13" t="s">
        <v>448</v>
      </c>
      <c r="B58" s="8" t="s">
        <v>430</v>
      </c>
      <c r="C58" s="7">
        <f t="shared" si="10"/>
        <v>33.479999999999997</v>
      </c>
      <c r="D58" s="7">
        <f t="shared" si="11"/>
        <v>21.08</v>
      </c>
      <c r="E58" s="7">
        <f t="shared" si="12"/>
        <v>34.65</v>
      </c>
      <c r="F58" s="7">
        <f t="shared" si="13"/>
        <v>20.78</v>
      </c>
      <c r="G58" s="7">
        <f t="shared" si="14"/>
        <v>33.229999999999997</v>
      </c>
      <c r="H58" s="7">
        <f t="shared" si="15"/>
        <v>20.2</v>
      </c>
      <c r="I58" s="7">
        <f t="shared" si="16"/>
        <v>33.409999999999997</v>
      </c>
      <c r="J58" s="7">
        <f t="shared" si="17"/>
        <v>20.23</v>
      </c>
      <c r="K58" s="7">
        <f t="shared" si="18"/>
        <v>0</v>
      </c>
      <c r="L58" s="7">
        <f t="shared" si="19"/>
        <v>0</v>
      </c>
      <c r="M58" s="13" t="s">
        <v>448</v>
      </c>
      <c r="N58" s="12">
        <f>보상2!B56</f>
        <v>5800</v>
      </c>
      <c r="O58" s="7">
        <f>보상2!C56</f>
        <v>33.484062500000007</v>
      </c>
      <c r="P58" s="7">
        <f>보상2!D56</f>
        <v>21.084062499999998</v>
      </c>
      <c r="Q58" s="7" t="str">
        <f>보상2!E56</f>
        <v xml:space="preserve"> 34.65</v>
      </c>
      <c r="R58" s="7" t="str">
        <f>보상2!F56</f>
        <v xml:space="preserve"> 20.78</v>
      </c>
      <c r="S58" s="7">
        <f>보상2!G56</f>
        <v>33.231249999999996</v>
      </c>
      <c r="T58" s="7">
        <f>보상2!H56</f>
        <v>20.203749999999999</v>
      </c>
      <c r="U58" s="7" t="str">
        <f>보상2!I56</f>
        <v xml:space="preserve"> 33.41</v>
      </c>
      <c r="V58" s="7" t="str">
        <f>보상2!J56</f>
        <v xml:space="preserve"> 20.23</v>
      </c>
      <c r="W58" s="8">
        <v>0</v>
      </c>
      <c r="X58" s="8">
        <v>0</v>
      </c>
      <c r="AA58" s="7"/>
      <c r="AB58" s="7"/>
      <c r="AC58" s="7"/>
      <c r="AD58" s="7"/>
      <c r="AE58" s="7"/>
      <c r="AF58" s="7"/>
      <c r="AG58" s="7"/>
      <c r="AH58" s="7"/>
    </row>
    <row r="59" spans="1:34" s="8" customFormat="1" x14ac:dyDescent="0.3">
      <c r="B59" s="8" t="s">
        <v>431</v>
      </c>
      <c r="C59" s="7">
        <f t="shared" si="10"/>
        <v>34.33</v>
      </c>
      <c r="D59" s="7">
        <f t="shared" si="11"/>
        <v>21.64</v>
      </c>
      <c r="E59" s="7">
        <f t="shared" si="12"/>
        <v>34.79</v>
      </c>
      <c r="F59" s="7">
        <f t="shared" si="13"/>
        <v>21.53</v>
      </c>
      <c r="G59" s="7">
        <f t="shared" si="14"/>
        <v>34.17</v>
      </c>
      <c r="H59" s="7">
        <f t="shared" si="15"/>
        <v>20.84</v>
      </c>
      <c r="I59" s="7">
        <f t="shared" si="16"/>
        <v>35.450000000000003</v>
      </c>
      <c r="J59" s="7">
        <f t="shared" si="17"/>
        <v>21.05</v>
      </c>
      <c r="K59" s="7">
        <f t="shared" si="18"/>
        <v>0</v>
      </c>
      <c r="L59" s="7">
        <f t="shared" si="19"/>
        <v>0</v>
      </c>
      <c r="N59" s="12">
        <f>보상2!B57</f>
        <v>6489.6</v>
      </c>
      <c r="O59" s="7">
        <f>보상2!C57</f>
        <v>34.329375000000006</v>
      </c>
      <c r="P59" s="7">
        <f>보상2!D57</f>
        <v>21.6440625</v>
      </c>
      <c r="Q59" s="7" t="str">
        <f>보상2!E57</f>
        <v xml:space="preserve"> 34.79</v>
      </c>
      <c r="R59" s="7" t="str">
        <f>보상2!F57</f>
        <v xml:space="preserve"> 21.53</v>
      </c>
      <c r="S59" s="7">
        <f>보상2!G57</f>
        <v>34.167499999999997</v>
      </c>
      <c r="T59" s="7">
        <f>보상2!H57</f>
        <v>20.84375</v>
      </c>
      <c r="U59" s="7" t="str">
        <f>보상2!I57</f>
        <v xml:space="preserve"> 35.45</v>
      </c>
      <c r="V59" s="7" t="str">
        <f>보상2!J57</f>
        <v xml:space="preserve"> 21.05</v>
      </c>
      <c r="W59" s="8">
        <v>0</v>
      </c>
      <c r="X59" s="8">
        <v>0</v>
      </c>
      <c r="AA59" s="7"/>
      <c r="AB59" s="7"/>
      <c r="AC59" s="7"/>
      <c r="AD59" s="7"/>
      <c r="AE59" s="7"/>
      <c r="AF59" s="7"/>
      <c r="AG59" s="7"/>
      <c r="AH59" s="7"/>
    </row>
    <row r="60" spans="1:34" s="8" customFormat="1" x14ac:dyDescent="0.3">
      <c r="B60" s="8" t="s">
        <v>432</v>
      </c>
      <c r="C60" s="7">
        <f t="shared" si="10"/>
        <v>35.17</v>
      </c>
      <c r="D60" s="7">
        <f t="shared" si="11"/>
        <v>22.24</v>
      </c>
      <c r="E60" s="7">
        <f t="shared" si="12"/>
        <v>36.19</v>
      </c>
      <c r="F60" s="7">
        <f t="shared" si="13"/>
        <v>22.07</v>
      </c>
      <c r="G60" s="7">
        <f t="shared" si="14"/>
        <v>35.1</v>
      </c>
      <c r="H60" s="7">
        <f t="shared" si="15"/>
        <v>21.39</v>
      </c>
      <c r="I60" s="7">
        <f t="shared" si="16"/>
        <v>35.75</v>
      </c>
      <c r="J60" s="7">
        <f t="shared" si="17"/>
        <v>21.26</v>
      </c>
      <c r="K60" s="7">
        <f t="shared" si="18"/>
        <v>0</v>
      </c>
      <c r="L60" s="7">
        <f t="shared" si="19"/>
        <v>0</v>
      </c>
      <c r="N60" s="12">
        <f>보상2!B58</f>
        <v>6988.8</v>
      </c>
      <c r="O60" s="7">
        <f>보상2!C58</f>
        <v>35.174687500000005</v>
      </c>
      <c r="P60" s="7">
        <f>보상2!D58</f>
        <v>22.244062499999998</v>
      </c>
      <c r="Q60" s="7" t="str">
        <f>보상2!E58</f>
        <v xml:space="preserve"> 36.19</v>
      </c>
      <c r="R60" s="7" t="str">
        <f>보상2!F58</f>
        <v xml:space="preserve"> 22.07</v>
      </c>
      <c r="S60" s="7">
        <f>보상2!G58</f>
        <v>35.103749999999998</v>
      </c>
      <c r="T60" s="7">
        <f>보상2!H58</f>
        <v>21.393750000000001</v>
      </c>
      <c r="U60" s="7" t="str">
        <f>보상2!I58</f>
        <v xml:space="preserve"> 35.75</v>
      </c>
      <c r="V60" s="7" t="str">
        <f>보상2!J58</f>
        <v xml:space="preserve"> 21.26</v>
      </c>
      <c r="W60" s="8">
        <v>0</v>
      </c>
      <c r="X60" s="8">
        <v>0</v>
      </c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3">
      <c r="B61" s="8" t="s">
        <v>433</v>
      </c>
      <c r="C61" s="7">
        <f t="shared" si="10"/>
        <v>36.020000000000003</v>
      </c>
      <c r="D61" s="7">
        <f t="shared" si="11"/>
        <v>22.81</v>
      </c>
      <c r="E61" s="7">
        <f t="shared" si="12"/>
        <v>36.24</v>
      </c>
      <c r="F61" s="7">
        <f t="shared" si="13"/>
        <v>22.41</v>
      </c>
      <c r="G61" s="7">
        <f t="shared" si="14"/>
        <v>36.04</v>
      </c>
      <c r="H61" s="7">
        <f t="shared" si="15"/>
        <v>22</v>
      </c>
      <c r="I61" s="7">
        <f t="shared" si="16"/>
        <v>35.65</v>
      </c>
      <c r="J61" s="7">
        <f t="shared" si="17"/>
        <v>21.56</v>
      </c>
      <c r="K61" s="7">
        <f t="shared" si="18"/>
        <v>0</v>
      </c>
      <c r="L61" s="7">
        <f t="shared" si="19"/>
        <v>0</v>
      </c>
      <c r="N61" s="12" t="str">
        <f>보상2!B59</f>
        <v>7488</v>
      </c>
      <c r="O61" s="7" t="str">
        <f>보상2!C59</f>
        <v xml:space="preserve"> 36.02</v>
      </c>
      <c r="P61" s="7" t="str">
        <f>보상2!D59</f>
        <v xml:space="preserve"> 22.81</v>
      </c>
      <c r="Q61" s="7" t="str">
        <f>보상2!E59</f>
        <v xml:space="preserve"> 36.24</v>
      </c>
      <c r="R61" s="7" t="str">
        <f>보상2!F59</f>
        <v xml:space="preserve"> 22.41</v>
      </c>
      <c r="S61" s="7" t="str">
        <f>보상2!G59</f>
        <v xml:space="preserve"> 36.04</v>
      </c>
      <c r="T61" s="7" t="str">
        <f>보상2!H59</f>
        <v xml:space="preserve"> 22.00</v>
      </c>
      <c r="U61" s="7" t="str">
        <f>보상2!I59</f>
        <v xml:space="preserve"> 35.65</v>
      </c>
      <c r="V61" s="7" t="str">
        <f>보상2!J59</f>
        <v xml:space="preserve"> 21.56</v>
      </c>
      <c r="W61" s="8">
        <v>0</v>
      </c>
      <c r="X61" s="8">
        <v>0</v>
      </c>
      <c r="AA61" s="7"/>
      <c r="AB61" s="7"/>
      <c r="AC61" s="7"/>
      <c r="AD61" s="7"/>
      <c r="AE61" s="7"/>
      <c r="AF61" s="7"/>
      <c r="AG61" s="7"/>
      <c r="AH61" s="7"/>
    </row>
    <row r="62" spans="1:34" s="8" customFormat="1" x14ac:dyDescent="0.3">
      <c r="B62" s="8" t="s">
        <v>434</v>
      </c>
      <c r="C62" s="7">
        <f t="shared" si="10"/>
        <v>36.700000000000003</v>
      </c>
      <c r="D62" s="7">
        <f t="shared" si="11"/>
        <v>23.37</v>
      </c>
      <c r="E62" s="7">
        <f t="shared" si="12"/>
        <v>36.74</v>
      </c>
      <c r="F62" s="7">
        <f t="shared" si="13"/>
        <v>22.97</v>
      </c>
      <c r="G62" s="7">
        <f t="shared" si="14"/>
        <v>36.590000000000003</v>
      </c>
      <c r="H62" s="7">
        <f t="shared" si="15"/>
        <v>22.64</v>
      </c>
      <c r="I62" s="7">
        <f t="shared" si="16"/>
        <v>36.880000000000003</v>
      </c>
      <c r="J62" s="7">
        <f t="shared" si="17"/>
        <v>22.37</v>
      </c>
      <c r="K62" s="7">
        <f t="shared" si="18"/>
        <v>0</v>
      </c>
      <c r="L62" s="7">
        <f t="shared" si="19"/>
        <v>0</v>
      </c>
      <c r="N62" s="12" t="str">
        <f>보상2!B60</f>
        <v>7987.2</v>
      </c>
      <c r="O62" s="7" t="str">
        <f>보상2!C60</f>
        <v xml:space="preserve"> 36.70</v>
      </c>
      <c r="P62" s="7" t="str">
        <f>보상2!D60</f>
        <v xml:space="preserve"> 23.37</v>
      </c>
      <c r="Q62" s="7" t="str">
        <f>보상2!E60</f>
        <v xml:space="preserve"> 36.74</v>
      </c>
      <c r="R62" s="7" t="str">
        <f>보상2!F60</f>
        <v xml:space="preserve"> 22.97</v>
      </c>
      <c r="S62" s="7" t="str">
        <f>보상2!G60</f>
        <v xml:space="preserve"> 36.59</v>
      </c>
      <c r="T62" s="7" t="str">
        <f>보상2!H60</f>
        <v xml:space="preserve"> 22.64</v>
      </c>
      <c r="U62" s="7" t="str">
        <f>보상2!I60</f>
        <v xml:space="preserve"> 36.88</v>
      </c>
      <c r="V62" s="7" t="str">
        <f>보상2!J60</f>
        <v xml:space="preserve"> 22.37</v>
      </c>
      <c r="W62" s="8">
        <v>0</v>
      </c>
      <c r="X62" s="8">
        <v>0</v>
      </c>
      <c r="AA62" s="7"/>
      <c r="AB62" s="7"/>
      <c r="AC62" s="7"/>
      <c r="AD62" s="7"/>
      <c r="AE62" s="7"/>
      <c r="AF62" s="7"/>
      <c r="AG62" s="7"/>
      <c r="AH62" s="7"/>
    </row>
    <row r="63" spans="1:34" s="8" customFormat="1" x14ac:dyDescent="0.3">
      <c r="B63" s="8" t="s">
        <v>435</v>
      </c>
      <c r="C63" s="7">
        <f t="shared" si="10"/>
        <v>37.74</v>
      </c>
      <c r="D63" s="7">
        <f t="shared" si="11"/>
        <v>23.97</v>
      </c>
      <c r="E63" s="7">
        <f t="shared" si="12"/>
        <v>37.25</v>
      </c>
      <c r="F63" s="7">
        <f t="shared" si="13"/>
        <v>23.57</v>
      </c>
      <c r="G63" s="7">
        <f t="shared" si="14"/>
        <v>37.659999999999997</v>
      </c>
      <c r="H63" s="7">
        <f t="shared" si="15"/>
        <v>23.19</v>
      </c>
      <c r="I63" s="7">
        <f t="shared" si="16"/>
        <v>37.29</v>
      </c>
      <c r="J63" s="7">
        <f t="shared" si="17"/>
        <v>22.96</v>
      </c>
      <c r="K63" s="7">
        <f t="shared" si="18"/>
        <v>0</v>
      </c>
      <c r="L63" s="7">
        <f t="shared" si="19"/>
        <v>0</v>
      </c>
      <c r="N63" s="12" t="str">
        <f>보상2!B61</f>
        <v>8486.4</v>
      </c>
      <c r="O63" s="7" t="str">
        <f>보상2!C61</f>
        <v xml:space="preserve"> 37.74</v>
      </c>
      <c r="P63" s="7" t="str">
        <f>보상2!D61</f>
        <v xml:space="preserve"> 23.97</v>
      </c>
      <c r="Q63" s="7" t="str">
        <f>보상2!E61</f>
        <v xml:space="preserve"> 37.25</v>
      </c>
      <c r="R63" s="7" t="str">
        <f>보상2!F61</f>
        <v xml:space="preserve"> 23.57</v>
      </c>
      <c r="S63" s="7" t="str">
        <f>보상2!G61</f>
        <v xml:space="preserve"> 37.66</v>
      </c>
      <c r="T63" s="7" t="str">
        <f>보상2!H61</f>
        <v xml:space="preserve"> 23.19</v>
      </c>
      <c r="U63" s="7" t="str">
        <f>보상2!I61</f>
        <v xml:space="preserve"> 37.29</v>
      </c>
      <c r="V63" s="7" t="str">
        <f>보상2!J61</f>
        <v xml:space="preserve"> 22.96</v>
      </c>
      <c r="W63" s="8">
        <v>0</v>
      </c>
      <c r="X63" s="8">
        <v>0</v>
      </c>
      <c r="AA63" s="7"/>
      <c r="AB63" s="7"/>
      <c r="AC63" s="7"/>
      <c r="AD63" s="7"/>
      <c r="AE63" s="7"/>
      <c r="AF63" s="7"/>
      <c r="AG63" s="7"/>
      <c r="AH63" s="7"/>
    </row>
    <row r="64" spans="1:34" s="8" customFormat="1" x14ac:dyDescent="0.3">
      <c r="A64" s="13" t="s">
        <v>449</v>
      </c>
      <c r="B64" s="8" t="s">
        <v>430</v>
      </c>
      <c r="C64" s="7">
        <f t="shared" si="10"/>
        <v>33.26</v>
      </c>
      <c r="D64" s="7">
        <f t="shared" si="11"/>
        <v>20.87</v>
      </c>
      <c r="E64" s="7">
        <f t="shared" si="12"/>
        <v>34.25</v>
      </c>
      <c r="F64" s="7">
        <f t="shared" si="13"/>
        <v>20.59</v>
      </c>
      <c r="G64" s="7">
        <f t="shared" si="14"/>
        <v>32.67</v>
      </c>
      <c r="H64" s="7">
        <f t="shared" si="15"/>
        <v>19.96</v>
      </c>
      <c r="I64" s="7">
        <f t="shared" si="16"/>
        <v>33.25</v>
      </c>
      <c r="J64" s="7">
        <f t="shared" si="17"/>
        <v>20.149999999999999</v>
      </c>
      <c r="K64" s="7">
        <f t="shared" si="18"/>
        <v>0</v>
      </c>
      <c r="L64" s="7">
        <f t="shared" si="19"/>
        <v>0</v>
      </c>
      <c r="M64" s="13" t="s">
        <v>449</v>
      </c>
      <c r="N64" s="12">
        <f>보상2!B62</f>
        <v>5800</v>
      </c>
      <c r="O64" s="7">
        <f>보상2!C62</f>
        <v>33.264062500000001</v>
      </c>
      <c r="P64" s="7">
        <f>보상2!D62</f>
        <v>20.874062500000001</v>
      </c>
      <c r="Q64" s="7" t="str">
        <f>보상2!E62</f>
        <v xml:space="preserve"> 34.25</v>
      </c>
      <c r="R64" s="7" t="str">
        <f>보상2!F62</f>
        <v xml:space="preserve"> 20.59</v>
      </c>
      <c r="S64" s="7">
        <f>보상2!G62</f>
        <v>32.671249999999993</v>
      </c>
      <c r="T64" s="7">
        <f>보상2!H62</f>
        <v>19.963750000000005</v>
      </c>
      <c r="U64" s="7" t="str">
        <f>보상2!I62</f>
        <v xml:space="preserve"> 33.25</v>
      </c>
      <c r="V64" s="7" t="str">
        <f>보상2!J62</f>
        <v xml:space="preserve"> 20.15</v>
      </c>
      <c r="W64" s="8">
        <v>0</v>
      </c>
      <c r="X64" s="8">
        <v>0</v>
      </c>
      <c r="AA64" s="7"/>
      <c r="AB64" s="7"/>
      <c r="AC64" s="7"/>
      <c r="AD64" s="7"/>
      <c r="AE64" s="7"/>
      <c r="AF64" s="7"/>
      <c r="AG64" s="7"/>
      <c r="AH64" s="7"/>
    </row>
    <row r="65" spans="1:34" s="8" customFormat="1" x14ac:dyDescent="0.3">
      <c r="B65" s="8" t="s">
        <v>431</v>
      </c>
      <c r="C65" s="7">
        <f t="shared" si="10"/>
        <v>34.11</v>
      </c>
      <c r="D65" s="7">
        <f t="shared" si="11"/>
        <v>21.52</v>
      </c>
      <c r="E65" s="7">
        <f t="shared" si="12"/>
        <v>34.42</v>
      </c>
      <c r="F65" s="7">
        <f t="shared" si="13"/>
        <v>21.21</v>
      </c>
      <c r="G65" s="7">
        <f t="shared" si="14"/>
        <v>33.61</v>
      </c>
      <c r="H65" s="7">
        <f t="shared" si="15"/>
        <v>20.66</v>
      </c>
      <c r="I65" s="7">
        <f t="shared" si="16"/>
        <v>34.56</v>
      </c>
      <c r="J65" s="7">
        <f t="shared" si="17"/>
        <v>20.81</v>
      </c>
      <c r="K65" s="7">
        <f t="shared" si="18"/>
        <v>0</v>
      </c>
      <c r="L65" s="7">
        <f t="shared" si="19"/>
        <v>0</v>
      </c>
      <c r="N65" s="12">
        <f>보상2!B63</f>
        <v>6489.6</v>
      </c>
      <c r="O65" s="7">
        <f>보상2!C63</f>
        <v>34.109375</v>
      </c>
      <c r="P65" s="7">
        <f>보상2!D63</f>
        <v>21.524062499999999</v>
      </c>
      <c r="Q65" s="7" t="str">
        <f>보상2!E63</f>
        <v xml:space="preserve"> 34.42</v>
      </c>
      <c r="R65" s="7" t="str">
        <f>보상2!F63</f>
        <v xml:space="preserve"> 21.21</v>
      </c>
      <c r="S65" s="7">
        <f>보상2!G63</f>
        <v>33.607499999999995</v>
      </c>
      <c r="T65" s="7">
        <f>보상2!H63</f>
        <v>20.663750000000004</v>
      </c>
      <c r="U65" s="7" t="str">
        <f>보상2!I63</f>
        <v xml:space="preserve"> 34.56</v>
      </c>
      <c r="V65" s="7" t="str">
        <f>보상2!J63</f>
        <v xml:space="preserve"> 20.81</v>
      </c>
      <c r="W65" s="8">
        <v>0</v>
      </c>
      <c r="X65" s="8">
        <v>0</v>
      </c>
      <c r="AA65" s="7"/>
      <c r="AB65" s="7"/>
      <c r="AC65" s="7"/>
      <c r="AD65" s="7"/>
      <c r="AE65" s="7"/>
      <c r="AF65" s="7"/>
      <c r="AG65" s="7"/>
      <c r="AH65" s="7"/>
    </row>
    <row r="66" spans="1:34" s="8" customFormat="1" x14ac:dyDescent="0.3">
      <c r="B66" s="8" t="s">
        <v>432</v>
      </c>
      <c r="C66" s="7">
        <f t="shared" si="10"/>
        <v>34.950000000000003</v>
      </c>
      <c r="D66" s="7">
        <f t="shared" si="11"/>
        <v>22.05</v>
      </c>
      <c r="E66" s="7">
        <f t="shared" si="12"/>
        <v>35.75</v>
      </c>
      <c r="F66" s="7">
        <f t="shared" si="13"/>
        <v>21.66</v>
      </c>
      <c r="G66" s="7">
        <f t="shared" si="14"/>
        <v>34.54</v>
      </c>
      <c r="H66" s="7">
        <f t="shared" si="15"/>
        <v>21.08</v>
      </c>
      <c r="I66" s="7">
        <f t="shared" si="16"/>
        <v>35.5</v>
      </c>
      <c r="J66" s="7">
        <f t="shared" si="17"/>
        <v>21.04</v>
      </c>
      <c r="K66" s="7">
        <f t="shared" si="18"/>
        <v>0</v>
      </c>
      <c r="L66" s="7">
        <f t="shared" si="19"/>
        <v>0</v>
      </c>
      <c r="N66" s="12">
        <f>보상2!B64</f>
        <v>6988.8</v>
      </c>
      <c r="O66" s="7">
        <f>보상2!C64</f>
        <v>34.954687499999999</v>
      </c>
      <c r="P66" s="7">
        <f>보상2!D64</f>
        <v>22.054062500000001</v>
      </c>
      <c r="Q66" s="7" t="str">
        <f>보상2!E64</f>
        <v xml:space="preserve"> 35.75</v>
      </c>
      <c r="R66" s="7" t="str">
        <f>보상2!F64</f>
        <v xml:space="preserve"> 21.66</v>
      </c>
      <c r="S66" s="7">
        <f>보상2!G64</f>
        <v>34.543749999999996</v>
      </c>
      <c r="T66" s="7">
        <f>보상2!H64</f>
        <v>21.083750000000002</v>
      </c>
      <c r="U66" s="7" t="str">
        <f>보상2!I64</f>
        <v xml:space="preserve"> 35.50</v>
      </c>
      <c r="V66" s="7" t="str">
        <f>보상2!J64</f>
        <v xml:space="preserve"> 21.04</v>
      </c>
      <c r="W66" s="8">
        <v>0</v>
      </c>
      <c r="X66" s="8">
        <v>0</v>
      </c>
      <c r="AA66" s="7"/>
      <c r="AB66" s="7"/>
      <c r="AC66" s="7"/>
      <c r="AD66" s="7"/>
      <c r="AE66" s="7"/>
      <c r="AF66" s="7"/>
      <c r="AG66" s="7"/>
      <c r="AH66" s="7"/>
    </row>
    <row r="67" spans="1:34" s="8" customFormat="1" x14ac:dyDescent="0.3">
      <c r="B67" s="8" t="s">
        <v>433</v>
      </c>
      <c r="C67" s="7">
        <f t="shared" si="10"/>
        <v>35.799999999999997</v>
      </c>
      <c r="D67" s="7">
        <f t="shared" si="11"/>
        <v>22.62</v>
      </c>
      <c r="E67" s="7">
        <f t="shared" si="12"/>
        <v>35.75</v>
      </c>
      <c r="F67" s="7">
        <f t="shared" si="13"/>
        <v>22.3</v>
      </c>
      <c r="G67" s="7">
        <f t="shared" si="14"/>
        <v>35.479999999999997</v>
      </c>
      <c r="H67" s="7">
        <f t="shared" si="15"/>
        <v>21.69</v>
      </c>
      <c r="I67" s="7">
        <f t="shared" si="16"/>
        <v>35.32</v>
      </c>
      <c r="J67" s="7">
        <f t="shared" si="17"/>
        <v>21.64</v>
      </c>
      <c r="K67" s="7">
        <f t="shared" si="18"/>
        <v>0</v>
      </c>
      <c r="L67" s="7">
        <f t="shared" si="19"/>
        <v>0</v>
      </c>
      <c r="N67" s="12" t="str">
        <f>보상2!B65</f>
        <v>7488</v>
      </c>
      <c r="O67" s="7" t="str">
        <f>보상2!C65</f>
        <v xml:space="preserve"> 35.80</v>
      </c>
      <c r="P67" s="7" t="str">
        <f>보상2!D65</f>
        <v xml:space="preserve"> 22.62</v>
      </c>
      <c r="Q67" s="7" t="str">
        <f>보상2!E65</f>
        <v xml:space="preserve"> 35.75</v>
      </c>
      <c r="R67" s="7" t="str">
        <f>보상2!F65</f>
        <v xml:space="preserve"> 22.30</v>
      </c>
      <c r="S67" s="7" t="str">
        <f>보상2!G65</f>
        <v xml:space="preserve"> 35.48</v>
      </c>
      <c r="T67" s="7" t="str">
        <f>보상2!H65</f>
        <v xml:space="preserve"> 21.69</v>
      </c>
      <c r="U67" s="7" t="str">
        <f>보상2!I65</f>
        <v xml:space="preserve"> 35.32</v>
      </c>
      <c r="V67" s="7" t="str">
        <f>보상2!J65</f>
        <v xml:space="preserve"> 21.64</v>
      </c>
      <c r="W67" s="8">
        <v>0</v>
      </c>
      <c r="X67" s="8">
        <v>0</v>
      </c>
      <c r="AA67" s="7"/>
      <c r="AB67" s="7"/>
      <c r="AC67" s="7"/>
      <c r="AD67" s="7"/>
      <c r="AE67" s="7"/>
      <c r="AF67" s="7"/>
      <c r="AG67" s="7"/>
      <c r="AH67" s="7"/>
    </row>
    <row r="68" spans="1:34" s="8" customFormat="1" x14ac:dyDescent="0.3">
      <c r="B68" s="8" t="s">
        <v>434</v>
      </c>
      <c r="C68" s="7">
        <f t="shared" ref="C68:C99" si="20">ROUND(O68,2)</f>
        <v>36.49</v>
      </c>
      <c r="D68" s="7">
        <f t="shared" ref="D68:D99" si="21">ROUND(P68,2)</f>
        <v>23.27</v>
      </c>
      <c r="E68" s="7">
        <f t="shared" ref="E68:E99" si="22">ROUND(Q68,2)</f>
        <v>36.96</v>
      </c>
      <c r="F68" s="7">
        <f t="shared" ref="F68:F99" si="23">ROUND(R68,2)</f>
        <v>22.86</v>
      </c>
      <c r="G68" s="7">
        <f t="shared" ref="G68:G99" si="24">ROUND(S68,2)</f>
        <v>36.1</v>
      </c>
      <c r="H68" s="7">
        <f t="shared" ref="H68:H99" si="25">ROUND(T68,2)</f>
        <v>22.39</v>
      </c>
      <c r="I68" s="7">
        <f t="shared" ref="I68:I99" si="26">ROUND(U68,2)</f>
        <v>36.159999999999997</v>
      </c>
      <c r="J68" s="7">
        <f t="shared" ref="J68:J99" si="27">ROUND(V68,2)</f>
        <v>22.28</v>
      </c>
      <c r="K68" s="7">
        <f t="shared" ref="K68:K99" si="28">W68</f>
        <v>0</v>
      </c>
      <c r="L68" s="7">
        <f t="shared" ref="L68:L99" si="29">X68</f>
        <v>0</v>
      </c>
      <c r="N68" s="12" t="str">
        <f>보상2!B66</f>
        <v>7987.2</v>
      </c>
      <c r="O68" s="7" t="str">
        <f>보상2!C66</f>
        <v xml:space="preserve"> 36.49</v>
      </c>
      <c r="P68" s="7" t="str">
        <f>보상2!D66</f>
        <v xml:space="preserve"> 23.27</v>
      </c>
      <c r="Q68" s="7" t="str">
        <f>보상2!E66</f>
        <v xml:space="preserve"> 36.96</v>
      </c>
      <c r="R68" s="7" t="str">
        <f>보상2!F66</f>
        <v xml:space="preserve"> 22.86</v>
      </c>
      <c r="S68" s="7" t="str">
        <f>보상2!G66</f>
        <v xml:space="preserve"> 36.10</v>
      </c>
      <c r="T68" s="7" t="str">
        <f>보상2!H66</f>
        <v xml:space="preserve"> 22.39</v>
      </c>
      <c r="U68" s="7" t="str">
        <f>보상2!I66</f>
        <v xml:space="preserve"> 36.16</v>
      </c>
      <c r="V68" s="7" t="str">
        <f>보상2!J66</f>
        <v xml:space="preserve"> 22.28</v>
      </c>
      <c r="W68" s="8">
        <v>0</v>
      </c>
      <c r="X68" s="8">
        <v>0</v>
      </c>
      <c r="AA68" s="7"/>
      <c r="AB68" s="7"/>
      <c r="AC68" s="7"/>
      <c r="AD68" s="7"/>
      <c r="AE68" s="7"/>
      <c r="AF68" s="7"/>
      <c r="AG68" s="7"/>
      <c r="AH68" s="7"/>
    </row>
    <row r="69" spans="1:34" s="8" customFormat="1" x14ac:dyDescent="0.3">
      <c r="B69" s="8" t="s">
        <v>435</v>
      </c>
      <c r="C69" s="7">
        <f t="shared" si="20"/>
        <v>37.58</v>
      </c>
      <c r="D69" s="7">
        <f t="shared" si="21"/>
        <v>23.8</v>
      </c>
      <c r="E69" s="7">
        <f t="shared" si="22"/>
        <v>37.21</v>
      </c>
      <c r="F69" s="7">
        <f t="shared" si="23"/>
        <v>23.51</v>
      </c>
      <c r="G69" s="7">
        <f t="shared" si="24"/>
        <v>37.25</v>
      </c>
      <c r="H69" s="7">
        <f t="shared" si="25"/>
        <v>22.81</v>
      </c>
      <c r="I69" s="7">
        <f t="shared" si="26"/>
        <v>37.25</v>
      </c>
      <c r="J69" s="7">
        <f t="shared" si="27"/>
        <v>22.79</v>
      </c>
      <c r="K69" s="7">
        <f t="shared" si="28"/>
        <v>0</v>
      </c>
      <c r="L69" s="7">
        <f t="shared" si="29"/>
        <v>0</v>
      </c>
      <c r="N69" s="12" t="str">
        <f>보상2!B67</f>
        <v>8486.4</v>
      </c>
      <c r="O69" s="7" t="str">
        <f>보상2!C67</f>
        <v xml:space="preserve"> 37.58</v>
      </c>
      <c r="P69" s="7" t="str">
        <f>보상2!D67</f>
        <v xml:space="preserve"> 23.80</v>
      </c>
      <c r="Q69" s="7" t="str">
        <f>보상2!E67</f>
        <v xml:space="preserve"> 37.21</v>
      </c>
      <c r="R69" s="7" t="str">
        <f>보상2!F67</f>
        <v xml:space="preserve"> 23.51</v>
      </c>
      <c r="S69" s="7" t="str">
        <f>보상2!G67</f>
        <v xml:space="preserve"> 37.25</v>
      </c>
      <c r="T69" s="7" t="str">
        <f>보상2!H67</f>
        <v xml:space="preserve"> 22.81</v>
      </c>
      <c r="U69" s="7" t="str">
        <f>보상2!I67</f>
        <v xml:space="preserve"> 37.25</v>
      </c>
      <c r="V69" s="7" t="str">
        <f>보상2!J67</f>
        <v xml:space="preserve"> 22.79</v>
      </c>
      <c r="W69" s="8">
        <v>0</v>
      </c>
      <c r="X69" s="8">
        <v>0</v>
      </c>
      <c r="AA69" s="7"/>
      <c r="AB69" s="7"/>
      <c r="AC69" s="7"/>
      <c r="AD69" s="7"/>
      <c r="AE69" s="7"/>
      <c r="AF69" s="7"/>
      <c r="AG69" s="7"/>
      <c r="AH69" s="7"/>
    </row>
    <row r="70" spans="1:34" s="8" customFormat="1" x14ac:dyDescent="0.3">
      <c r="A70" s="13" t="s">
        <v>450</v>
      </c>
      <c r="B70" s="8" t="s">
        <v>430</v>
      </c>
      <c r="C70" s="7">
        <f t="shared" si="20"/>
        <v>33.11</v>
      </c>
      <c r="D70" s="7">
        <f t="shared" si="21"/>
        <v>20.65</v>
      </c>
      <c r="E70" s="7">
        <f t="shared" si="22"/>
        <v>34.25</v>
      </c>
      <c r="F70" s="7">
        <f t="shared" si="23"/>
        <v>20.62</v>
      </c>
      <c r="G70" s="7">
        <f t="shared" si="24"/>
        <v>32.799999999999997</v>
      </c>
      <c r="H70" s="7">
        <f t="shared" si="25"/>
        <v>19.97</v>
      </c>
      <c r="I70" s="7">
        <f t="shared" si="26"/>
        <v>33.25</v>
      </c>
      <c r="J70" s="7">
        <f t="shared" si="27"/>
        <v>20.329999999999998</v>
      </c>
      <c r="K70" s="7">
        <f t="shared" si="28"/>
        <v>0</v>
      </c>
      <c r="L70" s="7">
        <f t="shared" si="29"/>
        <v>0</v>
      </c>
      <c r="M70" s="13" t="s">
        <v>450</v>
      </c>
      <c r="N70" s="12">
        <f>보상2!B68</f>
        <v>5800</v>
      </c>
      <c r="O70" s="7">
        <f>보상2!C68</f>
        <v>33.114062500000003</v>
      </c>
      <c r="P70" s="7">
        <f>보상2!D68</f>
        <v>20.654062500000002</v>
      </c>
      <c r="Q70" s="7" t="str">
        <f>보상2!E68</f>
        <v xml:space="preserve"> 34.25</v>
      </c>
      <c r="R70" s="7" t="str">
        <f>보상2!F68</f>
        <v xml:space="preserve"> 20.62</v>
      </c>
      <c r="S70" s="7">
        <f>보상2!G68</f>
        <v>32.801249999999996</v>
      </c>
      <c r="T70" s="7">
        <f>보상2!H68</f>
        <v>19.973750000000003</v>
      </c>
      <c r="U70" s="7" t="str">
        <f>보상2!I68</f>
        <v xml:space="preserve"> 33.25</v>
      </c>
      <c r="V70" s="7" t="str">
        <f>보상2!J68</f>
        <v xml:space="preserve"> 20.33</v>
      </c>
      <c r="W70" s="8">
        <v>0</v>
      </c>
      <c r="X70" s="8">
        <v>0</v>
      </c>
      <c r="AA70" s="7"/>
      <c r="AB70" s="7"/>
      <c r="AC70" s="7"/>
      <c r="AD70" s="7"/>
      <c r="AE70" s="7"/>
      <c r="AF70" s="7"/>
      <c r="AG70" s="7"/>
      <c r="AH70" s="7"/>
    </row>
    <row r="71" spans="1:34" s="8" customFormat="1" x14ac:dyDescent="0.3">
      <c r="B71" s="8" t="s">
        <v>431</v>
      </c>
      <c r="C71" s="7">
        <f t="shared" si="20"/>
        <v>33.96</v>
      </c>
      <c r="D71" s="7">
        <f t="shared" si="21"/>
        <v>21.26</v>
      </c>
      <c r="E71" s="7">
        <f t="shared" si="22"/>
        <v>34.5</v>
      </c>
      <c r="F71" s="7">
        <f t="shared" si="23"/>
        <v>21.32</v>
      </c>
      <c r="G71" s="7">
        <f t="shared" si="24"/>
        <v>33.74</v>
      </c>
      <c r="H71" s="7">
        <f t="shared" si="25"/>
        <v>20.55</v>
      </c>
      <c r="I71" s="7">
        <f t="shared" si="26"/>
        <v>35.26</v>
      </c>
      <c r="J71" s="7">
        <f t="shared" si="27"/>
        <v>21.18</v>
      </c>
      <c r="K71" s="7">
        <f t="shared" si="28"/>
        <v>0</v>
      </c>
      <c r="L71" s="7">
        <f t="shared" si="29"/>
        <v>0</v>
      </c>
      <c r="N71" s="12">
        <f>보상2!B69</f>
        <v>6489.6</v>
      </c>
      <c r="O71" s="7">
        <f>보상2!C69</f>
        <v>33.959375000000001</v>
      </c>
      <c r="P71" s="7">
        <f>보상2!D69</f>
        <v>21.264062500000001</v>
      </c>
      <c r="Q71" s="7" t="str">
        <f>보상2!E69</f>
        <v xml:space="preserve"> 34.50</v>
      </c>
      <c r="R71" s="7" t="str">
        <f>보상2!F69</f>
        <v xml:space="preserve"> 21.32</v>
      </c>
      <c r="S71" s="7">
        <f>보상2!G69</f>
        <v>33.737499999999997</v>
      </c>
      <c r="T71" s="7">
        <f>보상2!H69</f>
        <v>20.553750000000001</v>
      </c>
      <c r="U71" s="7" t="str">
        <f>보상2!I69</f>
        <v xml:space="preserve"> 35.26</v>
      </c>
      <c r="V71" s="7" t="str">
        <f>보상2!J69</f>
        <v xml:space="preserve"> 21.18</v>
      </c>
      <c r="W71" s="8">
        <v>0</v>
      </c>
      <c r="X71" s="8">
        <v>0</v>
      </c>
      <c r="AA71" s="7"/>
      <c r="AB71" s="7"/>
      <c r="AC71" s="7"/>
      <c r="AD71" s="7"/>
      <c r="AE71" s="7"/>
      <c r="AF71" s="7"/>
      <c r="AG71" s="7"/>
      <c r="AH71" s="7"/>
    </row>
    <row r="72" spans="1:34" s="8" customFormat="1" x14ac:dyDescent="0.3">
      <c r="B72" s="8" t="s">
        <v>432</v>
      </c>
      <c r="C72" s="7">
        <f t="shared" si="20"/>
        <v>34.799999999999997</v>
      </c>
      <c r="D72" s="7">
        <f t="shared" si="21"/>
        <v>21.91</v>
      </c>
      <c r="E72" s="7">
        <f t="shared" si="22"/>
        <v>35.99</v>
      </c>
      <c r="F72" s="7">
        <f t="shared" si="23"/>
        <v>21.74</v>
      </c>
      <c r="G72" s="7">
        <f t="shared" si="24"/>
        <v>34.67</v>
      </c>
      <c r="H72" s="7">
        <f t="shared" si="25"/>
        <v>21.12</v>
      </c>
      <c r="I72" s="7">
        <f t="shared" si="26"/>
        <v>35.51</v>
      </c>
      <c r="J72" s="7">
        <f t="shared" si="27"/>
        <v>21.39</v>
      </c>
      <c r="K72" s="7">
        <f t="shared" si="28"/>
        <v>0</v>
      </c>
      <c r="L72" s="7">
        <f t="shared" si="29"/>
        <v>0</v>
      </c>
      <c r="N72" s="12">
        <f>보상2!B70</f>
        <v>6988.8</v>
      </c>
      <c r="O72" s="7">
        <f>보상2!C70</f>
        <v>34.8046875</v>
      </c>
      <c r="P72" s="7">
        <f>보상2!D70</f>
        <v>21.9140625</v>
      </c>
      <c r="Q72" s="7" t="str">
        <f>보상2!E70</f>
        <v xml:space="preserve"> 35.99</v>
      </c>
      <c r="R72" s="7" t="str">
        <f>보상2!F70</f>
        <v xml:space="preserve"> 21.74</v>
      </c>
      <c r="S72" s="7">
        <f>보상2!G70</f>
        <v>34.673749999999998</v>
      </c>
      <c r="T72" s="7">
        <f>보상2!H70</f>
        <v>21.123750000000001</v>
      </c>
      <c r="U72" s="7" t="str">
        <f>보상2!I70</f>
        <v xml:space="preserve"> 35.51</v>
      </c>
      <c r="V72" s="7" t="str">
        <f>보상2!J70</f>
        <v xml:space="preserve"> 21.39</v>
      </c>
      <c r="W72" s="8">
        <v>0</v>
      </c>
      <c r="X72" s="8">
        <v>0</v>
      </c>
      <c r="AA72" s="7"/>
      <c r="AB72" s="7"/>
      <c r="AC72" s="7"/>
      <c r="AD72" s="7"/>
      <c r="AE72" s="7"/>
      <c r="AF72" s="7"/>
      <c r="AG72" s="7"/>
      <c r="AH72" s="7"/>
    </row>
    <row r="73" spans="1:34" s="8" customFormat="1" x14ac:dyDescent="0.3">
      <c r="B73" s="8" t="s">
        <v>433</v>
      </c>
      <c r="C73" s="7">
        <f t="shared" si="20"/>
        <v>35.65</v>
      </c>
      <c r="D73" s="7">
        <f t="shared" si="21"/>
        <v>22.48</v>
      </c>
      <c r="E73" s="7">
        <f t="shared" si="22"/>
        <v>35.86</v>
      </c>
      <c r="F73" s="7">
        <f t="shared" si="23"/>
        <v>22.25</v>
      </c>
      <c r="G73" s="7">
        <f t="shared" si="24"/>
        <v>35.61</v>
      </c>
      <c r="H73" s="7">
        <f t="shared" si="25"/>
        <v>21.73</v>
      </c>
      <c r="I73" s="7">
        <f t="shared" si="26"/>
        <v>35.619999999999997</v>
      </c>
      <c r="J73" s="7">
        <f t="shared" si="27"/>
        <v>21.81</v>
      </c>
      <c r="K73" s="7">
        <f t="shared" si="28"/>
        <v>0</v>
      </c>
      <c r="L73" s="7">
        <f t="shared" si="29"/>
        <v>0</v>
      </c>
      <c r="N73" s="12" t="str">
        <f>보상2!B71</f>
        <v>7488</v>
      </c>
      <c r="O73" s="7" t="str">
        <f>보상2!C71</f>
        <v xml:space="preserve"> 35.65</v>
      </c>
      <c r="P73" s="7" t="str">
        <f>보상2!D71</f>
        <v xml:space="preserve"> 22.48</v>
      </c>
      <c r="Q73" s="7" t="str">
        <f>보상2!E71</f>
        <v xml:space="preserve"> 35.86</v>
      </c>
      <c r="R73" s="7" t="str">
        <f>보상2!F71</f>
        <v xml:space="preserve"> 22.25</v>
      </c>
      <c r="S73" s="7" t="str">
        <f>보상2!G71</f>
        <v xml:space="preserve"> 35.61</v>
      </c>
      <c r="T73" s="7" t="str">
        <f>보상2!H71</f>
        <v xml:space="preserve"> 21.73</v>
      </c>
      <c r="U73" s="7" t="str">
        <f>보상2!I71</f>
        <v xml:space="preserve"> 35.62</v>
      </c>
      <c r="V73" s="7" t="str">
        <f>보상2!J71</f>
        <v xml:space="preserve"> 21.81</v>
      </c>
      <c r="W73" s="8">
        <v>0</v>
      </c>
      <c r="X73" s="8">
        <v>0</v>
      </c>
      <c r="AA73" s="7"/>
      <c r="AB73" s="7"/>
      <c r="AC73" s="7"/>
      <c r="AD73" s="7"/>
      <c r="AE73" s="7"/>
      <c r="AF73" s="7"/>
      <c r="AG73" s="7"/>
      <c r="AH73" s="7"/>
    </row>
    <row r="74" spans="1:34" s="8" customFormat="1" x14ac:dyDescent="0.3">
      <c r="B74" s="8" t="s">
        <v>434</v>
      </c>
      <c r="C74" s="7">
        <f t="shared" si="20"/>
        <v>36.33</v>
      </c>
      <c r="D74" s="7">
        <f t="shared" si="21"/>
        <v>23.09</v>
      </c>
      <c r="E74" s="7">
        <f t="shared" si="22"/>
        <v>36.5</v>
      </c>
      <c r="F74" s="7">
        <f t="shared" si="23"/>
        <v>22.77</v>
      </c>
      <c r="G74" s="7">
        <f t="shared" si="24"/>
        <v>36.270000000000003</v>
      </c>
      <c r="H74" s="7">
        <f t="shared" si="25"/>
        <v>22.31</v>
      </c>
      <c r="I74" s="7">
        <f t="shared" si="26"/>
        <v>36.5</v>
      </c>
      <c r="J74" s="7">
        <f t="shared" si="27"/>
        <v>22.45</v>
      </c>
      <c r="K74" s="7">
        <f t="shared" si="28"/>
        <v>0</v>
      </c>
      <c r="L74" s="7">
        <f t="shared" si="29"/>
        <v>0</v>
      </c>
      <c r="N74" s="12" t="str">
        <f>보상2!B72</f>
        <v>7987.2</v>
      </c>
      <c r="O74" s="7" t="str">
        <f>보상2!C72</f>
        <v xml:space="preserve"> 36.33</v>
      </c>
      <c r="P74" s="7" t="str">
        <f>보상2!D72</f>
        <v xml:space="preserve"> 23.09</v>
      </c>
      <c r="Q74" s="7" t="str">
        <f>보상2!E72</f>
        <v xml:space="preserve"> 36.50</v>
      </c>
      <c r="R74" s="7" t="str">
        <f>보상2!F72</f>
        <v xml:space="preserve"> 22.77</v>
      </c>
      <c r="S74" s="7" t="str">
        <f>보상2!G72</f>
        <v xml:space="preserve"> 36.27</v>
      </c>
      <c r="T74" s="7" t="str">
        <f>보상2!H72</f>
        <v xml:space="preserve"> 22.31</v>
      </c>
      <c r="U74" s="7" t="str">
        <f>보상2!I72</f>
        <v xml:space="preserve"> 36.50</v>
      </c>
      <c r="V74" s="7" t="str">
        <f>보상2!J72</f>
        <v xml:space="preserve"> 22.45</v>
      </c>
      <c r="W74" s="8">
        <v>0</v>
      </c>
      <c r="X74" s="8">
        <v>0</v>
      </c>
      <c r="AA74" s="7"/>
      <c r="AB74" s="7"/>
      <c r="AC74" s="7"/>
      <c r="AD74" s="7"/>
      <c r="AE74" s="7"/>
      <c r="AF74" s="7"/>
      <c r="AG74" s="7"/>
      <c r="AH74" s="7"/>
    </row>
    <row r="75" spans="1:34" s="8" customFormat="1" x14ac:dyDescent="0.3">
      <c r="B75" s="8" t="s">
        <v>435</v>
      </c>
      <c r="C75" s="7">
        <f t="shared" si="20"/>
        <v>37.51</v>
      </c>
      <c r="D75" s="7">
        <f t="shared" si="21"/>
        <v>23.74</v>
      </c>
      <c r="E75" s="7">
        <f t="shared" si="22"/>
        <v>37.19</v>
      </c>
      <c r="F75" s="7">
        <f t="shared" si="23"/>
        <v>23.41</v>
      </c>
      <c r="G75" s="7">
        <f t="shared" si="24"/>
        <v>37.35</v>
      </c>
      <c r="H75" s="7">
        <f t="shared" si="25"/>
        <v>22.88</v>
      </c>
      <c r="I75" s="7">
        <f t="shared" si="26"/>
        <v>37.54</v>
      </c>
      <c r="J75" s="7">
        <f t="shared" si="27"/>
        <v>23.03</v>
      </c>
      <c r="K75" s="7">
        <f t="shared" si="28"/>
        <v>0</v>
      </c>
      <c r="L75" s="7">
        <f t="shared" si="29"/>
        <v>0</v>
      </c>
      <c r="N75" s="12" t="str">
        <f>보상2!B73</f>
        <v>8486.4</v>
      </c>
      <c r="O75" s="7" t="str">
        <f>보상2!C73</f>
        <v xml:space="preserve"> 37.51</v>
      </c>
      <c r="P75" s="7" t="str">
        <f>보상2!D73</f>
        <v xml:space="preserve"> 23.74</v>
      </c>
      <c r="Q75" s="7" t="str">
        <f>보상2!E73</f>
        <v xml:space="preserve"> 37.19</v>
      </c>
      <c r="R75" s="7" t="str">
        <f>보상2!F73</f>
        <v xml:space="preserve"> 23.41</v>
      </c>
      <c r="S75" s="7" t="str">
        <f>보상2!G73</f>
        <v xml:space="preserve"> 37.35</v>
      </c>
      <c r="T75" s="7" t="str">
        <f>보상2!H73</f>
        <v xml:space="preserve"> 22.88</v>
      </c>
      <c r="U75" s="7" t="str">
        <f>보상2!I73</f>
        <v xml:space="preserve"> 37.54</v>
      </c>
      <c r="V75" s="7" t="str">
        <f>보상2!J73</f>
        <v xml:space="preserve"> 23.03</v>
      </c>
      <c r="W75" s="8">
        <v>0</v>
      </c>
      <c r="X75" s="8">
        <v>0</v>
      </c>
      <c r="AA75" s="7"/>
      <c r="AB75" s="7"/>
      <c r="AC75" s="7"/>
      <c r="AD75" s="7"/>
      <c r="AE75" s="7"/>
      <c r="AF75" s="7"/>
      <c r="AG75" s="7"/>
      <c r="AH75" s="7"/>
    </row>
    <row r="76" spans="1:34" s="8" customFormat="1" x14ac:dyDescent="0.3">
      <c r="A76" s="13" t="s">
        <v>451</v>
      </c>
      <c r="B76" s="8" t="s">
        <v>430</v>
      </c>
      <c r="C76" s="7">
        <f t="shared" si="20"/>
        <v>33.659999999999997</v>
      </c>
      <c r="D76" s="7">
        <f t="shared" si="21"/>
        <v>21.47</v>
      </c>
      <c r="E76" s="7">
        <f t="shared" si="22"/>
        <v>35.04</v>
      </c>
      <c r="F76" s="7">
        <f t="shared" si="23"/>
        <v>20.97</v>
      </c>
      <c r="G76" s="7">
        <f t="shared" si="24"/>
        <v>37.28</v>
      </c>
      <c r="H76" s="7">
        <f t="shared" si="25"/>
        <v>21.21</v>
      </c>
      <c r="I76" s="7">
        <f t="shared" si="26"/>
        <v>33.56</v>
      </c>
      <c r="J76" s="7">
        <f t="shared" si="27"/>
        <v>20.49</v>
      </c>
      <c r="K76" s="7">
        <f t="shared" si="28"/>
        <v>0</v>
      </c>
      <c r="L76" s="7">
        <f t="shared" si="29"/>
        <v>0</v>
      </c>
      <c r="M76" s="13" t="s">
        <v>451</v>
      </c>
      <c r="N76" s="12">
        <f>보상2!B74</f>
        <v>5800</v>
      </c>
      <c r="O76" s="7">
        <f>보상2!C74</f>
        <v>33.664062500000007</v>
      </c>
      <c r="P76" s="7">
        <f>보상2!D74</f>
        <v>21.474062500000002</v>
      </c>
      <c r="Q76" s="7" t="str">
        <f>보상2!E74</f>
        <v xml:space="preserve"> 35.04</v>
      </c>
      <c r="R76" s="7" t="str">
        <f>보상2!F74</f>
        <v xml:space="preserve"> 20.97</v>
      </c>
      <c r="S76" s="7">
        <f>보상2!G74</f>
        <v>37.28125</v>
      </c>
      <c r="T76" s="7">
        <f>보상2!H74</f>
        <v>21.213750000000005</v>
      </c>
      <c r="U76" s="7" t="str">
        <f>보상2!I74</f>
        <v xml:space="preserve"> 33.56</v>
      </c>
      <c r="V76" s="7" t="str">
        <f>보상2!J74</f>
        <v xml:space="preserve"> 20.49</v>
      </c>
      <c r="W76" s="8">
        <v>0</v>
      </c>
      <c r="X76" s="8">
        <v>0</v>
      </c>
      <c r="AA76" s="7"/>
      <c r="AB76" s="7"/>
      <c r="AC76" s="7"/>
      <c r="AD76" s="7"/>
      <c r="AE76" s="7"/>
      <c r="AF76" s="7"/>
      <c r="AG76" s="7"/>
      <c r="AH76" s="7"/>
    </row>
    <row r="77" spans="1:34" s="8" customFormat="1" x14ac:dyDescent="0.3">
      <c r="B77" s="8" t="s">
        <v>431</v>
      </c>
      <c r="C77" s="7">
        <f t="shared" si="20"/>
        <v>34.51</v>
      </c>
      <c r="D77" s="7">
        <f t="shared" si="21"/>
        <v>21.89</v>
      </c>
      <c r="E77" s="7">
        <f t="shared" si="22"/>
        <v>35.06</v>
      </c>
      <c r="F77" s="7">
        <f t="shared" si="23"/>
        <v>21.75</v>
      </c>
      <c r="G77" s="7">
        <f t="shared" si="24"/>
        <v>38.22</v>
      </c>
      <c r="H77" s="7">
        <f t="shared" si="25"/>
        <v>23.21</v>
      </c>
      <c r="I77" s="7">
        <f t="shared" si="26"/>
        <v>35.090000000000003</v>
      </c>
      <c r="J77" s="7">
        <f t="shared" si="27"/>
        <v>21.24</v>
      </c>
      <c r="K77" s="7">
        <f t="shared" si="28"/>
        <v>0</v>
      </c>
      <c r="L77" s="7">
        <f t="shared" si="29"/>
        <v>0</v>
      </c>
      <c r="N77" s="12">
        <f>보상2!B75</f>
        <v>6489.6</v>
      </c>
      <c r="O77" s="7">
        <f>보상2!C75</f>
        <v>34.509375000000006</v>
      </c>
      <c r="P77" s="7">
        <f>보상2!D75</f>
        <v>21.8940625</v>
      </c>
      <c r="Q77" s="7" t="str">
        <f>보상2!E75</f>
        <v xml:space="preserve"> 35.06</v>
      </c>
      <c r="R77" s="7" t="str">
        <f>보상2!F75</f>
        <v xml:space="preserve"> 21.75</v>
      </c>
      <c r="S77" s="7">
        <f>보상2!G75</f>
        <v>38.217500000000001</v>
      </c>
      <c r="T77" s="7">
        <f>보상2!H75</f>
        <v>23.213750000000005</v>
      </c>
      <c r="U77" s="7" t="str">
        <f>보상2!I75</f>
        <v xml:space="preserve"> 35.09</v>
      </c>
      <c r="V77" s="7" t="str">
        <f>보상2!J75</f>
        <v xml:space="preserve"> 21.24</v>
      </c>
      <c r="W77" s="8">
        <v>0</v>
      </c>
      <c r="X77" s="8">
        <v>0</v>
      </c>
      <c r="AA77" s="7"/>
      <c r="AB77" s="7"/>
      <c r="AC77" s="7"/>
      <c r="AD77" s="7"/>
      <c r="AE77" s="7"/>
      <c r="AF77" s="7"/>
      <c r="AG77" s="7"/>
      <c r="AH77" s="7"/>
    </row>
    <row r="78" spans="1:34" s="8" customFormat="1" x14ac:dyDescent="0.3">
      <c r="B78" s="8" t="s">
        <v>432</v>
      </c>
      <c r="C78" s="7">
        <f t="shared" si="20"/>
        <v>35.35</v>
      </c>
      <c r="D78" s="7">
        <f t="shared" si="21"/>
        <v>22.55</v>
      </c>
      <c r="E78" s="7">
        <f t="shared" si="22"/>
        <v>36.25</v>
      </c>
      <c r="F78" s="7">
        <f t="shared" si="23"/>
        <v>22.48</v>
      </c>
      <c r="G78" s="7">
        <f t="shared" si="24"/>
        <v>39.15</v>
      </c>
      <c r="H78" s="7">
        <f t="shared" si="25"/>
        <v>25.42</v>
      </c>
      <c r="I78" s="7">
        <f t="shared" si="26"/>
        <v>36</v>
      </c>
      <c r="J78" s="7">
        <f t="shared" si="27"/>
        <v>21.51</v>
      </c>
      <c r="K78" s="7">
        <f t="shared" si="28"/>
        <v>0</v>
      </c>
      <c r="L78" s="7">
        <f t="shared" si="29"/>
        <v>0</v>
      </c>
      <c r="N78" s="12">
        <f>보상2!B76</f>
        <v>6988.8</v>
      </c>
      <c r="O78" s="7">
        <f>보상2!C76</f>
        <v>35.354687500000004</v>
      </c>
      <c r="P78" s="7">
        <f>보상2!D76</f>
        <v>22.554062500000001</v>
      </c>
      <c r="Q78" s="7" t="str">
        <f>보상2!E76</f>
        <v xml:space="preserve"> 36.25</v>
      </c>
      <c r="R78" s="7" t="str">
        <f>보상2!F76</f>
        <v xml:space="preserve"> 22.48</v>
      </c>
      <c r="S78" s="7">
        <f>보상2!G76</f>
        <v>39.153750000000002</v>
      </c>
      <c r="T78" s="7">
        <f>보상2!H76</f>
        <v>25.423750000000002</v>
      </c>
      <c r="U78" s="7" t="str">
        <f>보상2!I76</f>
        <v xml:space="preserve"> 36.00</v>
      </c>
      <c r="V78" s="7" t="str">
        <f>보상2!J76</f>
        <v xml:space="preserve"> 21.51</v>
      </c>
      <c r="W78" s="8">
        <v>0</v>
      </c>
      <c r="X78" s="8">
        <v>0</v>
      </c>
      <c r="AA78" s="7"/>
      <c r="AB78" s="7"/>
      <c r="AC78" s="7"/>
      <c r="AD78" s="7"/>
      <c r="AE78" s="7"/>
      <c r="AF78" s="7"/>
      <c r="AG78" s="7"/>
      <c r="AH78" s="7"/>
    </row>
    <row r="79" spans="1:34" s="8" customFormat="1" x14ac:dyDescent="0.3">
      <c r="B79" s="8" t="s">
        <v>433</v>
      </c>
      <c r="C79" s="7">
        <f t="shared" si="20"/>
        <v>36.200000000000003</v>
      </c>
      <c r="D79" s="7">
        <f t="shared" si="21"/>
        <v>23.12</v>
      </c>
      <c r="E79" s="7">
        <f t="shared" si="22"/>
        <v>36.5</v>
      </c>
      <c r="F79" s="7">
        <f t="shared" si="23"/>
        <v>22.74</v>
      </c>
      <c r="G79" s="7">
        <f t="shared" si="24"/>
        <v>40.090000000000003</v>
      </c>
      <c r="H79" s="7">
        <f t="shared" si="25"/>
        <v>26.03</v>
      </c>
      <c r="I79" s="7">
        <f t="shared" si="26"/>
        <v>35.85</v>
      </c>
      <c r="J79" s="7">
        <f t="shared" si="27"/>
        <v>22.09</v>
      </c>
      <c r="K79" s="7">
        <f t="shared" si="28"/>
        <v>0</v>
      </c>
      <c r="L79" s="7">
        <f t="shared" si="29"/>
        <v>0</v>
      </c>
      <c r="N79" s="12" t="str">
        <f>보상2!B77</f>
        <v>7488</v>
      </c>
      <c r="O79" s="7" t="str">
        <f>보상2!C77</f>
        <v xml:space="preserve"> 36.20</v>
      </c>
      <c r="P79" s="7" t="str">
        <f>보상2!D77</f>
        <v xml:space="preserve"> 23.12</v>
      </c>
      <c r="Q79" s="7" t="str">
        <f>보상2!E77</f>
        <v xml:space="preserve"> 36.50</v>
      </c>
      <c r="R79" s="7" t="str">
        <f>보상2!F77</f>
        <v xml:space="preserve"> 22.74</v>
      </c>
      <c r="S79" s="7" t="str">
        <f>보상2!G77</f>
        <v xml:space="preserve"> 40.09</v>
      </c>
      <c r="T79" s="7" t="str">
        <f>보상2!H77</f>
        <v xml:space="preserve"> 26.03</v>
      </c>
      <c r="U79" s="7" t="str">
        <f>보상2!I77</f>
        <v xml:space="preserve"> 35.85</v>
      </c>
      <c r="V79" s="7" t="str">
        <f>보상2!J77</f>
        <v xml:space="preserve"> 22.09</v>
      </c>
      <c r="W79" s="8">
        <v>0</v>
      </c>
      <c r="X79" s="8">
        <v>0</v>
      </c>
      <c r="AA79" s="7"/>
      <c r="AB79" s="7"/>
      <c r="AC79" s="7"/>
      <c r="AD79" s="7"/>
      <c r="AE79" s="7"/>
      <c r="AF79" s="7"/>
      <c r="AG79" s="7"/>
      <c r="AH79" s="7"/>
    </row>
    <row r="80" spans="1:34" s="8" customFormat="1" x14ac:dyDescent="0.3">
      <c r="B80" s="8" t="s">
        <v>434</v>
      </c>
      <c r="C80" s="7">
        <f t="shared" si="20"/>
        <v>36.86</v>
      </c>
      <c r="D80" s="7">
        <f t="shared" si="21"/>
        <v>23.54</v>
      </c>
      <c r="E80" s="7">
        <f t="shared" si="22"/>
        <v>37.049999999999997</v>
      </c>
      <c r="F80" s="7">
        <f t="shared" si="23"/>
        <v>23.3</v>
      </c>
      <c r="G80" s="7">
        <f t="shared" si="24"/>
        <v>41.75</v>
      </c>
      <c r="H80" s="7">
        <f t="shared" si="25"/>
        <v>28.03</v>
      </c>
      <c r="I80" s="7">
        <f t="shared" si="26"/>
        <v>36.61</v>
      </c>
      <c r="J80" s="7">
        <f t="shared" si="27"/>
        <v>22.57</v>
      </c>
      <c r="K80" s="7">
        <f t="shared" si="28"/>
        <v>0</v>
      </c>
      <c r="L80" s="7">
        <f t="shared" si="29"/>
        <v>0</v>
      </c>
      <c r="N80" s="12" t="str">
        <f>보상2!B78</f>
        <v>7987.2</v>
      </c>
      <c r="O80" s="7" t="str">
        <f>보상2!C78</f>
        <v xml:space="preserve"> 36.86</v>
      </c>
      <c r="P80" s="7" t="str">
        <f>보상2!D78</f>
        <v xml:space="preserve"> 23.54</v>
      </c>
      <c r="Q80" s="7" t="str">
        <f>보상2!E78</f>
        <v xml:space="preserve"> 37.05</v>
      </c>
      <c r="R80" s="7" t="str">
        <f>보상2!F78</f>
        <v xml:space="preserve"> 23.30</v>
      </c>
      <c r="S80" s="7" t="str">
        <f>보상2!G78</f>
        <v xml:space="preserve"> 41.75</v>
      </c>
      <c r="T80" s="7" t="str">
        <f>보상2!H78</f>
        <v xml:space="preserve"> 28.03</v>
      </c>
      <c r="U80" s="7" t="str">
        <f>보상2!I78</f>
        <v xml:space="preserve"> 36.61</v>
      </c>
      <c r="V80" s="7" t="str">
        <f>보상2!J78</f>
        <v xml:space="preserve"> 22.57</v>
      </c>
      <c r="W80" s="8">
        <v>0</v>
      </c>
      <c r="X80" s="8">
        <v>0</v>
      </c>
      <c r="AA80" s="7"/>
      <c r="AB80" s="7"/>
      <c r="AC80" s="7"/>
      <c r="AD80" s="7"/>
      <c r="AE80" s="7"/>
      <c r="AF80" s="7"/>
      <c r="AG80" s="7"/>
      <c r="AH80" s="7"/>
    </row>
    <row r="81" spans="1:34" s="8" customFormat="1" x14ac:dyDescent="0.3">
      <c r="B81" s="8" t="s">
        <v>435</v>
      </c>
      <c r="C81" s="7">
        <f t="shared" si="20"/>
        <v>38.15</v>
      </c>
      <c r="D81" s="7">
        <f t="shared" si="21"/>
        <v>24.2</v>
      </c>
      <c r="E81" s="7">
        <f t="shared" si="22"/>
        <v>37.9</v>
      </c>
      <c r="F81" s="7">
        <f t="shared" si="23"/>
        <v>24.01</v>
      </c>
      <c r="G81" s="7">
        <f t="shared" si="24"/>
        <v>43.9</v>
      </c>
      <c r="H81" s="7">
        <f t="shared" si="25"/>
        <v>30.24</v>
      </c>
      <c r="I81" s="7">
        <f t="shared" si="26"/>
        <v>37.9</v>
      </c>
      <c r="J81" s="7">
        <f t="shared" si="27"/>
        <v>23.17</v>
      </c>
      <c r="K81" s="7">
        <f t="shared" si="28"/>
        <v>0</v>
      </c>
      <c r="L81" s="7">
        <f t="shared" si="29"/>
        <v>0</v>
      </c>
      <c r="N81" s="12" t="str">
        <f>보상2!B79</f>
        <v>8486.4</v>
      </c>
      <c r="O81" s="7" t="str">
        <f>보상2!C79</f>
        <v xml:space="preserve"> 38.15</v>
      </c>
      <c r="P81" s="7" t="str">
        <f>보상2!D79</f>
        <v xml:space="preserve"> 24.20</v>
      </c>
      <c r="Q81" s="7" t="str">
        <f>보상2!E79</f>
        <v xml:space="preserve"> 37.90</v>
      </c>
      <c r="R81" s="7" t="str">
        <f>보상2!F79</f>
        <v xml:space="preserve"> 24.01</v>
      </c>
      <c r="S81" s="7" t="str">
        <f>보상2!G79</f>
        <v xml:space="preserve"> 43.90</v>
      </c>
      <c r="T81" s="7" t="str">
        <f>보상2!H79</f>
        <v xml:space="preserve"> 30.24</v>
      </c>
      <c r="U81" s="7" t="str">
        <f>보상2!I79</f>
        <v xml:space="preserve"> 37.90</v>
      </c>
      <c r="V81" s="7" t="str">
        <f>보상2!J79</f>
        <v xml:space="preserve"> 23.17</v>
      </c>
      <c r="W81" s="8">
        <v>0</v>
      </c>
      <c r="X81" s="8">
        <v>0</v>
      </c>
      <c r="AA81" s="7"/>
      <c r="AB81" s="7"/>
      <c r="AC81" s="7"/>
      <c r="AD81" s="7"/>
      <c r="AE81" s="7"/>
      <c r="AF81" s="7"/>
      <c r="AG81" s="7"/>
      <c r="AH81" s="7"/>
    </row>
    <row r="82" spans="1:34" s="8" customFormat="1" x14ac:dyDescent="0.3">
      <c r="A82" s="13" t="s">
        <v>452</v>
      </c>
      <c r="B82" s="8" t="s">
        <v>430</v>
      </c>
      <c r="C82" s="7">
        <f t="shared" si="20"/>
        <v>33.880000000000003</v>
      </c>
      <c r="D82" s="7">
        <f t="shared" si="21"/>
        <v>21.59</v>
      </c>
      <c r="E82" s="7">
        <f t="shared" si="22"/>
        <v>34.92</v>
      </c>
      <c r="F82" s="7">
        <f t="shared" si="23"/>
        <v>21.05</v>
      </c>
      <c r="G82" s="7">
        <f t="shared" si="24"/>
        <v>33.049999999999997</v>
      </c>
      <c r="H82" s="7">
        <f t="shared" si="25"/>
        <v>20.71</v>
      </c>
      <c r="I82" s="7">
        <f t="shared" si="26"/>
        <v>34.25</v>
      </c>
      <c r="J82" s="7">
        <f t="shared" si="27"/>
        <v>20.63</v>
      </c>
      <c r="K82" s="7">
        <f t="shared" si="28"/>
        <v>0</v>
      </c>
      <c r="L82" s="7">
        <f t="shared" si="29"/>
        <v>0</v>
      </c>
      <c r="M82" s="13" t="s">
        <v>452</v>
      </c>
      <c r="N82" s="12">
        <f>보상2!B80</f>
        <v>5800</v>
      </c>
      <c r="O82" s="7">
        <f>보상2!C80</f>
        <v>33.884062500000006</v>
      </c>
      <c r="P82" s="7">
        <f>보상2!D80</f>
        <v>21.594062500000003</v>
      </c>
      <c r="Q82" s="7" t="str">
        <f>보상2!E80</f>
        <v xml:space="preserve"> 34.92</v>
      </c>
      <c r="R82" s="7" t="str">
        <f>보상2!F80</f>
        <v xml:space="preserve"> 21.05</v>
      </c>
      <c r="S82" s="7">
        <f>보상2!G80</f>
        <v>33.051249999999996</v>
      </c>
      <c r="T82" s="7">
        <f>보상2!H80</f>
        <v>20.713750000000001</v>
      </c>
      <c r="U82" s="7" t="str">
        <f>보상2!I80</f>
        <v xml:space="preserve"> 34.25</v>
      </c>
      <c r="V82" s="7" t="str">
        <f>보상2!J80</f>
        <v xml:space="preserve"> 20.63</v>
      </c>
      <c r="W82" s="8">
        <v>0</v>
      </c>
      <c r="X82" s="8">
        <v>0</v>
      </c>
      <c r="AA82" s="7"/>
      <c r="AB82" s="7"/>
      <c r="AC82" s="7"/>
      <c r="AD82" s="7"/>
      <c r="AE82" s="7"/>
      <c r="AF82" s="7"/>
      <c r="AG82" s="7"/>
      <c r="AH82" s="7"/>
    </row>
    <row r="83" spans="1:34" s="8" customFormat="1" x14ac:dyDescent="0.3">
      <c r="B83" s="8" t="s">
        <v>431</v>
      </c>
      <c r="C83" s="7">
        <f t="shared" si="20"/>
        <v>34.729999999999997</v>
      </c>
      <c r="D83" s="7">
        <f t="shared" si="21"/>
        <v>22.15</v>
      </c>
      <c r="E83" s="7">
        <f t="shared" si="22"/>
        <v>35.25</v>
      </c>
      <c r="F83" s="7">
        <f t="shared" si="23"/>
        <v>21.81</v>
      </c>
      <c r="G83" s="7">
        <f t="shared" si="24"/>
        <v>33.99</v>
      </c>
      <c r="H83" s="7">
        <f t="shared" si="25"/>
        <v>21.26</v>
      </c>
      <c r="I83" s="7">
        <f t="shared" si="26"/>
        <v>35.29</v>
      </c>
      <c r="J83" s="7">
        <f t="shared" si="27"/>
        <v>21.29</v>
      </c>
      <c r="K83" s="7">
        <f t="shared" si="28"/>
        <v>0</v>
      </c>
      <c r="L83" s="7">
        <f t="shared" si="29"/>
        <v>0</v>
      </c>
      <c r="N83" s="12">
        <f>보상2!B81</f>
        <v>6489.6</v>
      </c>
      <c r="O83" s="7">
        <f>보상2!C81</f>
        <v>34.729375000000005</v>
      </c>
      <c r="P83" s="7">
        <f>보상2!D81</f>
        <v>22.154062500000002</v>
      </c>
      <c r="Q83" s="7" t="str">
        <f>보상2!E81</f>
        <v xml:space="preserve"> 35.25</v>
      </c>
      <c r="R83" s="7" t="str">
        <f>보상2!F81</f>
        <v xml:space="preserve"> 21.81</v>
      </c>
      <c r="S83" s="7">
        <f>보상2!G81</f>
        <v>33.987499999999997</v>
      </c>
      <c r="T83" s="7">
        <f>보상2!H81</f>
        <v>21.263750000000002</v>
      </c>
      <c r="U83" s="7" t="str">
        <f>보상2!I81</f>
        <v xml:space="preserve"> 35.29</v>
      </c>
      <c r="V83" s="7" t="str">
        <f>보상2!J81</f>
        <v xml:space="preserve"> 21.29</v>
      </c>
      <c r="W83" s="8">
        <v>0</v>
      </c>
      <c r="X83" s="8">
        <v>0</v>
      </c>
      <c r="AA83" s="7"/>
      <c r="AB83" s="7"/>
      <c r="AC83" s="7"/>
      <c r="AD83" s="7"/>
      <c r="AE83" s="7"/>
      <c r="AF83" s="7"/>
      <c r="AG83" s="7"/>
      <c r="AH83" s="7"/>
    </row>
    <row r="84" spans="1:34" s="8" customFormat="1" x14ac:dyDescent="0.3">
      <c r="B84" s="8" t="s">
        <v>432</v>
      </c>
      <c r="C84" s="7">
        <f t="shared" si="20"/>
        <v>35.57</v>
      </c>
      <c r="D84" s="7">
        <f t="shared" si="21"/>
        <v>22.6</v>
      </c>
      <c r="E84" s="7">
        <f t="shared" si="22"/>
        <v>36</v>
      </c>
      <c r="F84" s="7">
        <f t="shared" si="23"/>
        <v>22.33</v>
      </c>
      <c r="G84" s="7">
        <f t="shared" si="24"/>
        <v>34.92</v>
      </c>
      <c r="H84" s="7">
        <f t="shared" si="25"/>
        <v>21.66</v>
      </c>
      <c r="I84" s="7">
        <f t="shared" si="26"/>
        <v>35.61</v>
      </c>
      <c r="J84" s="7">
        <f t="shared" si="27"/>
        <v>21.54</v>
      </c>
      <c r="K84" s="7">
        <f t="shared" si="28"/>
        <v>0</v>
      </c>
      <c r="L84" s="7">
        <f t="shared" si="29"/>
        <v>0</v>
      </c>
      <c r="N84" s="12">
        <f>보상2!B82</f>
        <v>6988.8</v>
      </c>
      <c r="O84" s="7">
        <f>보상2!C82</f>
        <v>35.574687500000003</v>
      </c>
      <c r="P84" s="7">
        <f>보상2!D82</f>
        <v>22.604062500000001</v>
      </c>
      <c r="Q84" s="7" t="str">
        <f>보상2!E82</f>
        <v xml:space="preserve"> 36.00</v>
      </c>
      <c r="R84" s="7" t="str">
        <f>보상2!F82</f>
        <v xml:space="preserve"> 22.33</v>
      </c>
      <c r="S84" s="7">
        <f>보상2!G82</f>
        <v>34.923749999999998</v>
      </c>
      <c r="T84" s="7">
        <f>보상2!H82</f>
        <v>21.66375</v>
      </c>
      <c r="U84" s="7" t="str">
        <f>보상2!I82</f>
        <v xml:space="preserve"> 35.61</v>
      </c>
      <c r="V84" s="7" t="str">
        <f>보상2!J82</f>
        <v xml:space="preserve"> 21.54</v>
      </c>
      <c r="W84" s="8">
        <v>0</v>
      </c>
      <c r="X84" s="8">
        <v>0</v>
      </c>
      <c r="AA84" s="7"/>
      <c r="AB84" s="7"/>
      <c r="AC84" s="7"/>
      <c r="AD84" s="7"/>
      <c r="AE84" s="7"/>
      <c r="AF84" s="7"/>
      <c r="AG84" s="7"/>
      <c r="AH84" s="7"/>
    </row>
    <row r="85" spans="1:34" s="8" customFormat="1" x14ac:dyDescent="0.3">
      <c r="B85" s="8" t="s">
        <v>433</v>
      </c>
      <c r="C85" s="7">
        <f t="shared" si="20"/>
        <v>36.42</v>
      </c>
      <c r="D85" s="7">
        <f t="shared" si="21"/>
        <v>23.17</v>
      </c>
      <c r="E85" s="7">
        <f t="shared" si="22"/>
        <v>36.25</v>
      </c>
      <c r="F85" s="7">
        <f t="shared" si="23"/>
        <v>22.87</v>
      </c>
      <c r="G85" s="7">
        <f t="shared" si="24"/>
        <v>35.86</v>
      </c>
      <c r="H85" s="7">
        <f t="shared" si="25"/>
        <v>22.27</v>
      </c>
      <c r="I85" s="7">
        <f t="shared" si="26"/>
        <v>36.32</v>
      </c>
      <c r="J85" s="7">
        <f t="shared" si="27"/>
        <v>22.07</v>
      </c>
      <c r="K85" s="7">
        <f t="shared" si="28"/>
        <v>0</v>
      </c>
      <c r="L85" s="7">
        <f t="shared" si="29"/>
        <v>0</v>
      </c>
      <c r="N85" s="12" t="str">
        <f>보상2!B83</f>
        <v>7488</v>
      </c>
      <c r="O85" s="7" t="str">
        <f>보상2!C83</f>
        <v xml:space="preserve"> 36.42</v>
      </c>
      <c r="P85" s="7" t="str">
        <f>보상2!D83</f>
        <v xml:space="preserve"> 23.17</v>
      </c>
      <c r="Q85" s="7" t="str">
        <f>보상2!E83</f>
        <v xml:space="preserve"> 36.25</v>
      </c>
      <c r="R85" s="7" t="str">
        <f>보상2!F83</f>
        <v xml:space="preserve"> 22.87</v>
      </c>
      <c r="S85" s="7" t="str">
        <f>보상2!G83</f>
        <v xml:space="preserve"> 35.86</v>
      </c>
      <c r="T85" s="7" t="str">
        <f>보상2!H83</f>
        <v xml:space="preserve"> 22.27</v>
      </c>
      <c r="U85" s="7" t="str">
        <f>보상2!I83</f>
        <v xml:space="preserve"> 36.32</v>
      </c>
      <c r="V85" s="7" t="str">
        <f>보상2!J83</f>
        <v xml:space="preserve"> 22.07</v>
      </c>
      <c r="W85" s="8">
        <v>0</v>
      </c>
      <c r="X85" s="8">
        <v>0</v>
      </c>
      <c r="AA85" s="7"/>
      <c r="AB85" s="7"/>
      <c r="AC85" s="7"/>
      <c r="AD85" s="7"/>
      <c r="AE85" s="7"/>
      <c r="AF85" s="7"/>
      <c r="AG85" s="7"/>
      <c r="AH85" s="7"/>
    </row>
    <row r="86" spans="1:34" s="8" customFormat="1" x14ac:dyDescent="0.3">
      <c r="B86" s="8" t="s">
        <v>434</v>
      </c>
      <c r="C86" s="7">
        <f t="shared" si="20"/>
        <v>37.25</v>
      </c>
      <c r="D86" s="7">
        <f t="shared" si="21"/>
        <v>23.73</v>
      </c>
      <c r="E86" s="7">
        <f t="shared" si="22"/>
        <v>37.25</v>
      </c>
      <c r="F86" s="7">
        <f t="shared" si="23"/>
        <v>23.51</v>
      </c>
      <c r="G86" s="7">
        <f t="shared" si="24"/>
        <v>36.770000000000003</v>
      </c>
      <c r="H86" s="7">
        <f t="shared" si="25"/>
        <v>22.82</v>
      </c>
      <c r="I86" s="7">
        <f t="shared" si="26"/>
        <v>36.86</v>
      </c>
      <c r="J86" s="7">
        <f t="shared" si="27"/>
        <v>22.76</v>
      </c>
      <c r="K86" s="7">
        <f t="shared" si="28"/>
        <v>0</v>
      </c>
      <c r="L86" s="7">
        <f t="shared" si="29"/>
        <v>0</v>
      </c>
      <c r="N86" s="12" t="str">
        <f>보상2!B84</f>
        <v>7987.2</v>
      </c>
      <c r="O86" s="7" t="str">
        <f>보상2!C84</f>
        <v xml:space="preserve"> 37.25</v>
      </c>
      <c r="P86" s="7" t="str">
        <f>보상2!D84</f>
        <v xml:space="preserve"> 23.73</v>
      </c>
      <c r="Q86" s="7" t="str">
        <f>보상2!E84</f>
        <v xml:space="preserve"> 37.25</v>
      </c>
      <c r="R86" s="7" t="str">
        <f>보상2!F84</f>
        <v xml:space="preserve"> 23.51</v>
      </c>
      <c r="S86" s="7" t="str">
        <f>보상2!G84</f>
        <v xml:space="preserve"> 36.77</v>
      </c>
      <c r="T86" s="7" t="str">
        <f>보상2!H84</f>
        <v xml:space="preserve"> 22.82</v>
      </c>
      <c r="U86" s="7" t="str">
        <f>보상2!I84</f>
        <v xml:space="preserve"> 36.86</v>
      </c>
      <c r="V86" s="7" t="str">
        <f>보상2!J84</f>
        <v xml:space="preserve"> 22.76</v>
      </c>
      <c r="W86" s="8">
        <v>0</v>
      </c>
      <c r="X86" s="8">
        <v>0</v>
      </c>
      <c r="AA86" s="7"/>
      <c r="AB86" s="7"/>
      <c r="AC86" s="7"/>
      <c r="AD86" s="7"/>
      <c r="AE86" s="7"/>
      <c r="AF86" s="7"/>
      <c r="AG86" s="7"/>
      <c r="AH86" s="7"/>
    </row>
    <row r="87" spans="1:34" s="8" customFormat="1" x14ac:dyDescent="0.3">
      <c r="B87" s="8" t="s">
        <v>435</v>
      </c>
      <c r="C87" s="7">
        <f t="shared" si="20"/>
        <v>37.75</v>
      </c>
      <c r="D87" s="7">
        <f t="shared" si="21"/>
        <v>24.18</v>
      </c>
      <c r="E87" s="7">
        <f t="shared" si="22"/>
        <v>37.6</v>
      </c>
      <c r="F87" s="7">
        <f t="shared" si="23"/>
        <v>24.02</v>
      </c>
      <c r="G87" s="7">
        <f t="shared" si="24"/>
        <v>37.700000000000003</v>
      </c>
      <c r="H87" s="7">
        <f t="shared" si="25"/>
        <v>23.22</v>
      </c>
      <c r="I87" s="7">
        <f t="shared" si="26"/>
        <v>37.76</v>
      </c>
      <c r="J87" s="7">
        <f t="shared" si="27"/>
        <v>23.24</v>
      </c>
      <c r="K87" s="7">
        <f t="shared" si="28"/>
        <v>0</v>
      </c>
      <c r="L87" s="7">
        <f t="shared" si="29"/>
        <v>0</v>
      </c>
      <c r="N87" s="12" t="str">
        <f>보상2!B85</f>
        <v>8486.4</v>
      </c>
      <c r="O87" s="7" t="str">
        <f>보상2!C85</f>
        <v xml:space="preserve"> 37.75</v>
      </c>
      <c r="P87" s="7" t="str">
        <f>보상2!D85</f>
        <v xml:space="preserve"> 24.18</v>
      </c>
      <c r="Q87" s="7" t="str">
        <f>보상2!E85</f>
        <v xml:space="preserve"> 37.60</v>
      </c>
      <c r="R87" s="7" t="str">
        <f>보상2!F85</f>
        <v xml:space="preserve"> 24.02</v>
      </c>
      <c r="S87" s="7" t="str">
        <f>보상2!G85</f>
        <v xml:space="preserve"> 37.70</v>
      </c>
      <c r="T87" s="7" t="str">
        <f>보상2!H85</f>
        <v xml:space="preserve"> 23.22</v>
      </c>
      <c r="U87" s="7" t="str">
        <f>보상2!I85</f>
        <v xml:space="preserve"> 37.76</v>
      </c>
      <c r="V87" s="7" t="str">
        <f>보상2!J85</f>
        <v xml:space="preserve"> 23.24</v>
      </c>
      <c r="W87" s="8">
        <v>0</v>
      </c>
      <c r="X87" s="8">
        <v>0</v>
      </c>
      <c r="AA87" s="7"/>
      <c r="AB87" s="7"/>
      <c r="AC87" s="7"/>
      <c r="AD87" s="7"/>
      <c r="AE87" s="7"/>
      <c r="AF87" s="7"/>
      <c r="AG87" s="7"/>
      <c r="AH87" s="7"/>
    </row>
    <row r="88" spans="1:34" s="8" customFormat="1" x14ac:dyDescent="0.3">
      <c r="A88" s="13" t="s">
        <v>453</v>
      </c>
      <c r="B88" s="8" t="s">
        <v>430</v>
      </c>
      <c r="C88" s="7">
        <f t="shared" si="20"/>
        <v>33.159999999999997</v>
      </c>
      <c r="D88" s="7">
        <f t="shared" si="21"/>
        <v>21.58</v>
      </c>
      <c r="E88" s="7">
        <f t="shared" si="22"/>
        <v>34.36</v>
      </c>
      <c r="F88" s="7">
        <f t="shared" si="23"/>
        <v>21.13</v>
      </c>
      <c r="G88" s="7">
        <f t="shared" si="24"/>
        <v>32.67</v>
      </c>
      <c r="H88" s="7">
        <f t="shared" si="25"/>
        <v>20.49</v>
      </c>
      <c r="I88" s="7">
        <f t="shared" si="26"/>
        <v>34.14</v>
      </c>
      <c r="J88" s="7">
        <f t="shared" si="27"/>
        <v>20.98</v>
      </c>
      <c r="K88" s="7">
        <f t="shared" si="28"/>
        <v>0</v>
      </c>
      <c r="L88" s="7">
        <f t="shared" si="29"/>
        <v>0</v>
      </c>
      <c r="M88" s="13" t="s">
        <v>453</v>
      </c>
      <c r="N88" s="12">
        <f>보상2!B86</f>
        <v>5800</v>
      </c>
      <c r="O88" s="7">
        <f>보상2!C86</f>
        <v>33.164062500000007</v>
      </c>
      <c r="P88" s="7">
        <f>보상2!D86</f>
        <v>21.584062499999998</v>
      </c>
      <c r="Q88" s="7" t="str">
        <f>보상2!E86</f>
        <v xml:space="preserve"> 34.36</v>
      </c>
      <c r="R88" s="7" t="str">
        <f>보상2!F86</f>
        <v xml:space="preserve"> 21.13</v>
      </c>
      <c r="S88" s="7">
        <f>보상2!G86</f>
        <v>32.671249999999993</v>
      </c>
      <c r="T88" s="7">
        <f>보상2!H86</f>
        <v>20.493750000000002</v>
      </c>
      <c r="U88" s="7" t="str">
        <f>보상2!I86</f>
        <v xml:space="preserve"> 34.14</v>
      </c>
      <c r="V88" s="7" t="str">
        <f>보상2!J86</f>
        <v xml:space="preserve"> 20.98</v>
      </c>
      <c r="W88" s="8">
        <v>0</v>
      </c>
      <c r="X88" s="8">
        <v>0</v>
      </c>
      <c r="AA88" s="7"/>
      <c r="AB88" s="7"/>
      <c r="AC88" s="7"/>
      <c r="AD88" s="7"/>
      <c r="AE88" s="7"/>
      <c r="AF88" s="7"/>
      <c r="AG88" s="7"/>
      <c r="AH88" s="7"/>
    </row>
    <row r="89" spans="1:34" s="8" customFormat="1" x14ac:dyDescent="0.3">
      <c r="B89" s="8" t="s">
        <v>431</v>
      </c>
      <c r="C89" s="7">
        <f t="shared" si="20"/>
        <v>34.01</v>
      </c>
      <c r="D89" s="7">
        <f t="shared" si="21"/>
        <v>22.06</v>
      </c>
      <c r="E89" s="7">
        <f t="shared" si="22"/>
        <v>34.5</v>
      </c>
      <c r="F89" s="7">
        <f t="shared" si="23"/>
        <v>21.72</v>
      </c>
      <c r="G89" s="7">
        <f t="shared" si="24"/>
        <v>33.61</v>
      </c>
      <c r="H89" s="7">
        <f t="shared" si="25"/>
        <v>20.99</v>
      </c>
      <c r="I89" s="7">
        <f t="shared" si="26"/>
        <v>34.76</v>
      </c>
      <c r="J89" s="7">
        <f t="shared" si="27"/>
        <v>21.42</v>
      </c>
      <c r="K89" s="7">
        <f t="shared" si="28"/>
        <v>0</v>
      </c>
      <c r="L89" s="7">
        <f t="shared" si="29"/>
        <v>0</v>
      </c>
      <c r="N89" s="12">
        <f>보상2!B87</f>
        <v>6489.6</v>
      </c>
      <c r="O89" s="7">
        <f>보상2!C87</f>
        <v>34.009375000000006</v>
      </c>
      <c r="P89" s="7">
        <f>보상2!D87</f>
        <v>22.064062499999999</v>
      </c>
      <c r="Q89" s="7" t="str">
        <f>보상2!E87</f>
        <v xml:space="preserve"> 34.50</v>
      </c>
      <c r="R89" s="7" t="str">
        <f>보상2!F87</f>
        <v xml:space="preserve"> 21.72</v>
      </c>
      <c r="S89" s="7">
        <f>보상2!G87</f>
        <v>33.607499999999995</v>
      </c>
      <c r="T89" s="7">
        <f>보상2!H87</f>
        <v>20.993750000000002</v>
      </c>
      <c r="U89" s="7" t="str">
        <f>보상2!I87</f>
        <v xml:space="preserve"> 34.76</v>
      </c>
      <c r="V89" s="7" t="str">
        <f>보상2!J87</f>
        <v xml:space="preserve"> 21.42</v>
      </c>
      <c r="W89" s="8">
        <v>0</v>
      </c>
      <c r="X89" s="8">
        <v>0</v>
      </c>
      <c r="AA89" s="7"/>
      <c r="AB89" s="7"/>
      <c r="AC89" s="7"/>
      <c r="AD89" s="7"/>
      <c r="AE89" s="7"/>
      <c r="AF89" s="7"/>
      <c r="AG89" s="7"/>
      <c r="AH89" s="7"/>
    </row>
    <row r="90" spans="1:34" s="8" customFormat="1" x14ac:dyDescent="0.3">
      <c r="B90" s="8" t="s">
        <v>432</v>
      </c>
      <c r="C90" s="7">
        <f t="shared" si="20"/>
        <v>34.85</v>
      </c>
      <c r="D90" s="7">
        <f t="shared" si="21"/>
        <v>22.61</v>
      </c>
      <c r="E90" s="7">
        <f t="shared" si="22"/>
        <v>35.75</v>
      </c>
      <c r="F90" s="7">
        <f t="shared" si="23"/>
        <v>22.4</v>
      </c>
      <c r="G90" s="7">
        <f t="shared" si="24"/>
        <v>34.54</v>
      </c>
      <c r="H90" s="7">
        <f t="shared" si="25"/>
        <v>21.69</v>
      </c>
      <c r="I90" s="7">
        <f t="shared" si="26"/>
        <v>35.64</v>
      </c>
      <c r="J90" s="7">
        <f t="shared" si="27"/>
        <v>21.64</v>
      </c>
      <c r="K90" s="7">
        <f t="shared" si="28"/>
        <v>0</v>
      </c>
      <c r="L90" s="7">
        <f t="shared" si="29"/>
        <v>0</v>
      </c>
      <c r="N90" s="12">
        <f>보상2!B88</f>
        <v>6988.8</v>
      </c>
      <c r="O90" s="7">
        <f>보상2!C88</f>
        <v>34.854687500000004</v>
      </c>
      <c r="P90" s="7">
        <f>보상2!D88</f>
        <v>22.614062499999999</v>
      </c>
      <c r="Q90" s="7" t="str">
        <f>보상2!E88</f>
        <v xml:space="preserve"> 35.75</v>
      </c>
      <c r="R90" s="7" t="str">
        <f>보상2!F88</f>
        <v xml:space="preserve"> 22.40</v>
      </c>
      <c r="S90" s="7">
        <f>보상2!G88</f>
        <v>34.543749999999996</v>
      </c>
      <c r="T90" s="7">
        <f>보상2!H88</f>
        <v>21.693750000000001</v>
      </c>
      <c r="U90" s="7" t="str">
        <f>보상2!I88</f>
        <v xml:space="preserve"> 35.64</v>
      </c>
      <c r="V90" s="7" t="str">
        <f>보상2!J88</f>
        <v xml:space="preserve"> 21.64</v>
      </c>
      <c r="W90" s="8">
        <v>0</v>
      </c>
      <c r="X90" s="8">
        <v>0</v>
      </c>
      <c r="AA90" s="7"/>
      <c r="AB90" s="7"/>
      <c r="AC90" s="7"/>
      <c r="AD90" s="7"/>
      <c r="AE90" s="7"/>
      <c r="AF90" s="7"/>
      <c r="AG90" s="7"/>
      <c r="AH90" s="7"/>
    </row>
    <row r="91" spans="1:34" s="8" customFormat="1" x14ac:dyDescent="0.3">
      <c r="B91" s="8" t="s">
        <v>433</v>
      </c>
      <c r="C91" s="7">
        <f t="shared" si="20"/>
        <v>35.700000000000003</v>
      </c>
      <c r="D91" s="7">
        <f t="shared" si="21"/>
        <v>23.18</v>
      </c>
      <c r="E91" s="7">
        <f t="shared" si="22"/>
        <v>36</v>
      </c>
      <c r="F91" s="7">
        <f t="shared" si="23"/>
        <v>22.86</v>
      </c>
      <c r="G91" s="7">
        <f t="shared" si="24"/>
        <v>35.479999999999997</v>
      </c>
      <c r="H91" s="7">
        <f t="shared" si="25"/>
        <v>22.3</v>
      </c>
      <c r="I91" s="7">
        <f t="shared" si="26"/>
        <v>35.549999999999997</v>
      </c>
      <c r="J91" s="7">
        <f t="shared" si="27"/>
        <v>22.18</v>
      </c>
      <c r="K91" s="7">
        <f t="shared" si="28"/>
        <v>0</v>
      </c>
      <c r="L91" s="7">
        <f t="shared" si="29"/>
        <v>0</v>
      </c>
      <c r="N91" s="12" t="str">
        <f>보상2!B89</f>
        <v>7488</v>
      </c>
      <c r="O91" s="7" t="str">
        <f>보상2!C89</f>
        <v xml:space="preserve"> 35.70</v>
      </c>
      <c r="P91" s="7" t="str">
        <f>보상2!D89</f>
        <v xml:space="preserve"> 23.18</v>
      </c>
      <c r="Q91" s="7" t="str">
        <f>보상2!E89</f>
        <v xml:space="preserve"> 36.00</v>
      </c>
      <c r="R91" s="7" t="str">
        <f>보상2!F89</f>
        <v xml:space="preserve"> 22.86</v>
      </c>
      <c r="S91" s="7" t="str">
        <f>보상2!G89</f>
        <v xml:space="preserve"> 35.48</v>
      </c>
      <c r="T91" s="7" t="str">
        <f>보상2!H89</f>
        <v xml:space="preserve"> 22.30</v>
      </c>
      <c r="U91" s="7" t="str">
        <f>보상2!I89</f>
        <v xml:space="preserve"> 35.55</v>
      </c>
      <c r="V91" s="7" t="str">
        <f>보상2!J89</f>
        <v xml:space="preserve"> 22.18</v>
      </c>
      <c r="W91" s="8">
        <v>0</v>
      </c>
      <c r="X91" s="8">
        <v>0</v>
      </c>
      <c r="AA91" s="7"/>
      <c r="AB91" s="7"/>
      <c r="AC91" s="7"/>
      <c r="AD91" s="7"/>
      <c r="AE91" s="7"/>
      <c r="AF91" s="7"/>
      <c r="AG91" s="7"/>
      <c r="AH91" s="7"/>
    </row>
    <row r="92" spans="1:34" s="8" customFormat="1" x14ac:dyDescent="0.3">
      <c r="B92" s="8" t="s">
        <v>434</v>
      </c>
      <c r="C92" s="7">
        <f t="shared" si="20"/>
        <v>36.590000000000003</v>
      </c>
      <c r="D92" s="7">
        <f t="shared" si="21"/>
        <v>23.66</v>
      </c>
      <c r="E92" s="7">
        <f t="shared" si="22"/>
        <v>36.5</v>
      </c>
      <c r="F92" s="7">
        <f t="shared" si="23"/>
        <v>23.34</v>
      </c>
      <c r="G92" s="7">
        <f t="shared" si="24"/>
        <v>36.200000000000003</v>
      </c>
      <c r="H92" s="7">
        <f t="shared" si="25"/>
        <v>22.8</v>
      </c>
      <c r="I92" s="7">
        <f t="shared" si="26"/>
        <v>36.299999999999997</v>
      </c>
      <c r="J92" s="7">
        <f t="shared" si="27"/>
        <v>22.83</v>
      </c>
      <c r="K92" s="7">
        <f t="shared" si="28"/>
        <v>0</v>
      </c>
      <c r="L92" s="7">
        <f t="shared" si="29"/>
        <v>0</v>
      </c>
      <c r="N92" s="12" t="str">
        <f>보상2!B90</f>
        <v>7987.2</v>
      </c>
      <c r="O92" s="7" t="str">
        <f>보상2!C90</f>
        <v xml:space="preserve"> 36.59</v>
      </c>
      <c r="P92" s="7" t="str">
        <f>보상2!D90</f>
        <v xml:space="preserve"> 23.66</v>
      </c>
      <c r="Q92" s="7" t="str">
        <f>보상2!E90</f>
        <v xml:space="preserve"> 36.50</v>
      </c>
      <c r="R92" s="7" t="str">
        <f>보상2!F90</f>
        <v xml:space="preserve"> 23.34</v>
      </c>
      <c r="S92" s="7" t="str">
        <f>보상2!G90</f>
        <v xml:space="preserve"> 36.20</v>
      </c>
      <c r="T92" s="7" t="str">
        <f>보상2!H90</f>
        <v xml:space="preserve"> 22.80</v>
      </c>
      <c r="U92" s="7" t="str">
        <f>보상2!I90</f>
        <v xml:space="preserve"> 36.30</v>
      </c>
      <c r="V92" s="7" t="str">
        <f>보상2!J90</f>
        <v xml:space="preserve"> 22.83</v>
      </c>
      <c r="W92" s="8">
        <v>0</v>
      </c>
      <c r="X92" s="8">
        <v>0</v>
      </c>
      <c r="AA92" s="7"/>
      <c r="AB92" s="7"/>
      <c r="AC92" s="7"/>
      <c r="AD92" s="7"/>
      <c r="AE92" s="7"/>
      <c r="AF92" s="7"/>
      <c r="AG92" s="7"/>
      <c r="AH92" s="7"/>
    </row>
    <row r="93" spans="1:34" s="8" customFormat="1" x14ac:dyDescent="0.3">
      <c r="B93" s="8" t="s">
        <v>435</v>
      </c>
      <c r="C93" s="7">
        <f t="shared" si="20"/>
        <v>37.26</v>
      </c>
      <c r="D93" s="7">
        <f t="shared" si="21"/>
        <v>24.21</v>
      </c>
      <c r="E93" s="7">
        <f t="shared" si="22"/>
        <v>37.39</v>
      </c>
      <c r="F93" s="7">
        <f t="shared" si="23"/>
        <v>24.02</v>
      </c>
      <c r="G93" s="7">
        <f t="shared" si="24"/>
        <v>37.619999999999997</v>
      </c>
      <c r="H93" s="7">
        <f t="shared" si="25"/>
        <v>23.5</v>
      </c>
      <c r="I93" s="7">
        <f t="shared" si="26"/>
        <v>37.69</v>
      </c>
      <c r="J93" s="7">
        <f t="shared" si="27"/>
        <v>23.4</v>
      </c>
      <c r="K93" s="7">
        <f t="shared" si="28"/>
        <v>0</v>
      </c>
      <c r="L93" s="7">
        <f t="shared" si="29"/>
        <v>0</v>
      </c>
      <c r="N93" s="12" t="str">
        <f>보상2!B91</f>
        <v>8486.4</v>
      </c>
      <c r="O93" s="7" t="str">
        <f>보상2!C91</f>
        <v xml:space="preserve"> 37.26</v>
      </c>
      <c r="P93" s="7" t="str">
        <f>보상2!D91</f>
        <v xml:space="preserve"> 24.21</v>
      </c>
      <c r="Q93" s="7" t="str">
        <f>보상2!E91</f>
        <v xml:space="preserve"> 37.39</v>
      </c>
      <c r="R93" s="7" t="str">
        <f>보상2!F91</f>
        <v xml:space="preserve"> 24.02</v>
      </c>
      <c r="S93" s="7" t="str">
        <f>보상2!G91</f>
        <v xml:space="preserve"> 37.62</v>
      </c>
      <c r="T93" s="7" t="str">
        <f>보상2!H91</f>
        <v xml:space="preserve"> 23.50</v>
      </c>
      <c r="U93" s="7" t="str">
        <f>보상2!I91</f>
        <v xml:space="preserve"> 37.69</v>
      </c>
      <c r="V93" s="7" t="str">
        <f>보상2!J91</f>
        <v xml:space="preserve"> 23.40</v>
      </c>
      <c r="W93" s="8">
        <v>0</v>
      </c>
      <c r="X93" s="8">
        <v>0</v>
      </c>
      <c r="AA93" s="7"/>
      <c r="AB93" s="7"/>
      <c r="AC93" s="7"/>
      <c r="AD93" s="7"/>
      <c r="AE93" s="7"/>
      <c r="AF93" s="7"/>
      <c r="AG93" s="7"/>
      <c r="AH93" s="7"/>
    </row>
    <row r="94" spans="1:34" s="8" customFormat="1" x14ac:dyDescent="0.3">
      <c r="A94" s="13" t="s">
        <v>454</v>
      </c>
      <c r="B94" s="8" t="s">
        <v>430</v>
      </c>
      <c r="C94" s="7">
        <f t="shared" si="20"/>
        <v>33.479999999999997</v>
      </c>
      <c r="D94" s="7">
        <f t="shared" si="21"/>
        <v>20.9</v>
      </c>
      <c r="E94" s="7">
        <f t="shared" si="22"/>
        <v>34.409999999999997</v>
      </c>
      <c r="F94" s="7">
        <f t="shared" si="23"/>
        <v>20.77</v>
      </c>
      <c r="G94" s="7">
        <f t="shared" si="24"/>
        <v>33.1</v>
      </c>
      <c r="H94" s="7">
        <f t="shared" si="25"/>
        <v>20.65</v>
      </c>
      <c r="I94" s="7">
        <f t="shared" si="26"/>
        <v>33.25</v>
      </c>
      <c r="J94" s="7">
        <f t="shared" si="27"/>
        <v>20.32</v>
      </c>
      <c r="K94" s="7">
        <f t="shared" si="28"/>
        <v>0</v>
      </c>
      <c r="L94" s="7">
        <f t="shared" si="29"/>
        <v>0</v>
      </c>
      <c r="M94" s="13" t="s">
        <v>454</v>
      </c>
      <c r="N94" s="12">
        <f>보상2!B92</f>
        <v>5800</v>
      </c>
      <c r="O94" s="7">
        <f>보상2!C92</f>
        <v>33.484062500000007</v>
      </c>
      <c r="P94" s="7">
        <f>보상2!D92</f>
        <v>20.904062499999998</v>
      </c>
      <c r="Q94" s="7" t="str">
        <f>보상2!E92</f>
        <v xml:space="preserve"> 34.41</v>
      </c>
      <c r="R94" s="7" t="str">
        <f>보상2!F92</f>
        <v xml:space="preserve"> 20.77</v>
      </c>
      <c r="S94" s="7">
        <f>보상2!G92</f>
        <v>33.101249999999993</v>
      </c>
      <c r="T94" s="7">
        <f>보상2!H92</f>
        <v>20.653750000000002</v>
      </c>
      <c r="U94" s="7" t="str">
        <f>보상2!I92</f>
        <v xml:space="preserve"> 33.25</v>
      </c>
      <c r="V94" s="7" t="str">
        <f>보상2!J92</f>
        <v xml:space="preserve"> 20.32</v>
      </c>
      <c r="W94" s="8">
        <v>0</v>
      </c>
      <c r="X94" s="8">
        <v>0</v>
      </c>
      <c r="AA94" s="7"/>
      <c r="AB94" s="7"/>
      <c r="AC94" s="7"/>
      <c r="AD94" s="7"/>
      <c r="AE94" s="7"/>
      <c r="AF94" s="7"/>
      <c r="AG94" s="7"/>
      <c r="AH94" s="7"/>
    </row>
    <row r="95" spans="1:34" s="8" customFormat="1" x14ac:dyDescent="0.3">
      <c r="B95" s="8" t="s">
        <v>431</v>
      </c>
      <c r="C95" s="7">
        <f t="shared" si="20"/>
        <v>34.33</v>
      </c>
      <c r="D95" s="7">
        <f t="shared" si="21"/>
        <v>21.49</v>
      </c>
      <c r="E95" s="7">
        <f t="shared" si="22"/>
        <v>34.58</v>
      </c>
      <c r="F95" s="7">
        <f t="shared" si="23"/>
        <v>21.5</v>
      </c>
      <c r="G95" s="7">
        <f t="shared" si="24"/>
        <v>34.04</v>
      </c>
      <c r="H95" s="7">
        <f t="shared" si="25"/>
        <v>21</v>
      </c>
      <c r="I95" s="7">
        <f t="shared" si="26"/>
        <v>35.25</v>
      </c>
      <c r="J95" s="7">
        <f t="shared" si="27"/>
        <v>21</v>
      </c>
      <c r="K95" s="7">
        <f t="shared" si="28"/>
        <v>0</v>
      </c>
      <c r="L95" s="7">
        <f t="shared" si="29"/>
        <v>0</v>
      </c>
      <c r="N95" s="12">
        <f>보상2!B93</f>
        <v>6489.6</v>
      </c>
      <c r="O95" s="7">
        <f>보상2!C93</f>
        <v>34.329375000000006</v>
      </c>
      <c r="P95" s="7">
        <f>보상2!D93</f>
        <v>21.494062499999998</v>
      </c>
      <c r="Q95" s="7" t="str">
        <f>보상2!E93</f>
        <v xml:space="preserve"> 34.58</v>
      </c>
      <c r="R95" s="7" t="str">
        <f>보상2!F93</f>
        <v xml:space="preserve"> 21.50</v>
      </c>
      <c r="S95" s="7">
        <f>보상2!G93</f>
        <v>34.037499999999994</v>
      </c>
      <c r="T95" s="7">
        <f>보상2!H93</f>
        <v>21.00375</v>
      </c>
      <c r="U95" s="7" t="str">
        <f>보상2!I93</f>
        <v xml:space="preserve"> 35.25</v>
      </c>
      <c r="V95" s="7" t="str">
        <f>보상2!J93</f>
        <v xml:space="preserve"> 21.00</v>
      </c>
      <c r="W95" s="8">
        <v>0</v>
      </c>
      <c r="X95" s="8">
        <v>0</v>
      </c>
      <c r="AA95" s="7"/>
      <c r="AB95" s="7"/>
      <c r="AC95" s="7"/>
      <c r="AD95" s="7"/>
      <c r="AE95" s="7"/>
      <c r="AF95" s="7"/>
      <c r="AG95" s="7"/>
      <c r="AH95" s="7"/>
    </row>
    <row r="96" spans="1:34" s="8" customFormat="1" x14ac:dyDescent="0.3">
      <c r="B96" s="8" t="s">
        <v>432</v>
      </c>
      <c r="C96" s="7">
        <f t="shared" si="20"/>
        <v>35.17</v>
      </c>
      <c r="D96" s="7">
        <f t="shared" si="21"/>
        <v>22.29</v>
      </c>
      <c r="E96" s="7">
        <f t="shared" si="22"/>
        <v>36</v>
      </c>
      <c r="F96" s="7">
        <f t="shared" si="23"/>
        <v>22.28</v>
      </c>
      <c r="G96" s="7">
        <f t="shared" si="24"/>
        <v>34.97</v>
      </c>
      <c r="H96" s="7">
        <f t="shared" si="25"/>
        <v>21.44</v>
      </c>
      <c r="I96" s="7">
        <f t="shared" si="26"/>
        <v>35.75</v>
      </c>
      <c r="J96" s="7">
        <f t="shared" si="27"/>
        <v>21.28</v>
      </c>
      <c r="K96" s="7">
        <f t="shared" si="28"/>
        <v>0</v>
      </c>
      <c r="L96" s="7">
        <f t="shared" si="29"/>
        <v>0</v>
      </c>
      <c r="N96" s="12">
        <f>보상2!B94</f>
        <v>6988.8</v>
      </c>
      <c r="O96" s="7">
        <f>보상2!C94</f>
        <v>35.174687500000005</v>
      </c>
      <c r="P96" s="7">
        <f>보상2!D94</f>
        <v>22.294062499999999</v>
      </c>
      <c r="Q96" s="7" t="str">
        <f>보상2!E94</f>
        <v xml:space="preserve"> 36.00</v>
      </c>
      <c r="R96" s="7" t="str">
        <f>보상2!F94</f>
        <v xml:space="preserve"> 22.28</v>
      </c>
      <c r="S96" s="7">
        <f>보상2!G94</f>
        <v>34.973749999999995</v>
      </c>
      <c r="T96" s="7">
        <f>보상2!H94</f>
        <v>21.443750000000001</v>
      </c>
      <c r="U96" s="7" t="str">
        <f>보상2!I94</f>
        <v xml:space="preserve"> 35.75</v>
      </c>
      <c r="V96" s="7" t="str">
        <f>보상2!J94</f>
        <v xml:space="preserve"> 21.28</v>
      </c>
      <c r="W96" s="8">
        <v>0</v>
      </c>
      <c r="X96" s="8">
        <v>0</v>
      </c>
      <c r="AA96" s="7"/>
      <c r="AB96" s="7"/>
      <c r="AC96" s="7"/>
      <c r="AD96" s="7"/>
      <c r="AE96" s="7"/>
      <c r="AF96" s="7"/>
      <c r="AG96" s="7"/>
      <c r="AH96" s="7"/>
    </row>
    <row r="97" spans="1:34" s="8" customFormat="1" x14ac:dyDescent="0.3">
      <c r="B97" s="8" t="s">
        <v>433</v>
      </c>
      <c r="C97" s="7">
        <f t="shared" si="20"/>
        <v>36.020000000000003</v>
      </c>
      <c r="D97" s="7">
        <f t="shared" si="21"/>
        <v>22.86</v>
      </c>
      <c r="E97" s="7">
        <f t="shared" si="22"/>
        <v>36.25</v>
      </c>
      <c r="F97" s="7">
        <f t="shared" si="23"/>
        <v>22.39</v>
      </c>
      <c r="G97" s="7">
        <f t="shared" si="24"/>
        <v>35.909999999999997</v>
      </c>
      <c r="H97" s="7">
        <f t="shared" si="25"/>
        <v>22.05</v>
      </c>
      <c r="I97" s="7">
        <f t="shared" si="26"/>
        <v>35.79</v>
      </c>
      <c r="J97" s="7">
        <f t="shared" si="27"/>
        <v>21.85</v>
      </c>
      <c r="K97" s="7">
        <f t="shared" si="28"/>
        <v>0</v>
      </c>
      <c r="L97" s="7">
        <f t="shared" si="29"/>
        <v>0</v>
      </c>
      <c r="N97" s="12" t="str">
        <f>보상2!B95</f>
        <v>7488</v>
      </c>
      <c r="O97" s="7" t="str">
        <f>보상2!C95</f>
        <v xml:space="preserve"> 36.02</v>
      </c>
      <c r="P97" s="7" t="str">
        <f>보상2!D95</f>
        <v xml:space="preserve"> 22.86</v>
      </c>
      <c r="Q97" s="7" t="str">
        <f>보상2!E95</f>
        <v xml:space="preserve"> 36.25</v>
      </c>
      <c r="R97" s="7" t="str">
        <f>보상2!F95</f>
        <v xml:space="preserve"> 22.39</v>
      </c>
      <c r="S97" s="7" t="str">
        <f>보상2!G95</f>
        <v xml:space="preserve"> 35.91</v>
      </c>
      <c r="T97" s="7" t="str">
        <f>보상2!H95</f>
        <v xml:space="preserve"> 22.05</v>
      </c>
      <c r="U97" s="7" t="str">
        <f>보상2!I95</f>
        <v xml:space="preserve"> 35.79</v>
      </c>
      <c r="V97" s="7" t="str">
        <f>보상2!J95</f>
        <v xml:space="preserve"> 21.85</v>
      </c>
      <c r="W97" s="8">
        <v>0</v>
      </c>
      <c r="X97" s="8">
        <v>0</v>
      </c>
      <c r="AA97" s="7"/>
      <c r="AB97" s="7"/>
      <c r="AC97" s="7"/>
      <c r="AD97" s="7"/>
      <c r="AE97" s="7"/>
      <c r="AF97" s="7"/>
      <c r="AG97" s="7"/>
      <c r="AH97" s="7"/>
    </row>
    <row r="98" spans="1:34" s="8" customFormat="1" x14ac:dyDescent="0.3">
      <c r="B98" s="8" t="s">
        <v>434</v>
      </c>
      <c r="C98" s="7">
        <f t="shared" si="20"/>
        <v>36.81</v>
      </c>
      <c r="D98" s="7">
        <f t="shared" si="21"/>
        <v>23.45</v>
      </c>
      <c r="E98" s="7">
        <f t="shared" si="22"/>
        <v>37</v>
      </c>
      <c r="F98" s="7">
        <f t="shared" si="23"/>
        <v>23.15</v>
      </c>
      <c r="G98" s="7">
        <f t="shared" si="24"/>
        <v>36.46</v>
      </c>
      <c r="H98" s="7">
        <f t="shared" si="25"/>
        <v>22.4</v>
      </c>
      <c r="I98" s="7">
        <f t="shared" si="26"/>
        <v>37.1</v>
      </c>
      <c r="J98" s="7">
        <f t="shared" si="27"/>
        <v>22.59</v>
      </c>
      <c r="K98" s="7">
        <f t="shared" si="28"/>
        <v>0</v>
      </c>
      <c r="L98" s="7">
        <f t="shared" si="29"/>
        <v>0</v>
      </c>
      <c r="N98" s="12" t="str">
        <f>보상2!B96</f>
        <v>7987.2</v>
      </c>
      <c r="O98" s="7" t="str">
        <f>보상2!C96</f>
        <v xml:space="preserve"> 36.81</v>
      </c>
      <c r="P98" s="7" t="str">
        <f>보상2!D96</f>
        <v xml:space="preserve"> 23.45</v>
      </c>
      <c r="Q98" s="7" t="str">
        <f>보상2!E96</f>
        <v xml:space="preserve"> 37.00</v>
      </c>
      <c r="R98" s="7" t="str">
        <f>보상2!F96</f>
        <v xml:space="preserve"> 23.15</v>
      </c>
      <c r="S98" s="7" t="str">
        <f>보상2!G96</f>
        <v xml:space="preserve"> 36.46</v>
      </c>
      <c r="T98" s="7" t="str">
        <f>보상2!H96</f>
        <v xml:space="preserve"> 22.40</v>
      </c>
      <c r="U98" s="7" t="str">
        <f>보상2!I96</f>
        <v xml:space="preserve"> 37.10</v>
      </c>
      <c r="V98" s="7" t="str">
        <f>보상2!J96</f>
        <v xml:space="preserve"> 22.59</v>
      </c>
      <c r="W98" s="8">
        <v>0</v>
      </c>
      <c r="X98" s="8">
        <v>0</v>
      </c>
      <c r="AA98" s="7"/>
      <c r="AB98" s="7"/>
      <c r="AC98" s="7"/>
      <c r="AD98" s="7"/>
      <c r="AE98" s="7"/>
      <c r="AF98" s="7"/>
      <c r="AG98" s="7"/>
      <c r="AH98" s="7"/>
    </row>
    <row r="99" spans="1:34" s="8" customFormat="1" x14ac:dyDescent="0.3">
      <c r="B99" s="8" t="s">
        <v>435</v>
      </c>
      <c r="C99" s="7">
        <f t="shared" si="20"/>
        <v>37.86</v>
      </c>
      <c r="D99" s="7">
        <f t="shared" si="21"/>
        <v>24.25</v>
      </c>
      <c r="E99" s="7">
        <f t="shared" si="22"/>
        <v>37.5</v>
      </c>
      <c r="F99" s="7">
        <f t="shared" si="23"/>
        <v>24.1</v>
      </c>
      <c r="G99" s="7">
        <f t="shared" si="24"/>
        <v>37.5</v>
      </c>
      <c r="H99" s="7">
        <f t="shared" si="25"/>
        <v>22.84</v>
      </c>
      <c r="I99" s="7">
        <f t="shared" si="26"/>
        <v>37.76</v>
      </c>
      <c r="J99" s="7">
        <f t="shared" si="27"/>
        <v>23.19</v>
      </c>
      <c r="K99" s="7">
        <f t="shared" si="28"/>
        <v>0</v>
      </c>
      <c r="L99" s="7">
        <f t="shared" si="29"/>
        <v>0</v>
      </c>
      <c r="N99" s="12" t="str">
        <f>보상2!B97</f>
        <v>8486.4</v>
      </c>
      <c r="O99" s="7" t="str">
        <f>보상2!C97</f>
        <v xml:space="preserve"> 37.86</v>
      </c>
      <c r="P99" s="7" t="str">
        <f>보상2!D97</f>
        <v xml:space="preserve"> 24.25</v>
      </c>
      <c r="Q99" s="7" t="str">
        <f>보상2!E97</f>
        <v xml:space="preserve"> 37.50</v>
      </c>
      <c r="R99" s="7" t="str">
        <f>보상2!F97</f>
        <v xml:space="preserve"> 24.10</v>
      </c>
      <c r="S99" s="7" t="str">
        <f>보상2!G97</f>
        <v xml:space="preserve"> 37.50</v>
      </c>
      <c r="T99" s="7" t="str">
        <f>보상2!H97</f>
        <v xml:space="preserve"> 22.84</v>
      </c>
      <c r="U99" s="7" t="str">
        <f>보상2!I97</f>
        <v xml:space="preserve"> 37.76</v>
      </c>
      <c r="V99" s="7" t="str">
        <f>보상2!J97</f>
        <v xml:space="preserve"> 23.19</v>
      </c>
      <c r="W99" s="8">
        <v>0</v>
      </c>
      <c r="X99" s="8">
        <v>0</v>
      </c>
      <c r="AA99" s="7"/>
      <c r="AB99" s="7"/>
      <c r="AC99" s="7"/>
      <c r="AD99" s="7"/>
      <c r="AE99" s="7"/>
      <c r="AF99" s="7"/>
      <c r="AG99" s="7"/>
      <c r="AH99" s="7"/>
    </row>
    <row r="100" spans="1:34" s="8" customFormat="1" x14ac:dyDescent="0.3">
      <c r="C100" s="7"/>
      <c r="D100" s="7"/>
      <c r="E100" s="7"/>
      <c r="F100" s="7"/>
      <c r="G100" s="7"/>
      <c r="H100" s="7"/>
      <c r="I100" s="7"/>
      <c r="J100" s="7"/>
      <c r="K100" s="7"/>
      <c r="L100" s="7"/>
      <c r="O100" s="7"/>
      <c r="P100" s="7"/>
      <c r="Q100" s="7"/>
      <c r="R100" s="7"/>
      <c r="S100" s="7"/>
      <c r="T100" s="7"/>
      <c r="U100" s="7"/>
      <c r="V100" s="7"/>
      <c r="AA100" s="7"/>
      <c r="AB100" s="7"/>
      <c r="AC100" s="7"/>
      <c r="AD100" s="7"/>
      <c r="AE100" s="7"/>
      <c r="AF100" s="7"/>
      <c r="AG100" s="7"/>
      <c r="AH100" s="7"/>
    </row>
    <row r="101" spans="1:34" s="8" customFormat="1" x14ac:dyDescent="0.3">
      <c r="C101" s="7"/>
      <c r="D101" s="7"/>
      <c r="E101" s="7"/>
      <c r="F101" s="7"/>
      <c r="G101" s="7"/>
      <c r="H101" s="7"/>
      <c r="I101" s="7"/>
      <c r="J101" s="7"/>
      <c r="K101" s="7"/>
      <c r="L101" s="7"/>
      <c r="O101" s="7"/>
      <c r="P101" s="7"/>
      <c r="Q101" s="7"/>
      <c r="R101" s="7"/>
      <c r="S101" s="7"/>
      <c r="T101" s="7"/>
      <c r="U101" s="7"/>
      <c r="V101" s="7"/>
      <c r="AA101" s="7"/>
      <c r="AB101" s="7"/>
      <c r="AC101" s="7"/>
      <c r="AD101" s="7"/>
      <c r="AE101" s="7"/>
      <c r="AF101" s="7"/>
      <c r="AG101" s="7"/>
      <c r="AH101" s="7"/>
    </row>
    <row r="102" spans="1:34" s="8" customFormat="1" x14ac:dyDescent="0.3">
      <c r="C102" s="7"/>
      <c r="D102" s="7"/>
      <c r="E102" s="7"/>
      <c r="F102" s="7"/>
      <c r="G102" s="7"/>
      <c r="H102" s="7"/>
      <c r="I102" s="7"/>
      <c r="J102" s="7"/>
      <c r="K102" s="7"/>
      <c r="L102" s="7"/>
      <c r="O102" s="7"/>
      <c r="P102" s="7"/>
      <c r="Q102" s="7"/>
      <c r="R102" s="7"/>
      <c r="S102" s="7"/>
      <c r="T102" s="7"/>
      <c r="U102" s="7"/>
      <c r="V102" s="7"/>
      <c r="AA102" s="7"/>
      <c r="AB102" s="7"/>
      <c r="AC102" s="7"/>
      <c r="AD102" s="7"/>
      <c r="AE102" s="7"/>
      <c r="AF102" s="7"/>
      <c r="AG102" s="7"/>
      <c r="AH102" s="7"/>
    </row>
    <row r="103" spans="1:34" s="8" customFormat="1" ht="31.5" customHeight="1" x14ac:dyDescent="0.55000000000000004">
      <c r="A103" s="14" t="s">
        <v>455</v>
      </c>
    </row>
    <row r="104" spans="1:34" s="8" customFormat="1" ht="31.5" customHeight="1" x14ac:dyDescent="0.55000000000000004">
      <c r="A104" s="14"/>
    </row>
    <row r="105" spans="1:34" s="8" customFormat="1" ht="20.25" customHeight="1" x14ac:dyDescent="0.35">
      <c r="B105" s="15" t="s">
        <v>439</v>
      </c>
      <c r="J105" s="15" t="s">
        <v>440</v>
      </c>
      <c r="R105" s="15" t="s">
        <v>441</v>
      </c>
      <c r="Z105" s="15" t="s">
        <v>442</v>
      </c>
    </row>
    <row r="106" spans="1:34" s="8" customFormat="1" x14ac:dyDescent="0.3">
      <c r="B106" s="8" t="str">
        <f>CONCATENATE($B$3," ",$C$3," ",$D$3," ",$E$3," ",$F$3," ",$G$3, " ",$H$3," ",$I$3," ",$J$3," ",$K$3," ",$L$3)</f>
        <v>mhz, a0ul, a0dl, a1ul, a1dl, a2ul, a2dl, a3ul, a3dl, a4ul, a4dl</v>
      </c>
      <c r="J106" s="8" t="str">
        <f>CONCATENATE($B$3," ",$C$3," ",$D$3," ",$E$3," ",$F$3," ",$G$3, " ",$H$3," ",$I$3," ",$J$3," ",$K$3," ",$L$3)</f>
        <v>mhz, a0ul, a0dl, a1ul, a1dl, a2ul, a2dl, a3ul, a3dl, a4ul, a4dl</v>
      </c>
      <c r="R106" s="8" t="str">
        <f>CONCATENATE($B$3," ",$C$3," ",$D$3," ",$E$3," ",$F$3," ",$G$3, " ",$H$3," ",$I$3," ",$J$3," ",$K$3," ",$L$3)</f>
        <v>mhz, a0ul, a0dl, a1ul, a1dl, a2ul, a2dl, a3ul, a3dl, a4ul, a4dl</v>
      </c>
      <c r="Z106" s="8" t="str">
        <f>CONCATENATE($B$3," ",$C$3," ",$D$3," ",$E$3," ",$F$3," ",$G$3, " ",$H$3," ",$I$3," ",$J$3," ",$K$3," ",$L$3)</f>
        <v>mhz, a0ul, a0dl, a1ul, a1dl, a2ul, a2dl, a3ul, a3dl, a4ul, a4dl</v>
      </c>
    </row>
    <row r="107" spans="1:34" s="8" customFormat="1" x14ac:dyDescent="0.3">
      <c r="B107" s="8" t="str">
        <f t="shared" ref="B107:B112" si="30">CONCATENATE(B4," ",FIXED(C4,2),", ",FIXED(D4,2),", ",FIXED(E4,2),", ",FIXED(F4,2),", ",FIXED(G4,2), ", ",FIXED(H4,2),", ",FIXED(I4,2),", ",FIXED(J4,2),", ",FIXED(K4,2),", ",FIXED(L4,2))</f>
        <v>5800.0, 33.25, 20.98, 34.25, 20.25, 32.90, 20.01, 33.83, 20.17, 0.00, 0.00</v>
      </c>
      <c r="J107" s="8" t="str">
        <f t="shared" ref="J107:J112" si="31">CONCATENATE(B10," ",FIXED(C10,2),", ",FIXED(D10,2),", ",FIXED(E10,2),", ",FIXED(F10,2),", ",FIXED(G10,2), ", ",FIXED(H10,2),", ",FIXED(I10,2),", ",FIXED(J10,2),", ",FIXED(K10,2),", ",FIXED(L10,2))</f>
        <v>5800.0, 33.45, 21.01, 34.38, 20.42, 32.94, 20.56, 34.11, 20.24, 0.00, 0.00</v>
      </c>
      <c r="R107" s="8" t="str">
        <f t="shared" ref="R107:R112" si="32">CONCATENATE(B16," ",FIXED(C16,2),", ",FIXED(D16,2),", ",FIXED(E16,2),", ",FIXED(F16,2),", ",FIXED(G16,2), ", ",FIXED(H16,2),", ",FIXED(I16,2),", ",FIXED(J16,2),", ",FIXED(K16,2),", ",FIXED(L16,2))</f>
        <v>5800.0, 33.42, 21.04, 34.31, 20.79, 33.17, 20.03, 33.44, 20.49, 0.00, 0.00</v>
      </c>
      <c r="Z107" s="8" t="str">
        <f t="shared" ref="Z107:Z112" si="33">CONCATENATE(B22," ",FIXED(C22,2),", ",FIXED(D22,2),", ",FIXED(E22,2),", ",FIXED(F22,2),", ",FIXED(G22,2), ", ",FIXED(H22,2),", ",FIXED(I22,2),", ",FIXED(J22,2),", ",FIXED(K22,2),", ",FIXED(L22,2))</f>
        <v>5800.0, 33.44, 21.12, 34.25, 20.59, 33.20, 21.09, 33.39, 20.52, 0.00, 0.00</v>
      </c>
    </row>
    <row r="108" spans="1:34" s="8" customFormat="1" x14ac:dyDescent="0.3">
      <c r="B108" s="8" t="str">
        <f t="shared" si="30"/>
        <v>6489.6, 34.10, 21.56, 34.25, 20.91, 33.84, 20.62, 34.75, 20.87, 0.00, 0.00</v>
      </c>
      <c r="J108" s="8" t="str">
        <f t="shared" si="31"/>
        <v>6489.6, 34.30, 21.57, 34.70, 21.24, 33.88, 21.13, 35.00, 20.99, 0.00, 0.00</v>
      </c>
      <c r="R108" s="8" t="str">
        <f t="shared" si="32"/>
        <v>6489.6, 34.27, 21.57, 34.50, 21.50, 34.11, 20.65, 35.34, 21.17, 0.00, 0.00</v>
      </c>
      <c r="Z108" s="8" t="str">
        <f t="shared" si="33"/>
        <v>6489.6, 34.29, 21.60, 34.50, 21.39, 34.14, 21.41, 35.48, 21.18, 0.00, 0.00</v>
      </c>
    </row>
    <row r="109" spans="1:34" s="8" customFormat="1" x14ac:dyDescent="0.3">
      <c r="B109" s="8" t="str">
        <f t="shared" si="30"/>
        <v>6988.8, 34.94, 21.96, 35.75, 21.47, 34.77, 21.06, 35.75, 21.09, 0.00, 0.00</v>
      </c>
      <c r="J109" s="8" t="str">
        <f t="shared" si="31"/>
        <v>6988.8, 35.14, 22.15, 35.25, 22.02, 34.81, 21.39, 35.49, 21.31, 0.00, 0.00</v>
      </c>
      <c r="R109" s="8" t="str">
        <f t="shared" si="32"/>
        <v>6988.8, 35.11, 22.16, 36.01, 21.93, 35.04, 21.33, 35.73, 21.36, 0.00, 0.00</v>
      </c>
      <c r="Z109" s="8" t="str">
        <f t="shared" si="33"/>
        <v>6988.8, 35.13, 22.27, 36.00, 22.11, 35.07, 21.83, 35.75, 21.52, 0.00, 0.00</v>
      </c>
    </row>
    <row r="110" spans="1:34" s="8" customFormat="1" x14ac:dyDescent="0.3">
      <c r="B110" s="8" t="str">
        <f t="shared" si="30"/>
        <v>7488.0, 35.79, 22.53, 35.75, 21.91, 35.71, 21.67, 35.66, 21.60, 0.00, 0.00</v>
      </c>
      <c r="J110" s="8" t="str">
        <f t="shared" si="31"/>
        <v>7488.0, 35.99, 22.72, 36.00, 22.07, 35.75, 22.00, 35.80, 21.80, 0.00, 0.00</v>
      </c>
      <c r="R110" s="8" t="str">
        <f t="shared" si="32"/>
        <v>7488.0, 35.96, 22.73, 36.00, 22.61, 35.98, 21.94, 35.79, 21.91, 0.00, 0.00</v>
      </c>
      <c r="Z110" s="8" t="str">
        <f t="shared" si="33"/>
        <v>7488.0, 35.98, 22.84, 36.19, 22.41, 36.01, 22.44, 35.85, 22.07, 0.00, 0.00</v>
      </c>
    </row>
    <row r="111" spans="1:34" s="8" customFormat="1" x14ac:dyDescent="0.3">
      <c r="B111" s="8" t="str">
        <f t="shared" si="30"/>
        <v>7987.2, 36.59, 23.11, 36.25, 22.55, 36.31, 22.28, 36.44, 22.24, 0.00, 0.00</v>
      </c>
      <c r="J111" s="8" t="str">
        <f t="shared" si="31"/>
        <v>7987.2, 36.60, 23.28, 36.70, 22.97, 36.45, 22.57, 36.60, 22.40, 0.00, 0.00</v>
      </c>
      <c r="R111" s="8" t="str">
        <f t="shared" si="32"/>
        <v>7987.2, 36.67, 23.26, 37.05, 22.95, 36.35, 22.56, 37.00, 22.47, 0.00, 0.00</v>
      </c>
      <c r="Z111" s="8" t="str">
        <f t="shared" si="33"/>
        <v>7987.2, 36.55, 23.32, 36.90, 23.14, 36.60, 22.76, 36.60, 22.60, 0.00, 0.00</v>
      </c>
    </row>
    <row r="112" spans="1:34" s="8" customFormat="1" x14ac:dyDescent="0.3">
      <c r="B112" s="8" t="str">
        <f t="shared" si="30"/>
        <v>8486.4, 37.61, 23.51, 37.00, 22.97, 37.49, 22.72, 37.50, 22.74, 0.00, 0.00</v>
      </c>
      <c r="J112" s="8" t="str">
        <f t="shared" si="31"/>
        <v>8486.4, 37.38, 23.86, 37.02, 23.51, 37.45, 22.83, 37.48, 23.03, 0.00, 0.00</v>
      </c>
      <c r="R112" s="8" t="str">
        <f t="shared" si="32"/>
        <v>8486.4, 37.48, 23.85, 37.25, 23.53, 37.50, 23.24, 37.50, 23.01, 0.00, 0.00</v>
      </c>
      <c r="Z112" s="8" t="str">
        <f t="shared" si="33"/>
        <v>8486.4, 37.54, 23.99, 37.30, 23.86, 37.75, 23.18, 37.76, 23.38, 0.00, 0.00</v>
      </c>
    </row>
    <row r="113" spans="1:26" x14ac:dyDescent="0.3">
      <c r="A113" s="8"/>
    </row>
    <row r="114" spans="1:26" s="8" customFormat="1" ht="20.25" customHeight="1" x14ac:dyDescent="0.35">
      <c r="A114" s="7"/>
      <c r="B114" s="15" t="s">
        <v>443</v>
      </c>
      <c r="J114" s="15" t="s">
        <v>444</v>
      </c>
      <c r="R114" s="15" t="s">
        <v>445</v>
      </c>
      <c r="Z114" s="15" t="s">
        <v>446</v>
      </c>
    </row>
    <row r="115" spans="1:26" s="8" customFormat="1" x14ac:dyDescent="0.3">
      <c r="B115" s="8" t="str">
        <f>CONCATENATE($B$3," ",$C$3," ",$D$3," ",$E$3," ",$F$3," ",$G$3, " ",$H$3," ",$I$3," ",$J$3," ",$K$3," ",$L$3)</f>
        <v>mhz, a0ul, a0dl, a1ul, a1dl, a2ul, a2dl, a3ul, a3dl, a4ul, a4dl</v>
      </c>
      <c r="J115" s="8" t="str">
        <f>CONCATENATE($B$3," ",$C$3," ",$D$3," ",$E$3," ",$F$3," ",$G$3, " ",$H$3," ",$I$3," ",$J$3," ",$K$3," ",$L$3)</f>
        <v>mhz, a0ul, a0dl, a1ul, a1dl, a2ul, a2dl, a3ul, a3dl, a4ul, a4dl</v>
      </c>
      <c r="R115" s="8" t="str">
        <f>CONCATENATE($B$3," ",$C$3," ",$D$3," ",$E$3," ",$F$3," ",$G$3, " ",$H$3," ",$I$3," ",$J$3," ",$K$3," ",$L$3)</f>
        <v>mhz, a0ul, a0dl, a1ul, a1dl, a2ul, a2dl, a3ul, a3dl, a4ul, a4dl</v>
      </c>
      <c r="Z115" s="8" t="str">
        <f>CONCATENATE($B$3," ",$C$3," ",$D$3," ",$E$3," ",$F$3," ",$G$3, " ",$H$3," ",$I$3," ",$J$3," ",$K$3," ",$L$3)</f>
        <v>mhz, a0ul, a0dl, a1ul, a1dl, a2ul, a2dl, a3ul, a3dl, a4ul, a4dl</v>
      </c>
    </row>
    <row r="116" spans="1:26" s="8" customFormat="1" x14ac:dyDescent="0.3">
      <c r="B116" s="8" t="str">
        <f t="shared" ref="B116:B121" si="34">CONCATENATE(B28," ",FIXED(C28,2),", ",FIXED(D28,2),", ",FIXED(E28,2),", ",FIXED(F28,2),", ",FIXED(G28,2), ", ",FIXED(H28,2),", ",FIXED(I28,2),", ",FIXED(J28,2),", ",FIXED(K28,2),", ",FIXED(L28,2))</f>
        <v>5800.0, 33.69, 21.11, 34.66, 20.86, 33.60, 20.72, 34.23, 20.50, 0.00, 0.00</v>
      </c>
      <c r="J116" s="8" t="str">
        <f t="shared" ref="J116:J121" si="35">CONCATENATE(B34," ",FIXED(C34,2),", ",FIXED(D34,2),", ",FIXED(E34,2),", ",FIXED(F34,2),", ",FIXED(G34,2), ", ",FIXED(H34,2),", ",FIXED(I34,2),", ",FIXED(J34,2),", ",FIXED(K34,2),", ",FIXED(L34,2))</f>
        <v>5800.0, 33.81, 21.61, 35.00, 21.04, 33.05, 20.60, 34.00, 20.72, 0.00, 0.00</v>
      </c>
      <c r="R116" s="8" t="str">
        <f t="shared" ref="R116:R121" si="36">CONCATENATE(B40," ",FIXED(C40,2),", ",FIXED(D40,2),", ",FIXED(E40,2),", ",FIXED(F40,2),", ",FIXED(G40,2), ", ",FIXED(H40,2),", ",FIXED(I40,2),", ",FIXED(J40,2),", ",FIXED(K40,2),", ",FIXED(L40,2))</f>
        <v>5800.0, 34.21, 21.87, 34.89, 21.14, 33.85, 21.14, 33.88, 20.75, 0.00, 0.00</v>
      </c>
      <c r="Z116" s="8" t="str">
        <f t="shared" ref="Z116:Z121" si="37">CONCATENATE(B46," ",FIXED(C46,2),", ",FIXED(D46,2),", ",FIXED(E46,2),", ",FIXED(F46,2),", ",FIXED(G46,2), ", ",FIXED(H46,2),", ",FIXED(I46,2),", ",FIXED(J46,2),", ",FIXED(K46,2),", ",FIXED(L46,2))</f>
        <v>5800.0, 33.71, 22.29, 34.62, 21.56, 33.67, 21.81, 34.00, 21.30, 0.00, 0.00</v>
      </c>
    </row>
    <row r="117" spans="1:26" s="8" customFormat="1" x14ac:dyDescent="0.3">
      <c r="B117" s="8" t="str">
        <f t="shared" si="34"/>
        <v>6489.6, 34.54, 21.69, 34.77, 21.65, 34.54, 21.31, 35.06, 21.32, 0.00, 0.00</v>
      </c>
      <c r="J117" s="8" t="str">
        <f t="shared" si="35"/>
        <v>6489.6, 34.66, 22.11, 34.84, 21.76, 33.99, 21.13, 35.69, 21.37, 0.00, 0.00</v>
      </c>
      <c r="R117" s="8" t="str">
        <f t="shared" si="36"/>
        <v>6489.6, 35.06, 22.47, 35.20, 21.89, 34.79, 21.68, 35.25, 21.49, 0.00, 0.00</v>
      </c>
      <c r="Z117" s="8" t="str">
        <f t="shared" si="37"/>
        <v>6489.6, 34.56, 22.80, 34.75, 22.28, 34.61, 22.25, 35.67, 22.07, 0.00, 0.00</v>
      </c>
    </row>
    <row r="118" spans="1:26" s="8" customFormat="1" x14ac:dyDescent="0.3">
      <c r="B118" s="8" t="str">
        <f t="shared" si="34"/>
        <v>6988.8, 35.38, 22.37, 36.50, 22.13, 35.47, 21.86, 36.25, 21.56, 0.00, 0.00</v>
      </c>
      <c r="J118" s="8" t="str">
        <f t="shared" si="35"/>
        <v>6988.8, 35.50, 22.76, 36.50, 22.37, 34.92, 21.80, 36.19, 21.70, 0.00, 0.00</v>
      </c>
      <c r="R118" s="8" t="str">
        <f t="shared" si="36"/>
        <v>6988.8, 35.90, 22.94, 36.71, 22.47, 35.72, 22.09, 36.26, 21.85, 0.00, 0.00</v>
      </c>
      <c r="Z118" s="8" t="str">
        <f t="shared" si="37"/>
        <v>6988.8, 35.40, 23.22, 36.25, 22.83, 35.54, 22.52, 36.00, 22.36, 0.00, 0.00</v>
      </c>
    </row>
    <row r="119" spans="1:26" s="8" customFormat="1" x14ac:dyDescent="0.3">
      <c r="B119" s="8" t="str">
        <f t="shared" si="34"/>
        <v>7488.0, 36.23, 22.94, 36.25, 22.84, 36.41, 22.47, 35.87, 22.13, 0.00, 0.00</v>
      </c>
      <c r="J119" s="8" t="str">
        <f t="shared" si="35"/>
        <v>7488.0, 36.35, 23.33, 36.50, 22.94, 35.86, 22.41, 35.96, 22.42, 0.00, 0.00</v>
      </c>
      <c r="R119" s="8" t="str">
        <f t="shared" si="36"/>
        <v>7488.0, 36.75, 23.51, 36.75, 23.09, 36.66, 22.70, 36.30, 22.33, 0.00, 0.00</v>
      </c>
      <c r="Z119" s="8" t="str">
        <f t="shared" si="37"/>
        <v>7488.0, 36.25, 23.79, 36.41, 23.27, 36.48, 23.13, 36.09, 22.73, 0.00, 0.00</v>
      </c>
    </row>
    <row r="120" spans="1:26" s="8" customFormat="1" x14ac:dyDescent="0.3">
      <c r="B120" s="8" t="str">
        <f t="shared" si="34"/>
        <v>7987.2, 37.04, 23.52, 37.14, 23.25, 37.19, 23.06, 36.98, 22.81, 0.00, 0.00</v>
      </c>
      <c r="J120" s="8" t="str">
        <f t="shared" si="35"/>
        <v>7987.2, 37.00, 23.83, 37.67, 23.63, 36.70, 22.94, 36.85, 22.99, 0.00, 0.00</v>
      </c>
      <c r="R120" s="8" t="str">
        <f t="shared" si="36"/>
        <v>7987.2, 37.52, 24.11, 37.50, 23.68, 37.16, 23.24, 37.25, 23.16, 0.00, 0.00</v>
      </c>
      <c r="Z120" s="8" t="str">
        <f t="shared" si="37"/>
        <v>7987.2, 37.58, 24.30, 37.62, 23.94, 37.35, 23.57, 37.45, 23.48, 0.00, 0.00</v>
      </c>
    </row>
    <row r="121" spans="1:26" s="8" customFormat="1" x14ac:dyDescent="0.3">
      <c r="B121" s="8" t="str">
        <f t="shared" si="34"/>
        <v>8486.4, 38.00, 24.20, 37.75, 24.00, 38.21, 23.61, 38.00, 23.33, 0.00, 0.00</v>
      </c>
      <c r="J121" s="8" t="str">
        <f t="shared" si="35"/>
        <v>8486.4, 38.06, 24.48, 37.60, 24.06, 37.86, 23.61, 37.85, 23.48, 0.00, 0.00</v>
      </c>
      <c r="R121" s="8" t="str">
        <f t="shared" si="36"/>
        <v>8486.4, 38.49, 24.58, 38.00, 24.26, 38.25, 23.65, 38.25, 23.65, 0.00, 0.00</v>
      </c>
      <c r="Z121" s="8" t="str">
        <f t="shared" si="37"/>
        <v>8486.4, 37.99, 24.72, 37.69, 24.48, 38.01, 23.84, 38.02, 23.95, 0.00, 0.00</v>
      </c>
    </row>
    <row r="122" spans="1:26" s="8" customFormat="1" x14ac:dyDescent="0.3"/>
    <row r="123" spans="1:26" ht="20.25" customHeight="1" x14ac:dyDescent="0.3">
      <c r="A123" s="8"/>
      <c r="B123" s="16" t="s">
        <v>447</v>
      </c>
      <c r="J123" s="16" t="s">
        <v>448</v>
      </c>
      <c r="R123" s="16" t="s">
        <v>449</v>
      </c>
      <c r="Z123" s="16" t="s">
        <v>450</v>
      </c>
    </row>
    <row r="124" spans="1:26" s="8" customFormat="1" x14ac:dyDescent="0.3">
      <c r="B124" s="8" t="str">
        <f>CONCATENATE($B$3," ",$C$3," ",$D$3," ",$E$3," ",$F$3," ",$G$3, " ",$H$3," ",$I$3," ",$J$3," ",$K$3," ",$L$3)</f>
        <v>mhz, a0ul, a0dl, a1ul, a1dl, a2ul, a2dl, a3ul, a3dl, a4ul, a4dl</v>
      </c>
      <c r="J124" s="8" t="str">
        <f>CONCATENATE($B$3," ",$C$3," ",$D$3," ",$E$3," ",$F$3," ",$G$3, " ",$H$3," ",$I$3," ",$J$3," ",$K$3," ",$L$3)</f>
        <v>mhz, a0ul, a0dl, a1ul, a1dl, a2ul, a2dl, a3ul, a3dl, a4ul, a4dl</v>
      </c>
      <c r="R124" s="8" t="str">
        <f>CONCATENATE($B$3," ",$C$3," ",$D$3," ",$E$3," ",$F$3," ",$G$3, " ",$H$3," ",$I$3," ",$J$3," ",$K$3," ",$L$3)</f>
        <v>mhz, a0ul, a0dl, a1ul, a1dl, a2ul, a2dl, a3ul, a3dl, a4ul, a4dl</v>
      </c>
      <c r="Z124" s="8" t="str">
        <f>CONCATENATE($B$3," ",$C$3," ",$D$3," ",$E$3," ",$F$3," ",$G$3, " ",$H$3," ",$I$3," ",$J$3," ",$K$3," ",$L$3)</f>
        <v>mhz, a0ul, a0dl, a1ul, a1dl, a2ul, a2dl, a3ul, a3dl, a4ul, a4dl</v>
      </c>
    </row>
    <row r="125" spans="1:26" s="8" customFormat="1" x14ac:dyDescent="0.3">
      <c r="B125" s="8" t="str">
        <f t="shared" ref="B125:B130" si="38">CONCATENATE(B52," ",FIXED(C52,2),", ",FIXED(D52,2),", ",FIXED(E52,2),", ",FIXED(F52,2),", ",FIXED(G52,2), ", ",FIXED(H52,2),", ",FIXED(I52,2),", ",FIXED(J52,2),", ",FIXED(K52,2),", ",FIXED(L52,2))</f>
        <v>5800.0, 33.46, 20.98, 34.25, 20.37, 32.86, 20.34, 33.29, 20.22, 0.00, 0.00</v>
      </c>
      <c r="J125" s="8" t="str">
        <f t="shared" ref="J125:J130" si="39">CONCATENATE(B58," ",FIXED(C58,2),", ",FIXED(D58,2),", ",FIXED(E58,2),", ",FIXED(F58,2),", ",FIXED(G58,2), ", ",FIXED(H58,2),", ",FIXED(I58,2),", ",FIXED(J58,2),", ",FIXED(K58,2),", ",FIXED(L58,2))</f>
        <v>5800.0, 33.48, 21.08, 34.65, 20.78, 33.23, 20.20, 33.41, 20.23, 0.00, 0.00</v>
      </c>
      <c r="R125" s="8" t="str">
        <f t="shared" ref="R125:R130" si="40">CONCATENATE(B64," ",FIXED(C64,2),", ",FIXED(D64,2),", ",FIXED(E64,2),", ",FIXED(F64,2),", ",FIXED(G64,2), ", ",FIXED(H64,2),", ",FIXED(I64,2),", ",FIXED(J64,2),", ",FIXED(K64,2),", ",FIXED(L64,2))</f>
        <v>5800.0, 33.26, 20.87, 34.25, 20.59, 32.67, 19.96, 33.25, 20.15, 0.00, 0.00</v>
      </c>
      <c r="Z125" s="8" t="str">
        <f t="shared" ref="Z125:Z130" si="41">CONCATENATE(B70," ",FIXED(C70,2),", ",FIXED(D70,2),", ",FIXED(E70,2),", ",FIXED(F70,2),", ",FIXED(G70,2), ", ",FIXED(H70,2),", ",FIXED(I70,2),", ",FIXED(J70,2),", ",FIXED(K70,2),", ",FIXED(L70,2))</f>
        <v>5800.0, 33.11, 20.65, 34.25, 20.62, 32.80, 19.97, 33.25, 20.33, 0.00, 0.00</v>
      </c>
    </row>
    <row r="126" spans="1:26" s="8" customFormat="1" x14ac:dyDescent="0.3">
      <c r="B126" s="8" t="str">
        <f t="shared" si="38"/>
        <v>6489.6, 34.31, 21.58, 34.51, 21.19, 33.80, 20.83, 34.89, 20.87, 0.00, 0.00</v>
      </c>
      <c r="J126" s="8" t="str">
        <f t="shared" si="39"/>
        <v>6489.6, 34.33, 21.64, 34.79, 21.53, 34.17, 20.84, 35.45, 21.05, 0.00, 0.00</v>
      </c>
      <c r="R126" s="8" t="str">
        <f t="shared" si="40"/>
        <v>6489.6, 34.11, 21.52, 34.42, 21.21, 33.61, 20.66, 34.56, 20.81, 0.00, 0.00</v>
      </c>
      <c r="Z126" s="8" t="str">
        <f t="shared" si="41"/>
        <v>6489.6, 33.96, 21.26, 34.50, 21.32, 33.74, 20.55, 35.26, 21.18, 0.00, 0.00</v>
      </c>
    </row>
    <row r="127" spans="1:26" s="8" customFormat="1" x14ac:dyDescent="0.3">
      <c r="B127" s="8" t="str">
        <f t="shared" si="38"/>
        <v>6988.8, 35.15, 22.18, 35.71, 21.92, 34.73, 21.21, 35.50, 21.22, 0.00, 0.00</v>
      </c>
      <c r="J127" s="8" t="str">
        <f t="shared" si="39"/>
        <v>6988.8, 35.17, 22.24, 36.19, 22.07, 35.10, 21.39, 35.75, 21.26, 0.00, 0.00</v>
      </c>
      <c r="R127" s="8" t="str">
        <f t="shared" si="40"/>
        <v>6988.8, 34.95, 22.05, 35.75, 21.66, 34.54, 21.08, 35.50, 21.04, 0.00, 0.00</v>
      </c>
      <c r="Z127" s="8" t="str">
        <f t="shared" si="41"/>
        <v>6988.8, 34.80, 21.91, 35.99, 21.74, 34.67, 21.12, 35.51, 21.39, 0.00, 0.00</v>
      </c>
    </row>
    <row r="128" spans="1:26" s="8" customFormat="1" x14ac:dyDescent="0.3">
      <c r="B128" s="8" t="str">
        <f t="shared" si="38"/>
        <v>7488.0, 36.00, 22.75, 36.00, 22.08, 35.67, 21.82, 35.55, 21.81, 0.00, 0.00</v>
      </c>
      <c r="J128" s="8" t="str">
        <f t="shared" si="39"/>
        <v>7488.0, 36.02, 22.81, 36.24, 22.41, 36.04, 22.00, 35.65, 21.56, 0.00, 0.00</v>
      </c>
      <c r="R128" s="8" t="str">
        <f t="shared" si="40"/>
        <v>7488.0, 35.80, 22.62, 35.75, 22.30, 35.48, 21.69, 35.32, 21.64, 0.00, 0.00</v>
      </c>
      <c r="Z128" s="8" t="str">
        <f t="shared" si="41"/>
        <v>7488.0, 35.65, 22.48, 35.86, 22.25, 35.61, 21.73, 35.62, 21.81, 0.00, 0.00</v>
      </c>
    </row>
    <row r="129" spans="1:26" s="8" customFormat="1" x14ac:dyDescent="0.3">
      <c r="B129" s="8" t="str">
        <f t="shared" si="38"/>
        <v>7987.2, 36.60, 23.35, 36.50, 22.82, 36.19, 22.31, 36.48, 22.43, 0.00, 0.00</v>
      </c>
      <c r="J129" s="8" t="str">
        <f t="shared" si="39"/>
        <v>7987.2, 36.70, 23.37, 36.74, 22.97, 36.59, 22.64, 36.88, 22.37, 0.00, 0.00</v>
      </c>
      <c r="R129" s="8" t="str">
        <f t="shared" si="40"/>
        <v>7987.2, 36.49, 23.27, 36.96, 22.86, 36.10, 22.39, 36.16, 22.28, 0.00, 0.00</v>
      </c>
      <c r="Z129" s="8" t="str">
        <f t="shared" si="41"/>
        <v>7987.2, 36.33, 23.09, 36.50, 22.77, 36.27, 22.31, 36.50, 22.45, 0.00, 0.00</v>
      </c>
    </row>
    <row r="130" spans="1:26" s="8" customFormat="1" x14ac:dyDescent="0.3">
      <c r="B130" s="8" t="str">
        <f t="shared" si="38"/>
        <v>8486.4, 37.76, 23.95, 37.24, 23.53, 37.46, 22.69, 37.50, 23.04, 0.00, 0.00</v>
      </c>
      <c r="J130" s="8" t="str">
        <f t="shared" si="39"/>
        <v>8486.4, 37.74, 23.97, 37.25, 23.57, 37.66, 23.19, 37.29, 22.96, 0.00, 0.00</v>
      </c>
      <c r="R130" s="8" t="str">
        <f t="shared" si="40"/>
        <v>8486.4, 37.58, 23.80, 37.21, 23.51, 37.25, 22.81, 37.25, 22.79, 0.00, 0.00</v>
      </c>
      <c r="Z130" s="8" t="str">
        <f t="shared" si="41"/>
        <v>8486.4, 37.51, 23.74, 37.19, 23.41, 37.35, 22.88, 37.54, 23.03, 0.00, 0.00</v>
      </c>
    </row>
    <row r="131" spans="1:26" s="8" customFormat="1" x14ac:dyDescent="0.3"/>
    <row r="132" spans="1:26" s="8" customFormat="1" ht="20.25" customHeight="1" x14ac:dyDescent="0.35">
      <c r="B132" s="15" t="s">
        <v>451</v>
      </c>
      <c r="J132" s="15" t="s">
        <v>452</v>
      </c>
      <c r="R132" s="15" t="s">
        <v>453</v>
      </c>
      <c r="Z132" s="15" t="s">
        <v>454</v>
      </c>
    </row>
    <row r="133" spans="1:26" s="8" customFormat="1" x14ac:dyDescent="0.3">
      <c r="A133" s="7"/>
      <c r="B133" s="8" t="str">
        <f>CONCATENATE($B$3," ",$C$3," ",$D$3," ",$E$3," ",$F$3," ",$G$3, " ",$H$3," ",$I$3," ",$J$3," ",$K$3," ",$L$3)</f>
        <v>mhz, a0ul, a0dl, a1ul, a1dl, a2ul, a2dl, a3ul, a3dl, a4ul, a4dl</v>
      </c>
      <c r="J133" s="8" t="str">
        <f>CONCATENATE($B$3," ",$C$3," ",$D$3," ",$E$3," ",$F$3," ",$G$3, " ",$H$3," ",$I$3," ",$J$3," ",$K$3," ",$L$3)</f>
        <v>mhz, a0ul, a0dl, a1ul, a1dl, a2ul, a2dl, a3ul, a3dl, a4ul, a4dl</v>
      </c>
      <c r="R133" s="8" t="str">
        <f>CONCATENATE($B$3," ",$C$3," ",$D$3," ",$E$3," ",$F$3," ",$G$3, " ",$H$3," ",$I$3," ",$J$3," ",$K$3," ",$L$3)</f>
        <v>mhz, a0ul, a0dl, a1ul, a1dl, a2ul, a2dl, a3ul, a3dl, a4ul, a4dl</v>
      </c>
      <c r="Z133" s="8" t="str">
        <f>CONCATENATE($B$3," ",$C$3," ",$D$3," ",$E$3," ",$F$3," ",$G$3, " ",$H$3," ",$I$3," ",$J$3," ",$K$3," ",$L$3)</f>
        <v>mhz, a0ul, a0dl, a1ul, a1dl, a2ul, a2dl, a3ul, a3dl, a4ul, a4dl</v>
      </c>
    </row>
    <row r="134" spans="1:26" s="8" customFormat="1" x14ac:dyDescent="0.3">
      <c r="B134" s="8" t="str">
        <f t="shared" ref="B134:B139" si="42">CONCATENATE(B76," ",FIXED(C76,2),", ",FIXED(D76,2),", ",FIXED(E76,2),", ",FIXED(F76,2),", ",FIXED(G76,2), ", ",FIXED(H76,2),", ",FIXED(I76,2),", ",FIXED(J76,2),", ",FIXED(K76,2),", ",FIXED(L76,2))</f>
        <v>5800.0, 33.66, 21.47, 35.04, 20.97, 37.28, 21.21, 33.56, 20.49, 0.00, 0.00</v>
      </c>
      <c r="J134" s="8" t="str">
        <f t="shared" ref="J134:J139" si="43">CONCATENATE(B82," ",FIXED(C82,2),", ",FIXED(D82,2),", ",FIXED(E82,2),", ",FIXED(F82,2),", ",FIXED(G82,2), ", ",FIXED(H82,2),", ",FIXED(I82,2),", ",FIXED(J82,2),", ",FIXED(K82,2),", ",FIXED(L82,2))</f>
        <v>5800.0, 33.88, 21.59, 34.92, 21.05, 33.05, 20.71, 34.25, 20.63, 0.00, 0.00</v>
      </c>
      <c r="R134" s="8" t="str">
        <f t="shared" ref="R134:R139" si="44">CONCATENATE(B88," ",FIXED(C88,2),", ",FIXED(D88,2),", ",FIXED(E88,2),", ",FIXED(F88,2),", ",FIXED(G88,2), ", ",FIXED(H88,2),", ",FIXED(I88,2),", ",FIXED(J88,2),", ",FIXED(K88,2),", ",FIXED(L88,2))</f>
        <v>5800.0, 33.16, 21.58, 34.36, 21.13, 32.67, 20.49, 34.14, 20.98, 0.00, 0.00</v>
      </c>
      <c r="Z134" s="8" t="str">
        <f t="shared" ref="Z134:Z139" si="45">CONCATENATE(B94," ",FIXED(C94,2),", ",FIXED(D94,2),", ",FIXED(E94,2),", ",FIXED(F94,2),", ",FIXED(G94,2), ", ",FIXED(H94,2),", ",FIXED(I94,2),", ",FIXED(J94,2),", ",FIXED(K94,2),", ",FIXED(L94,2))</f>
        <v>5800.0, 33.48, 20.90, 34.41, 20.77, 33.10, 20.65, 33.25, 20.32, 0.00, 0.00</v>
      </c>
    </row>
    <row r="135" spans="1:26" s="8" customFormat="1" x14ac:dyDescent="0.3">
      <c r="B135" s="8" t="str">
        <f t="shared" si="42"/>
        <v>6489.6, 34.51, 21.89, 35.06, 21.75, 38.22, 23.21, 35.09, 21.24, 0.00, 0.00</v>
      </c>
      <c r="J135" s="8" t="str">
        <f t="shared" si="43"/>
        <v>6489.6, 34.73, 22.15, 35.25, 21.81, 33.99, 21.26, 35.29, 21.29, 0.00, 0.00</v>
      </c>
      <c r="R135" s="8" t="str">
        <f t="shared" si="44"/>
        <v>6489.6, 34.01, 22.06, 34.50, 21.72, 33.61, 20.99, 34.76, 21.42, 0.00, 0.00</v>
      </c>
      <c r="Z135" s="8" t="str">
        <f t="shared" si="45"/>
        <v>6489.6, 34.33, 21.49, 34.58, 21.50, 34.04, 21.00, 35.25, 21.00, 0.00, 0.00</v>
      </c>
    </row>
    <row r="136" spans="1:26" s="8" customFormat="1" x14ac:dyDescent="0.3">
      <c r="B136" s="8" t="str">
        <f t="shared" si="42"/>
        <v>6988.8, 35.35, 22.55, 36.25, 22.48, 39.15, 25.42, 36.00, 21.51, 0.00, 0.00</v>
      </c>
      <c r="J136" s="8" t="str">
        <f t="shared" si="43"/>
        <v>6988.8, 35.57, 22.60, 36.00, 22.33, 34.92, 21.66, 35.61, 21.54, 0.00, 0.00</v>
      </c>
      <c r="R136" s="8" t="str">
        <f t="shared" si="44"/>
        <v>6988.8, 34.85, 22.61, 35.75, 22.40, 34.54, 21.69, 35.64, 21.64, 0.00, 0.00</v>
      </c>
      <c r="Z136" s="8" t="str">
        <f t="shared" si="45"/>
        <v>6988.8, 35.17, 22.29, 36.00, 22.28, 34.97, 21.44, 35.75, 21.28, 0.00, 0.00</v>
      </c>
    </row>
    <row r="137" spans="1:26" s="8" customFormat="1" x14ac:dyDescent="0.3">
      <c r="B137" s="8" t="str">
        <f t="shared" si="42"/>
        <v>7488.0, 36.20, 23.12, 36.50, 22.74, 40.09, 26.03, 35.85, 22.09, 0.00, 0.00</v>
      </c>
      <c r="J137" s="8" t="str">
        <f t="shared" si="43"/>
        <v>7488.0, 36.42, 23.17, 36.25, 22.87, 35.86, 22.27, 36.32, 22.07, 0.00, 0.00</v>
      </c>
      <c r="R137" s="8" t="str">
        <f t="shared" si="44"/>
        <v>7488.0, 35.70, 23.18, 36.00, 22.86, 35.48, 22.30, 35.55, 22.18, 0.00, 0.00</v>
      </c>
      <c r="Z137" s="8" t="str">
        <f t="shared" si="45"/>
        <v>7488.0, 36.02, 22.86, 36.25, 22.39, 35.91, 22.05, 35.79, 21.85, 0.00, 0.00</v>
      </c>
    </row>
    <row r="138" spans="1:26" s="8" customFormat="1" x14ac:dyDescent="0.3">
      <c r="B138" s="8" t="str">
        <f t="shared" si="42"/>
        <v>7987.2, 36.86, 23.54, 37.05, 23.30, 41.75, 28.03, 36.61, 22.57, 0.00, 0.00</v>
      </c>
      <c r="J138" s="8" t="str">
        <f t="shared" si="43"/>
        <v>7987.2, 37.25, 23.73, 37.25, 23.51, 36.77, 22.82, 36.86, 22.76, 0.00, 0.00</v>
      </c>
      <c r="R138" s="8" t="str">
        <f t="shared" si="44"/>
        <v>7987.2, 36.59, 23.66, 36.50, 23.34, 36.20, 22.80, 36.30, 22.83, 0.00, 0.00</v>
      </c>
      <c r="Z138" s="8" t="str">
        <f t="shared" si="45"/>
        <v>7987.2, 36.81, 23.45, 37.00, 23.15, 36.46, 22.40, 37.10, 22.59, 0.00, 0.00</v>
      </c>
    </row>
    <row r="139" spans="1:26" s="8" customFormat="1" x14ac:dyDescent="0.3">
      <c r="B139" s="8" t="str">
        <f t="shared" si="42"/>
        <v>8486.4, 38.15, 24.20, 37.90, 24.01, 43.90, 30.24, 37.90, 23.17, 0.00, 0.00</v>
      </c>
      <c r="J139" s="8" t="str">
        <f t="shared" si="43"/>
        <v>8486.4, 37.75, 24.18, 37.60, 24.02, 37.70, 23.22, 37.76, 23.24, 0.00, 0.00</v>
      </c>
      <c r="R139" s="8" t="str">
        <f t="shared" si="44"/>
        <v>8486.4, 37.26, 24.21, 37.39, 24.02, 37.62, 23.50, 37.69, 23.40, 0.00, 0.00</v>
      </c>
      <c r="Z139" s="8" t="str">
        <f t="shared" si="45"/>
        <v>8486.4, 37.86, 24.25, 37.50, 24.10, 37.50, 22.84, 37.76, 23.19, 0.00, 0.00</v>
      </c>
    </row>
    <row r="140" spans="1:26" s="8" customFormat="1" x14ac:dyDescent="0.3"/>
    <row r="141" spans="1:26" s="8" customFormat="1" x14ac:dyDescent="0.3"/>
    <row r="142" spans="1:26" s="8" customFormat="1" x14ac:dyDescent="0.3"/>
    <row r="143" spans="1:26" x14ac:dyDescent="0.3">
      <c r="A143" s="8"/>
    </row>
    <row r="144" spans="1:26" s="8" customFormat="1" x14ac:dyDescent="0.3">
      <c r="A144" s="7"/>
    </row>
    <row r="145" spans="1:1" s="8" customFormat="1" x14ac:dyDescent="0.3"/>
    <row r="146" spans="1:1" s="8" customFormat="1" x14ac:dyDescent="0.3"/>
    <row r="147" spans="1:1" s="8" customFormat="1" x14ac:dyDescent="0.3"/>
    <row r="148" spans="1:1" s="8" customFormat="1" x14ac:dyDescent="0.3"/>
    <row r="149" spans="1:1" s="8" customFormat="1" x14ac:dyDescent="0.3"/>
    <row r="150" spans="1:1" s="8" customFormat="1" x14ac:dyDescent="0.3"/>
    <row r="151" spans="1:1" s="8" customFormat="1" x14ac:dyDescent="0.3"/>
    <row r="152" spans="1:1" s="8" customFormat="1" x14ac:dyDescent="0.3"/>
    <row r="153" spans="1:1" s="8" customFormat="1" x14ac:dyDescent="0.3"/>
    <row r="154" spans="1:1" x14ac:dyDescent="0.3">
      <c r="A154" s="8"/>
    </row>
    <row r="155" spans="1:1" s="8" customFormat="1" x14ac:dyDescent="0.3">
      <c r="A155" s="7"/>
    </row>
    <row r="156" spans="1:1" s="8" customFormat="1" x14ac:dyDescent="0.3"/>
    <row r="157" spans="1:1" s="8" customFormat="1" x14ac:dyDescent="0.3"/>
    <row r="158" spans="1:1" s="8" customFormat="1" x14ac:dyDescent="0.3"/>
    <row r="159" spans="1:1" s="8" customFormat="1" x14ac:dyDescent="0.3"/>
    <row r="160" spans="1:1" s="8" customFormat="1" x14ac:dyDescent="0.3"/>
    <row r="161" spans="1:1" s="8" customFormat="1" x14ac:dyDescent="0.3"/>
    <row r="162" spans="1:1" s="8" customFormat="1" x14ac:dyDescent="0.3"/>
    <row r="163" spans="1:1" s="8" customFormat="1" x14ac:dyDescent="0.3"/>
    <row r="164" spans="1:1" s="8" customFormat="1" x14ac:dyDescent="0.3"/>
    <row r="165" spans="1:1" x14ac:dyDescent="0.3">
      <c r="A165" s="8"/>
    </row>
    <row r="166" spans="1:1" s="8" customFormat="1" x14ac:dyDescent="0.3">
      <c r="A166" s="7"/>
    </row>
    <row r="167" spans="1:1" s="8" customFormat="1" x14ac:dyDescent="0.3"/>
    <row r="168" spans="1:1" s="8" customFormat="1" x14ac:dyDescent="0.3"/>
    <row r="169" spans="1:1" s="8" customFormat="1" x14ac:dyDescent="0.3"/>
    <row r="170" spans="1:1" s="8" customFormat="1" x14ac:dyDescent="0.3"/>
    <row r="171" spans="1:1" s="8" customFormat="1" x14ac:dyDescent="0.3"/>
    <row r="172" spans="1:1" s="8" customFormat="1" x14ac:dyDescent="0.3"/>
    <row r="173" spans="1:1" s="8" customFormat="1" x14ac:dyDescent="0.3"/>
    <row r="174" spans="1:1" s="8" customFormat="1" x14ac:dyDescent="0.3"/>
    <row r="175" spans="1:1" s="8" customFormat="1" x14ac:dyDescent="0.3"/>
    <row r="176" spans="1:1" x14ac:dyDescent="0.3">
      <c r="A176" s="8"/>
    </row>
    <row r="177" spans="1:1" s="8" customFormat="1" x14ac:dyDescent="0.3">
      <c r="A177" s="7"/>
    </row>
    <row r="178" spans="1:1" s="8" customFormat="1" x14ac:dyDescent="0.3"/>
    <row r="179" spans="1:1" s="8" customFormat="1" x14ac:dyDescent="0.3"/>
    <row r="180" spans="1:1" s="8" customFormat="1" x14ac:dyDescent="0.3"/>
    <row r="181" spans="1:1" s="8" customFormat="1" x14ac:dyDescent="0.3"/>
    <row r="182" spans="1:1" s="8" customFormat="1" x14ac:dyDescent="0.3"/>
    <row r="183" spans="1:1" s="8" customFormat="1" x14ac:dyDescent="0.3"/>
    <row r="184" spans="1:1" s="8" customFormat="1" x14ac:dyDescent="0.3"/>
    <row r="185" spans="1:1" s="8" customFormat="1" x14ac:dyDescent="0.3"/>
    <row r="186" spans="1:1" s="8" customFormat="1" x14ac:dyDescent="0.3"/>
    <row r="187" spans="1:1" x14ac:dyDescent="0.3">
      <c r="A187" s="8"/>
    </row>
    <row r="188" spans="1:1" s="8" customFormat="1" x14ac:dyDescent="0.3">
      <c r="A188" s="7"/>
    </row>
    <row r="189" spans="1:1" s="8" customFormat="1" x14ac:dyDescent="0.3"/>
    <row r="190" spans="1:1" s="8" customFormat="1" x14ac:dyDescent="0.3"/>
    <row r="191" spans="1:1" s="8" customFormat="1" x14ac:dyDescent="0.3"/>
    <row r="192" spans="1:1" s="8" customFormat="1" x14ac:dyDescent="0.3"/>
    <row r="193" spans="1:1" s="8" customFormat="1" x14ac:dyDescent="0.3"/>
    <row r="194" spans="1:1" s="8" customFormat="1" x14ac:dyDescent="0.3"/>
    <row r="195" spans="1:1" s="8" customFormat="1" x14ac:dyDescent="0.3"/>
    <row r="196" spans="1:1" s="8" customFormat="1" x14ac:dyDescent="0.3"/>
    <row r="197" spans="1:1" s="8" customFormat="1" x14ac:dyDescent="0.3"/>
    <row r="198" spans="1:1" x14ac:dyDescent="0.3">
      <c r="A198" s="8"/>
    </row>
    <row r="199" spans="1:1" s="8" customFormat="1" x14ac:dyDescent="0.3">
      <c r="A199" s="7"/>
    </row>
    <row r="200" spans="1:1" s="8" customFormat="1" x14ac:dyDescent="0.3"/>
    <row r="201" spans="1:1" s="8" customFormat="1" x14ac:dyDescent="0.3"/>
    <row r="202" spans="1:1" s="8" customFormat="1" x14ac:dyDescent="0.3"/>
    <row r="203" spans="1:1" s="8" customFormat="1" x14ac:dyDescent="0.3"/>
    <row r="204" spans="1:1" s="8" customFormat="1" x14ac:dyDescent="0.3"/>
    <row r="205" spans="1:1" s="8" customFormat="1" x14ac:dyDescent="0.3"/>
    <row r="206" spans="1:1" s="8" customFormat="1" x14ac:dyDescent="0.3"/>
    <row r="207" spans="1:1" s="8" customFormat="1" x14ac:dyDescent="0.3"/>
    <row r="208" spans="1:1" s="8" customFormat="1" x14ac:dyDescent="0.3"/>
    <row r="209" spans="1:1" x14ac:dyDescent="0.3">
      <c r="A209" s="8"/>
    </row>
    <row r="210" spans="1:1" s="8" customFormat="1" x14ac:dyDescent="0.3">
      <c r="A210" s="7"/>
    </row>
    <row r="211" spans="1:1" s="8" customFormat="1" x14ac:dyDescent="0.3"/>
    <row r="212" spans="1:1" s="8" customFormat="1" x14ac:dyDescent="0.3"/>
    <row r="213" spans="1:1" s="8" customFormat="1" x14ac:dyDescent="0.3"/>
    <row r="214" spans="1:1" s="8" customFormat="1" x14ac:dyDescent="0.3"/>
    <row r="215" spans="1:1" s="8" customFormat="1" x14ac:dyDescent="0.3"/>
    <row r="216" spans="1:1" s="8" customFormat="1" x14ac:dyDescent="0.3"/>
    <row r="217" spans="1:1" s="8" customFormat="1" x14ac:dyDescent="0.3"/>
    <row r="218" spans="1:1" s="8" customFormat="1" x14ac:dyDescent="0.3"/>
    <row r="219" spans="1:1" s="8" customFormat="1" x14ac:dyDescent="0.3"/>
    <row r="220" spans="1:1" x14ac:dyDescent="0.3">
      <c r="A220" s="8"/>
    </row>
    <row r="221" spans="1:1" s="8" customFormat="1" x14ac:dyDescent="0.3">
      <c r="A221" s="7"/>
    </row>
    <row r="222" spans="1:1" s="8" customFormat="1" x14ac:dyDescent="0.3"/>
    <row r="223" spans="1:1" s="8" customFormat="1" x14ac:dyDescent="0.3"/>
    <row r="224" spans="1:1" s="8" customFormat="1" x14ac:dyDescent="0.3"/>
    <row r="225" spans="1:1" s="8" customFormat="1" x14ac:dyDescent="0.3"/>
    <row r="226" spans="1:1" s="8" customFormat="1" x14ac:dyDescent="0.3"/>
    <row r="227" spans="1:1" s="8" customFormat="1" x14ac:dyDescent="0.3"/>
    <row r="228" spans="1:1" s="8" customFormat="1" x14ac:dyDescent="0.3"/>
    <row r="229" spans="1:1" s="8" customFormat="1" x14ac:dyDescent="0.3"/>
    <row r="230" spans="1:1" s="8" customFormat="1" x14ac:dyDescent="0.3"/>
    <row r="231" spans="1:1" x14ac:dyDescent="0.3">
      <c r="A231" s="8"/>
    </row>
    <row r="232" spans="1:1" s="8" customFormat="1" x14ac:dyDescent="0.3">
      <c r="A232" s="7"/>
    </row>
    <row r="233" spans="1:1" s="8" customFormat="1" x14ac:dyDescent="0.3"/>
    <row r="234" spans="1:1" s="8" customFormat="1" x14ac:dyDescent="0.3"/>
    <row r="235" spans="1:1" s="8" customFormat="1" x14ac:dyDescent="0.3"/>
    <row r="236" spans="1:1" s="8" customFormat="1" x14ac:dyDescent="0.3"/>
    <row r="237" spans="1:1" s="8" customFormat="1" x14ac:dyDescent="0.3"/>
    <row r="238" spans="1:1" s="8" customFormat="1" x14ac:dyDescent="0.3"/>
    <row r="239" spans="1:1" s="8" customFormat="1" x14ac:dyDescent="0.3"/>
    <row r="240" spans="1:1" s="8" customFormat="1" x14ac:dyDescent="0.3"/>
    <row r="241" spans="1:1" s="8" customFormat="1" x14ac:dyDescent="0.3"/>
    <row r="242" spans="1:1" x14ac:dyDescent="0.3">
      <c r="A242" s="8"/>
    </row>
    <row r="243" spans="1:1" s="8" customFormat="1" x14ac:dyDescent="0.3">
      <c r="A243" s="7"/>
    </row>
    <row r="244" spans="1:1" s="8" customFormat="1" x14ac:dyDescent="0.3"/>
    <row r="245" spans="1:1" s="8" customFormat="1" x14ac:dyDescent="0.3"/>
    <row r="246" spans="1:1" s="8" customFormat="1" x14ac:dyDescent="0.3"/>
    <row r="247" spans="1:1" s="8" customFormat="1" x14ac:dyDescent="0.3"/>
    <row r="248" spans="1:1" s="8" customFormat="1" x14ac:dyDescent="0.3"/>
    <row r="249" spans="1:1" s="8" customFormat="1" x14ac:dyDescent="0.3"/>
    <row r="250" spans="1:1" s="8" customFormat="1" x14ac:dyDescent="0.3"/>
    <row r="251" spans="1:1" s="8" customFormat="1" x14ac:dyDescent="0.3"/>
    <row r="252" spans="1:1" s="8" customFormat="1" x14ac:dyDescent="0.3"/>
    <row r="253" spans="1:1" x14ac:dyDescent="0.3">
      <c r="A253" s="8"/>
    </row>
    <row r="254" spans="1:1" s="8" customFormat="1" x14ac:dyDescent="0.3">
      <c r="A254" s="7"/>
    </row>
    <row r="255" spans="1:1" s="8" customFormat="1" x14ac:dyDescent="0.3"/>
    <row r="256" spans="1:1" s="8" customFormat="1" x14ac:dyDescent="0.3"/>
    <row r="257" spans="1:1" s="8" customFormat="1" x14ac:dyDescent="0.3"/>
    <row r="258" spans="1:1" s="8" customFormat="1" x14ac:dyDescent="0.3"/>
    <row r="259" spans="1:1" s="8" customFormat="1" x14ac:dyDescent="0.3"/>
    <row r="260" spans="1:1" s="8" customFormat="1" x14ac:dyDescent="0.3"/>
    <row r="261" spans="1:1" s="8" customFormat="1" x14ac:dyDescent="0.3"/>
    <row r="262" spans="1:1" s="8" customFormat="1" x14ac:dyDescent="0.3"/>
    <row r="263" spans="1:1" s="8" customFormat="1" x14ac:dyDescent="0.3"/>
    <row r="264" spans="1:1" x14ac:dyDescent="0.3">
      <c r="A264" s="8"/>
    </row>
    <row r="265" spans="1:1" s="8" customFormat="1" x14ac:dyDescent="0.3">
      <c r="A265" s="7"/>
    </row>
    <row r="266" spans="1:1" s="8" customFormat="1" x14ac:dyDescent="0.3"/>
    <row r="267" spans="1:1" s="8" customFormat="1" x14ac:dyDescent="0.3"/>
    <row r="268" spans="1:1" s="8" customFormat="1" x14ac:dyDescent="0.3"/>
    <row r="269" spans="1:1" s="8" customFormat="1" x14ac:dyDescent="0.3"/>
    <row r="270" spans="1:1" s="8" customFormat="1" x14ac:dyDescent="0.3"/>
    <row r="271" spans="1:1" s="8" customFormat="1" x14ac:dyDescent="0.3"/>
    <row r="272" spans="1:1" s="8" customFormat="1" x14ac:dyDescent="0.3"/>
    <row r="273" spans="1:1" s="8" customFormat="1" x14ac:dyDescent="0.3"/>
    <row r="274" spans="1:1" s="8" customFormat="1" x14ac:dyDescent="0.3"/>
    <row r="275" spans="1:1" x14ac:dyDescent="0.3">
      <c r="A275" s="8"/>
    </row>
  </sheetData>
  <mergeCells count="2">
    <mergeCell ref="B2:L2"/>
    <mergeCell ref="N2:X2"/>
  </mergeCells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K5" sqref="K5"/>
    </sheetView>
  </sheetViews>
  <sheetFormatPr defaultRowHeight="16.5" x14ac:dyDescent="0.3"/>
  <sheetData>
    <row r="1" spans="1:1" x14ac:dyDescent="0.3">
      <c r="A1" s="2" t="str">
        <f>'JD 실험'!B106</f>
        <v>mhz, a0ul, a0dl, a1ul, a1dl, a2ul, a2dl, a3ul, a3dl, a4ul, a4dl</v>
      </c>
    </row>
    <row r="2" spans="1:1" x14ac:dyDescent="0.3">
      <c r="A2" s="2" t="str">
        <f>'JD 실험'!B107</f>
        <v>5800.0, 33.25, 20.98, 34.25, 20.25, 32.90, 20.01, 33.83, 20.17, 0.00, 0.00</v>
      </c>
    </row>
    <row r="3" spans="1:1" x14ac:dyDescent="0.3">
      <c r="A3" s="2" t="str">
        <f>'JD 실험'!B108</f>
        <v>6489.6, 34.10, 21.56, 34.25, 20.91, 33.84, 20.62, 34.75, 20.87, 0.00, 0.00</v>
      </c>
    </row>
    <row r="4" spans="1:1" x14ac:dyDescent="0.3">
      <c r="A4" s="2" t="str">
        <f>'JD 실험'!B109</f>
        <v>6988.8, 34.94, 21.96, 35.75, 21.47, 34.77, 21.06, 35.75, 21.09, 0.00, 0.00</v>
      </c>
    </row>
    <row r="5" spans="1:1" x14ac:dyDescent="0.3">
      <c r="A5" s="2" t="str">
        <f>'JD 실험'!B110</f>
        <v>7488.0, 35.79, 22.53, 35.75, 21.91, 35.71, 21.67, 35.66, 21.60, 0.00, 0.00</v>
      </c>
    </row>
    <row r="6" spans="1:1" x14ac:dyDescent="0.3">
      <c r="A6" s="2" t="str">
        <f>'JD 실험'!B111</f>
        <v>7987.2, 36.59, 23.11, 36.25, 22.55, 36.31, 22.28, 36.44, 22.24, 0.00, 0.00</v>
      </c>
    </row>
    <row r="7" spans="1:1" x14ac:dyDescent="0.3">
      <c r="A7" s="2" t="str">
        <f>'JD 실험'!B112</f>
        <v>8486.4, 37.61, 23.51, 37.00, 22.97, 37.49, 22.72, 37.50, 22.74, 0.00, 0.00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실험'!J106</f>
        <v>mhz, a0ul, a0dl, a1ul, a1dl, a2ul, a2dl, a3ul, a3dl, a4ul, a4dl</v>
      </c>
    </row>
    <row r="2" spans="1:1" x14ac:dyDescent="0.3">
      <c r="A2" s="2" t="str">
        <f>'JD 실험'!J107</f>
        <v>5800.0, 33.45, 21.01, 34.38, 20.42, 32.94, 20.56, 34.11, 20.24, 0.00, 0.00</v>
      </c>
    </row>
    <row r="3" spans="1:1" x14ac:dyDescent="0.3">
      <c r="A3" s="2" t="str">
        <f>'JD 실험'!J108</f>
        <v>6489.6, 34.30, 21.57, 34.70, 21.24, 33.88, 21.13, 35.00, 20.99, 0.00, 0.00</v>
      </c>
    </row>
    <row r="4" spans="1:1" x14ac:dyDescent="0.3">
      <c r="A4" s="2" t="str">
        <f>'JD 실험'!J109</f>
        <v>6988.8, 35.14, 22.15, 35.25, 22.02, 34.81, 21.39, 35.49, 21.31, 0.00, 0.00</v>
      </c>
    </row>
    <row r="5" spans="1:1" x14ac:dyDescent="0.3">
      <c r="A5" s="2" t="str">
        <f>'JD 실험'!J110</f>
        <v>7488.0, 35.99, 22.72, 36.00, 22.07, 35.75, 22.00, 35.80, 21.80, 0.00, 0.00</v>
      </c>
    </row>
    <row r="6" spans="1:1" x14ac:dyDescent="0.3">
      <c r="A6" s="2" t="str">
        <f>'JD 실험'!J111</f>
        <v>7987.2, 36.60, 23.28, 36.70, 22.97, 36.45, 22.57, 36.60, 22.40, 0.00, 0.00</v>
      </c>
    </row>
    <row r="7" spans="1:1" x14ac:dyDescent="0.3">
      <c r="A7" s="2" t="str">
        <f>'JD 실험'!J112</f>
        <v>8486.4, 37.38, 23.86, 37.02, 23.51, 37.45, 22.83, 37.48, 23.03, 0.00, 0.00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실험'!R106</f>
        <v>mhz, a0ul, a0dl, a1ul, a1dl, a2ul, a2dl, a3ul, a3dl, a4ul, a4dl</v>
      </c>
    </row>
    <row r="2" spans="1:1" x14ac:dyDescent="0.3">
      <c r="A2" s="2" t="str">
        <f>'JD 실험'!R107</f>
        <v>5800.0, 33.42, 21.04, 34.31, 20.79, 33.17, 20.03, 33.44, 20.49, 0.00, 0.00</v>
      </c>
    </row>
    <row r="3" spans="1:1" x14ac:dyDescent="0.3">
      <c r="A3" s="2" t="str">
        <f>'JD 실험'!R108</f>
        <v>6489.6, 34.27, 21.57, 34.50, 21.50, 34.11, 20.65, 35.34, 21.17, 0.00, 0.00</v>
      </c>
    </row>
    <row r="4" spans="1:1" x14ac:dyDescent="0.3">
      <c r="A4" s="2" t="str">
        <f>'JD 실험'!R109</f>
        <v>6988.8, 35.11, 22.16, 36.01, 21.93, 35.04, 21.33, 35.73, 21.36, 0.00, 0.00</v>
      </c>
    </row>
    <row r="5" spans="1:1" x14ac:dyDescent="0.3">
      <c r="A5" s="2" t="str">
        <f>'JD 실험'!R110</f>
        <v>7488.0, 35.96, 22.73, 36.00, 22.61, 35.98, 21.94, 35.79, 21.91, 0.00, 0.00</v>
      </c>
    </row>
    <row r="6" spans="1:1" x14ac:dyDescent="0.3">
      <c r="A6" s="2" t="str">
        <f>'JD 실험'!R111</f>
        <v>7987.2, 36.67, 23.26, 37.05, 22.95, 36.35, 22.56, 37.00, 22.47, 0.00, 0.00</v>
      </c>
    </row>
    <row r="7" spans="1:1" x14ac:dyDescent="0.3">
      <c r="A7" s="2" t="str">
        <f>'JD 실험'!R112</f>
        <v>8486.4, 37.48, 23.85, 37.25, 23.53, 37.50, 23.24, 37.50, 23.01, 0.00, 0.00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이름이 지정된 범위</vt:lpstr>
      </vt:variant>
      <vt:variant>
        <vt:i4>2</vt:i4>
      </vt:variant>
    </vt:vector>
  </HeadingPairs>
  <TitlesOfParts>
    <vt:vector size="24" baseType="lpstr">
      <vt:lpstr>보상2</vt:lpstr>
      <vt:lpstr>보상1</vt:lpstr>
      <vt:lpstr>go</vt:lpstr>
      <vt:lpstr>Sheet1</vt:lpstr>
      <vt:lpstr>Sheet2</vt:lpstr>
      <vt:lpstr>JD 실험</vt:lpstr>
      <vt:lpstr>site1</vt:lpstr>
      <vt:lpstr>site2</vt:lpstr>
      <vt:lpstr>site3</vt:lpstr>
      <vt:lpstr>site4</vt:lpstr>
      <vt:lpstr>site5</vt:lpstr>
      <vt:lpstr>site6</vt:lpstr>
      <vt:lpstr>site7</vt:lpstr>
      <vt:lpstr>site8</vt:lpstr>
      <vt:lpstr>site9</vt:lpstr>
      <vt:lpstr>site10</vt:lpstr>
      <vt:lpstr>site11</vt:lpstr>
      <vt:lpstr>site12</vt:lpstr>
      <vt:lpstr>site13</vt:lpstr>
      <vt:lpstr>site14</vt:lpstr>
      <vt:lpstr>site15</vt:lpstr>
      <vt:lpstr>site16</vt:lpstr>
      <vt:lpstr>보상2!사용법</vt:lpstr>
      <vt:lpstr>사용법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 HyeongRyeol (JSCK-TEST ENG)</dc:creator>
  <cp:lastModifiedBy>JEON HyeongRyeol (JSCK-TEST ENG)</cp:lastModifiedBy>
  <dcterms:created xsi:type="dcterms:W3CDTF">2023-06-24T08:51:17Z</dcterms:created>
  <dcterms:modified xsi:type="dcterms:W3CDTF">2023-08-01T03:17:43Z</dcterms:modified>
</cp:coreProperties>
</file>