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1340" windowHeight="90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Sheet1!$A$1:$M$153</definedName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E17" i="2" l="1"/>
  <c r="E19" i="2"/>
  <c r="E69" i="2" l="1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8" i="2"/>
  <c r="E16" i="2"/>
  <c r="E15" i="2"/>
  <c r="E14" i="2"/>
  <c r="E13" i="2"/>
  <c r="E12" i="2"/>
  <c r="E11" i="2"/>
  <c r="E10" i="2"/>
  <c r="E9" i="2"/>
  <c r="E8" i="2"/>
  <c r="E7" i="2"/>
  <c r="E6" i="2"/>
  <c r="E5" i="2"/>
  <c r="E70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D111" i="3"/>
  <c r="D110" i="3"/>
  <c r="D109" i="3"/>
  <c r="D106" i="3"/>
  <c r="D105" i="3"/>
  <c r="D104" i="3"/>
  <c r="D103" i="3"/>
  <c r="D102" i="3"/>
  <c r="D101" i="3"/>
  <c r="D100" i="3"/>
  <c r="D99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7" i="3"/>
  <c r="D75" i="3"/>
  <c r="D74" i="3"/>
  <c r="D73" i="3"/>
  <c r="D72" i="3"/>
  <c r="D71" i="3"/>
  <c r="D70" i="3"/>
  <c r="D69" i="3"/>
  <c r="D68" i="3"/>
  <c r="D66" i="3"/>
  <c r="D65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5" i="3"/>
  <c r="D32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D5" i="3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D113" i="3" l="1"/>
  <c r="A17" i="2"/>
  <c r="A18" i="2" s="1"/>
  <c r="A19" i="2" s="1"/>
  <c r="A22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21" i="1"/>
  <c r="A22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21" i="3"/>
  <c r="A20" i="2" l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5" i="2" s="1"/>
  <c r="A66" i="2" s="1"/>
  <c r="A67" i="2" s="1"/>
  <c r="A68" i="2" s="1"/>
  <c r="A69" i="2" s="1"/>
  <c r="A72" i="3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71" i="3"/>
  <c r="A71" i="1"/>
  <c r="A72" i="1"/>
  <c r="A73" i="1" s="1"/>
  <c r="A74" i="1" s="1"/>
  <c r="A75" i="1" s="1"/>
  <c r="A76" i="1" s="1"/>
  <c r="A77" i="1" s="1"/>
  <c r="A78" i="1" s="1"/>
  <c r="A64" i="2" l="1"/>
  <c r="A79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l="1"/>
  <c r="A106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</calcChain>
</file>

<file path=xl/sharedStrings.xml><?xml version="1.0" encoding="utf-8"?>
<sst xmlns="http://schemas.openxmlformats.org/spreadsheetml/2006/main" count="2230" uniqueCount="630">
  <si>
    <t>Qty.</t>
  </si>
  <si>
    <t>0.1uF</t>
  </si>
  <si>
    <t>Digi-Key</t>
  </si>
  <si>
    <t>Kemet</t>
  </si>
  <si>
    <t>C0603C104Z3VACTU</t>
  </si>
  <si>
    <t>1K</t>
  </si>
  <si>
    <t>Panasonic</t>
  </si>
  <si>
    <t>2.2K</t>
  </si>
  <si>
    <t>2.2uF 16V</t>
  </si>
  <si>
    <t>2N3904</t>
  </si>
  <si>
    <t>SOT-23</t>
  </si>
  <si>
    <t>Infineon</t>
  </si>
  <si>
    <t>2N3906</t>
  </si>
  <si>
    <t>3.3K</t>
  </si>
  <si>
    <t>4.7K</t>
  </si>
  <si>
    <t>4.7uF 16V</t>
  </si>
  <si>
    <t>10K</t>
  </si>
  <si>
    <t>10pF</t>
  </si>
  <si>
    <t>47nH</t>
  </si>
  <si>
    <t>47pF</t>
  </si>
  <si>
    <t>C1608C0G1H470J</t>
  </si>
  <si>
    <t>PCB Mount</t>
  </si>
  <si>
    <t>100nH</t>
  </si>
  <si>
    <t>100pF</t>
  </si>
  <si>
    <t>330nH</t>
  </si>
  <si>
    <t>433.92MHz</t>
  </si>
  <si>
    <t>RESONATOR</t>
  </si>
  <si>
    <t>AT-113</t>
  </si>
  <si>
    <t>SO8</t>
  </si>
  <si>
    <t>BFR193</t>
  </si>
  <si>
    <t>SOT23</t>
  </si>
  <si>
    <t>Arrow</t>
  </si>
  <si>
    <t>Diodes, Inc.</t>
  </si>
  <si>
    <t>Ferrite Bead</t>
  </si>
  <si>
    <t>EXC-ML16A270U</t>
  </si>
  <si>
    <t>1X2 Header</t>
  </si>
  <si>
    <t>Sullins Elec.</t>
  </si>
  <si>
    <t>2 Position</t>
  </si>
  <si>
    <t>Notes</t>
  </si>
  <si>
    <t>MAX202</t>
  </si>
  <si>
    <t>SO-16</t>
  </si>
  <si>
    <t>MAX202CSE</t>
  </si>
  <si>
    <t>Maxim</t>
  </si>
  <si>
    <t>Microchip</t>
  </si>
  <si>
    <t>Red LED</t>
  </si>
  <si>
    <t>RJ11</t>
  </si>
  <si>
    <t>CCM9002-ND</t>
  </si>
  <si>
    <t>6-6 modular</t>
  </si>
  <si>
    <t>Corcom/Tyco</t>
  </si>
  <si>
    <t>RJ11-6L-S</t>
  </si>
  <si>
    <t>TRANSORB</t>
  </si>
  <si>
    <t>0603</t>
  </si>
  <si>
    <t>C1608C0G1H101J</t>
  </si>
  <si>
    <t>RF Monolithics</t>
  </si>
  <si>
    <t>Item #</t>
  </si>
  <si>
    <t>On Semiconductor</t>
  </si>
  <si>
    <t>SOD123</t>
  </si>
  <si>
    <t>1N4148</t>
  </si>
  <si>
    <t>LL4148-13</t>
  </si>
  <si>
    <t>LL4148DICT-ND</t>
  </si>
  <si>
    <t>Green LED</t>
  </si>
  <si>
    <t>S1AB</t>
  </si>
  <si>
    <t>2N7002LT1</t>
  </si>
  <si>
    <t>NE85619</t>
  </si>
  <si>
    <t>22</t>
  </si>
  <si>
    <t>ULTRASONIC SENSOR</t>
  </si>
  <si>
    <t>916.5_Resonator</t>
  </si>
  <si>
    <t>C4</t>
  </si>
  <si>
    <t>C11, C16</t>
  </si>
  <si>
    <t>C14</t>
  </si>
  <si>
    <t>C15</t>
  </si>
  <si>
    <t>C25</t>
  </si>
  <si>
    <t>D2</t>
  </si>
  <si>
    <t>D4</t>
  </si>
  <si>
    <t>D5</t>
  </si>
  <si>
    <t>D12</t>
  </si>
  <si>
    <t>J4</t>
  </si>
  <si>
    <t>J5</t>
  </si>
  <si>
    <t>J7</t>
  </si>
  <si>
    <t>J8</t>
  </si>
  <si>
    <t>L5</t>
  </si>
  <si>
    <t>L7</t>
  </si>
  <si>
    <t>L9</t>
  </si>
  <si>
    <t>L10</t>
  </si>
  <si>
    <t>Q9</t>
  </si>
  <si>
    <t>Q10</t>
  </si>
  <si>
    <t>R17</t>
  </si>
  <si>
    <t>R27</t>
  </si>
  <si>
    <t>R48</t>
  </si>
  <si>
    <t>R49</t>
  </si>
  <si>
    <t>R50</t>
  </si>
  <si>
    <t>SENS1</t>
  </si>
  <si>
    <t>SENS2</t>
  </si>
  <si>
    <t>U1</t>
  </si>
  <si>
    <t>U2</t>
  </si>
  <si>
    <t>U5</t>
  </si>
  <si>
    <t>U6</t>
  </si>
  <si>
    <t>Y1</t>
  </si>
  <si>
    <t>PCD1981TR-ND</t>
  </si>
  <si>
    <t>ELJ-RE47NJFA</t>
  </si>
  <si>
    <t>PCD1985TR-ND</t>
  </si>
  <si>
    <t>ELJ-RER10JFA</t>
  </si>
  <si>
    <t>PCD1967TR-ND</t>
  </si>
  <si>
    <t>ELJ-RE3N3DFA</t>
  </si>
  <si>
    <t>9mm Squared</t>
  </si>
  <si>
    <t>copal-electronics</t>
  </si>
  <si>
    <t>12K</t>
  </si>
  <si>
    <t>CONN HEADER RT ANG 2POS</t>
  </si>
  <si>
    <t>3.5mm</t>
  </si>
  <si>
    <t>Sager</t>
  </si>
  <si>
    <t>Phoenix Contact</t>
  </si>
  <si>
    <t>Screw Type Plug 2POS</t>
  </si>
  <si>
    <t>6.8nH</t>
  </si>
  <si>
    <t>PCD1971TR-ND</t>
  </si>
  <si>
    <t>ELJ-RE6N8JFA</t>
  </si>
  <si>
    <t>22nH</t>
  </si>
  <si>
    <t>PCD1977TR-ND</t>
  </si>
  <si>
    <t>ELJ-RE22NJFA</t>
  </si>
  <si>
    <t>BFR 193 E6327-ND</t>
  </si>
  <si>
    <t>BFR 193 E6327</t>
  </si>
  <si>
    <t>Digi-key</t>
  </si>
  <si>
    <t>RO2144E-2</t>
  </si>
  <si>
    <t>40T-16P</t>
  </si>
  <si>
    <t>40R-16P</t>
  </si>
  <si>
    <t>445-1277-2-ND</t>
  </si>
  <si>
    <t>445-1281-2-ND</t>
  </si>
  <si>
    <t>C31</t>
  </si>
  <si>
    <t>D6</t>
  </si>
  <si>
    <t>Q1</t>
  </si>
  <si>
    <t>Q3</t>
  </si>
  <si>
    <t>R1, R2</t>
  </si>
  <si>
    <t>R4</t>
  </si>
  <si>
    <t>R7</t>
  </si>
  <si>
    <t>R9</t>
  </si>
  <si>
    <t>C8</t>
  </si>
  <si>
    <t>C9</t>
  </si>
  <si>
    <t>C12</t>
  </si>
  <si>
    <t>C37</t>
  </si>
  <si>
    <t>L2,L3</t>
  </si>
  <si>
    <t>Q5</t>
  </si>
  <si>
    <t>Q4</t>
  </si>
  <si>
    <t>Y2</t>
  </si>
  <si>
    <t>C42</t>
  </si>
  <si>
    <t>33pF</t>
  </si>
  <si>
    <t>1000pF</t>
  </si>
  <si>
    <t>C44</t>
  </si>
  <si>
    <t>C24</t>
  </si>
  <si>
    <t>C43</t>
  </si>
  <si>
    <t>R12</t>
  </si>
  <si>
    <t>6.8k</t>
  </si>
  <si>
    <t>R28</t>
  </si>
  <si>
    <t>39k</t>
  </si>
  <si>
    <t>3.3nH</t>
  </si>
  <si>
    <t>0.18uH</t>
  </si>
  <si>
    <t>1M</t>
  </si>
  <si>
    <t>1X3 Header</t>
  </si>
  <si>
    <t>One of these Sullins parts makes 12 3-pin headers</t>
  </si>
  <si>
    <t>445-1275-2-ND</t>
  </si>
  <si>
    <t>C1608C0G1H330J</t>
  </si>
  <si>
    <t>445-1006-1-ND</t>
  </si>
  <si>
    <t>MLF1608DR18K</t>
  </si>
  <si>
    <t>490-1379-2-ND</t>
  </si>
  <si>
    <t>Murata</t>
  </si>
  <si>
    <t>GRM1885C1H2R0CZ01D</t>
  </si>
  <si>
    <t>490-1383-2-ND</t>
  </si>
  <si>
    <t>GRM1885C1H3R0CZ01D</t>
  </si>
  <si>
    <t>490-1390-2-ND</t>
  </si>
  <si>
    <t>GRM1885C1H5R0CZ01D</t>
  </si>
  <si>
    <t>490-1397-2-ND</t>
  </si>
  <si>
    <t>GRM1885C1H7R0DZ01D</t>
  </si>
  <si>
    <t>CAP CER 10PF 50V 5% C0G 0603</t>
  </si>
  <si>
    <t>490-1403-2-ND</t>
  </si>
  <si>
    <t>GRM1885C1H100JA01D</t>
  </si>
  <si>
    <t>CAP CER 33PF 50V C0G 5% 0603</t>
  </si>
  <si>
    <t>TDK Corp</t>
  </si>
  <si>
    <t>CAP CER 47PF 50V C0G 5% 0603</t>
  </si>
  <si>
    <t>CAP 100PF 50V CERAMIC</t>
  </si>
  <si>
    <t>399-1083-2-ND</t>
  </si>
  <si>
    <t>C0603C102J5RACTU</t>
  </si>
  <si>
    <t>399-1100-2-ND</t>
  </si>
  <si>
    <t>RES 22 OHM 1/10W 5%</t>
  </si>
  <si>
    <t>Rohm</t>
  </si>
  <si>
    <t>Carbon Film Resistor 68 OHM 1/16W 5%</t>
  </si>
  <si>
    <t>RHM68GTR-ND</t>
  </si>
  <si>
    <t>MCR03EZPJ680</t>
  </si>
  <si>
    <t>RES 180 OHM 1/10W 5% 0603 SMD</t>
  </si>
  <si>
    <t>Digikey</t>
  </si>
  <si>
    <t>RHM180GTR-ND</t>
  </si>
  <si>
    <t>MCR03EZPJ181</t>
  </si>
  <si>
    <t>RES 1.0K OHM 1/10W 5% 0603 SMD</t>
  </si>
  <si>
    <t>RHM1.0KGTR-ND</t>
  </si>
  <si>
    <t>MCR03EZPJ102</t>
  </si>
  <si>
    <t>RES 2.2K OHM 1/10W 5% 0603 SMD</t>
  </si>
  <si>
    <t>RHM2.2KGTR-ND</t>
  </si>
  <si>
    <t>MCR03EZPJ222</t>
  </si>
  <si>
    <t>RES 3.3K OHM 1/10W 5% 0603 SMD</t>
  </si>
  <si>
    <t>RHM3.3KGTR-ND</t>
  </si>
  <si>
    <t>MCR03EZPJ332</t>
  </si>
  <si>
    <t>RES 4.7K OHM 1/10W 5% 0603 SMD</t>
  </si>
  <si>
    <t>RHM4.7KGTR-ND</t>
  </si>
  <si>
    <t>MCR03EZPJ472</t>
  </si>
  <si>
    <t>RES 6.8K OHM 1/10W 5% 0603 SMD</t>
  </si>
  <si>
    <t>RHM6.8KGTR-ND</t>
  </si>
  <si>
    <t>MCR03EZPJ682</t>
  </si>
  <si>
    <t>RES 10K OHM 1/10W 5% 0603 SMD</t>
  </si>
  <si>
    <t>RHM10KGTR-ND</t>
  </si>
  <si>
    <t>MCR03EZPJ103</t>
  </si>
  <si>
    <t>RES 39K OHM 1/10W 5% 0603 SMD</t>
  </si>
  <si>
    <t>RHM39KGTR-ND</t>
  </si>
  <si>
    <t>MCR03EZPJ393</t>
  </si>
  <si>
    <t>INDUCTOR 47NH 5% 0603 SMD</t>
  </si>
  <si>
    <t>Panasonic-ECG</t>
  </si>
  <si>
    <t>INDUCTOR 100NH 5% 0603 SMD</t>
  </si>
  <si>
    <t>INDUCTOR MULTILAYER 0.18 UH</t>
  </si>
  <si>
    <t>TDK Corporation</t>
  </si>
  <si>
    <t>TRANS GP PNP -40V -200MA SOT-23</t>
  </si>
  <si>
    <t>FMMT3906TR-ND</t>
  </si>
  <si>
    <t>Zetex, Inc.</t>
  </si>
  <si>
    <t>FMMT3906TA</t>
  </si>
  <si>
    <t>TRANS GP NPN 40V 200MA SOT-23</t>
  </si>
  <si>
    <t>FMMT3904TR-ND</t>
  </si>
  <si>
    <t>FMMT3904TA</t>
  </si>
  <si>
    <t>IC TRANSCEIVER RS232 5V 16-SOIC</t>
  </si>
  <si>
    <t>CONN MODULE 6-6 UNSHIELD SLEEVE</t>
  </si>
  <si>
    <t>CONN HEADER .100 SINGL STR 36POS</t>
  </si>
  <si>
    <t>PBC36SAAN</t>
  </si>
  <si>
    <t>S1011E-36-ND</t>
  </si>
  <si>
    <t>MC1,5/2-ST-3,5</t>
  </si>
  <si>
    <t>MC1,5/2-G-3,5</t>
  </si>
  <si>
    <t>20SSOP</t>
  </si>
  <si>
    <t xml:space="preserve">IC MCU FLASH 4KX14 EEPROM                </t>
  </si>
  <si>
    <t>PIC16F690-I/SS-ND</t>
  </si>
  <si>
    <t>PIC16F690-I/SS</t>
  </si>
  <si>
    <t>PIC16F690</t>
  </si>
  <si>
    <t>Ultra Super Mini Mold</t>
  </si>
  <si>
    <t>TRANS NPN 1GHZ SMD</t>
  </si>
  <si>
    <t>NE85619-ATR-ND</t>
  </si>
  <si>
    <t>NEC</t>
  </si>
  <si>
    <t>NE85619-T1-A</t>
  </si>
  <si>
    <t>IC TRANS N-CH 60V 7.5 OHM</t>
  </si>
  <si>
    <t>2N7002NTR-ND</t>
  </si>
  <si>
    <t>Fairchild</t>
  </si>
  <si>
    <t>TRANSISTOR RF NPN 12V SOT-23</t>
  </si>
  <si>
    <t>DIODE SWITCH 75V 500MW MINIMELF</t>
  </si>
  <si>
    <t>T491A225K016AT</t>
  </si>
  <si>
    <t>399-3691-2-ND</t>
  </si>
  <si>
    <t>T491A475K016AT</t>
  </si>
  <si>
    <t>399-3697-2-ND</t>
  </si>
  <si>
    <t>MCR03EZPJ220</t>
  </si>
  <si>
    <t>RHM22GTR-ND</t>
  </si>
  <si>
    <t>Carbon Film Resistor 1M OHM 1/16W 5%</t>
  </si>
  <si>
    <t>RHM1.0MGTR-ND</t>
  </si>
  <si>
    <t>MCR03EZPJ105</t>
  </si>
  <si>
    <t>INDUCTOR 3.3NH +-.3NH 0603 SMD</t>
  </si>
  <si>
    <t>INDUCTOR 6.8NH 5% 0603 SMD</t>
  </si>
  <si>
    <t>INDUCTOR 22NH 5% 0603 SMD</t>
  </si>
  <si>
    <t>Basic</t>
  </si>
  <si>
    <t>R8, R10, R14</t>
  </si>
  <si>
    <t>Part Status</t>
  </si>
  <si>
    <t>433 MHz</t>
  </si>
  <si>
    <t>INT Sensor</t>
  </si>
  <si>
    <t>TRX Option</t>
  </si>
  <si>
    <t>BEAD CORE 27 OHM 4A 0603 SMD</t>
  </si>
  <si>
    <t>P10436CT-ND</t>
  </si>
  <si>
    <t>Ptec</t>
  </si>
  <si>
    <t>PL01CDR24</t>
  </si>
  <si>
    <t>DO-214AA (SMB)</t>
  </si>
  <si>
    <t>DIODE FAST REC 50V 1A SMB</t>
  </si>
  <si>
    <t>RS1AB-FDITR-ND</t>
  </si>
  <si>
    <t>RS1AB-13-F</t>
  </si>
  <si>
    <t>RES 12K OHM 1/10W 5% 0603 SMD</t>
  </si>
  <si>
    <t>RHM12KGTR-ND</t>
  </si>
  <si>
    <t>MCR03EZPJ123</t>
  </si>
  <si>
    <t>0805</t>
  </si>
  <si>
    <t>Q2,Q6</t>
  </si>
  <si>
    <t>POT 10K OHM SQ CERMET SIDE</t>
  </si>
  <si>
    <t>CT94EZ103</t>
  </si>
  <si>
    <t>CT94EZ103-ND</t>
  </si>
  <si>
    <t>R3</t>
  </si>
  <si>
    <t>L8</t>
  </si>
  <si>
    <t>L4</t>
  </si>
  <si>
    <t>1x5 Header</t>
  </si>
  <si>
    <t>1 uF 50V</t>
  </si>
  <si>
    <t>C55</t>
  </si>
  <si>
    <t>10 uF 35V</t>
  </si>
  <si>
    <t>C59</t>
  </si>
  <si>
    <t>R47</t>
  </si>
  <si>
    <t>100K</t>
  </si>
  <si>
    <t>0.1 uF</t>
  </si>
  <si>
    <t>L18</t>
  </si>
  <si>
    <t>3.3 uH</t>
  </si>
  <si>
    <t>MBR0540</t>
  </si>
  <si>
    <t>D14</t>
  </si>
  <si>
    <t>C63</t>
  </si>
  <si>
    <t>100K Pot</t>
  </si>
  <si>
    <t>RV3</t>
  </si>
  <si>
    <t>R60</t>
  </si>
  <si>
    <t>R62</t>
  </si>
  <si>
    <t>LT1930</t>
  </si>
  <si>
    <t>U7</t>
  </si>
  <si>
    <t>P2</t>
  </si>
  <si>
    <t>P1</t>
  </si>
  <si>
    <t>C56,C57,C62</t>
  </si>
  <si>
    <t>8.2k</t>
  </si>
  <si>
    <t>50 OHM ANT</t>
  </si>
  <si>
    <t>FB2, FB3</t>
  </si>
  <si>
    <t>J3,J6</t>
  </si>
  <si>
    <t>Part Ref.</t>
  </si>
  <si>
    <t>Value</t>
  </si>
  <si>
    <t>Part Size</t>
  </si>
  <si>
    <t>Description</t>
  </si>
  <si>
    <t>Dist.</t>
  </si>
  <si>
    <t>Distributor P/N</t>
  </si>
  <si>
    <t>Manufacturer</t>
  </si>
  <si>
    <t>Manufacturer P/N</t>
  </si>
  <si>
    <t>490-3903-2-ND</t>
  </si>
  <si>
    <t>CAP CER 1UF 50V Y5V 0805</t>
  </si>
  <si>
    <t>GRM21BF51H105ZA12L</t>
  </si>
  <si>
    <t>495-2285-2-ND</t>
  </si>
  <si>
    <t>B45196H6106M309</t>
  </si>
  <si>
    <t>6032-28 (EIA)</t>
  </si>
  <si>
    <t>DN42143JCT-ND</t>
  </si>
  <si>
    <t>1210R-332J</t>
  </si>
  <si>
    <t>INDUCTOR FERRITE CORE 3.3UH SMD</t>
  </si>
  <si>
    <t>RES 8.2K OHM 1/10W 5% 0603 SMD</t>
  </si>
  <si>
    <t>MCR03EZPJ822</t>
  </si>
  <si>
    <t>10K POT</t>
  </si>
  <si>
    <t>MCR03EZPJ104</t>
  </si>
  <si>
    <t>RHM100KGCT-ND</t>
  </si>
  <si>
    <t>RES 100K OHM 1/10W 5% 0603 SMD</t>
  </si>
  <si>
    <t>CT94EZ104-ND</t>
  </si>
  <si>
    <t>CT94EZ104</t>
  </si>
  <si>
    <t>POT 100K OHM SQ CERMET SIDE</t>
  </si>
  <si>
    <t>DIODE SCHOTTKY 40V 0.5A SOD123</t>
  </si>
  <si>
    <t>MBR0540T1</t>
  </si>
  <si>
    <t>MBR0540T1OSTR-ND</t>
  </si>
  <si>
    <t>SOD-123</t>
  </si>
  <si>
    <t>LT1930ES5#TRMCT-ND</t>
  </si>
  <si>
    <t>LT1930ES5#TRM</t>
  </si>
  <si>
    <t>Linear Technology</t>
  </si>
  <si>
    <t>SOT-23-5</t>
  </si>
  <si>
    <t>ANT-433-CW-HD-ND</t>
  </si>
  <si>
    <t>Linx Tech.</t>
  </si>
  <si>
    <t>ANT-433-CW-HD</t>
  </si>
  <si>
    <t>ANTENNA 433MHZ 1/4 WAVE WHIP</t>
  </si>
  <si>
    <t>SMA Reverse</t>
  </si>
  <si>
    <t>J7-Antenna</t>
  </si>
  <si>
    <t>CONNECTOR RPSMA PCB MOUNT</t>
  </si>
  <si>
    <t>CONREVSMA001-ND</t>
  </si>
  <si>
    <t>CONREVSMA001</t>
  </si>
  <si>
    <t>SHUNT, ECON, PHBR 5AU, BLACK</t>
  </si>
  <si>
    <t>A26228-ND</t>
  </si>
  <si>
    <t>AMP/Tyco</t>
  </si>
  <si>
    <t>382811-8</t>
  </si>
  <si>
    <t>One of these Sullins parts makes 18 2-pin headers</t>
  </si>
  <si>
    <t>Future</t>
  </si>
  <si>
    <t>MCM</t>
  </si>
  <si>
    <t>AT-113TR</t>
  </si>
  <si>
    <t>433-EXT-ANT</t>
  </si>
  <si>
    <t>Ceramic Transponder 40R-16P</t>
  </si>
  <si>
    <t>Ceramic Transponder 40T-16P</t>
  </si>
  <si>
    <t>CERAMIC TRANSDUCER DESIGN CO., LTD</t>
  </si>
  <si>
    <t>Screw</t>
  </si>
  <si>
    <t>McMaster</t>
  </si>
  <si>
    <t>90048A110</t>
  </si>
  <si>
    <t>Enclouser</t>
  </si>
  <si>
    <t>PCB</t>
  </si>
  <si>
    <t>FGN-RAW-REV5</t>
  </si>
  <si>
    <t>Active PCB</t>
  </si>
  <si>
    <t>R5</t>
  </si>
  <si>
    <t>RES 10 OHM 1/10W 5% 0603 SMD</t>
  </si>
  <si>
    <t>RHM10GTR-ND</t>
  </si>
  <si>
    <t>MCR03EZPJ100</t>
  </si>
  <si>
    <t>C19,C10</t>
  </si>
  <si>
    <t>C3, C5, C6, C7,C18</t>
  </si>
  <si>
    <t>Sensor PWR</t>
  </si>
  <si>
    <t>C64</t>
  </si>
  <si>
    <t>R61</t>
  </si>
  <si>
    <t>R51</t>
  </si>
  <si>
    <t>OPTD-1</t>
  </si>
  <si>
    <t>C3,C5,C6,C7,C8,C9,C10,C12,C14,C15,C18,C19,C20,C37,R1,R2,R3,R4,R5,R7,R9,R11,R17,R18,R19,R20,R22,L1,L2,L3,L4,L9,L10,L11,Q2,Q4,Q5,Q6,U2,Y2,J5,J8</t>
  </si>
  <si>
    <t>433 MHZ</t>
  </si>
  <si>
    <t>OPTD-0</t>
  </si>
  <si>
    <t>OPTE-1</t>
  </si>
  <si>
    <t>OPTE-0</t>
  </si>
  <si>
    <t>DNP</t>
  </si>
  <si>
    <t>OPTF-0</t>
  </si>
  <si>
    <t>OPTF-1</t>
  </si>
  <si>
    <t>OPTG-1</t>
  </si>
  <si>
    <t>OPTG-0</t>
  </si>
  <si>
    <t>OPTH-0</t>
  </si>
  <si>
    <t>OPTH-1</t>
  </si>
  <si>
    <t>C4,C24,C25,C43,C44,R12,R27,R28,R48,R49,R50,L5,L7,Q9,Q10,Y1</t>
  </si>
  <si>
    <t>Res 0.0 OHM 1/4 W 5% 1206 SMD</t>
  </si>
  <si>
    <t>RHM0.0ERTR-ND</t>
  </si>
  <si>
    <t>MCR18EZPJ000</t>
  </si>
  <si>
    <t>Subsitute induct and Diod with Resistor</t>
  </si>
  <si>
    <t>J9</t>
  </si>
  <si>
    <t xml:space="preserve">J9A </t>
  </si>
  <si>
    <t>LED, RADIAL</t>
  </si>
  <si>
    <t>OPTION J-3 OR OPTION K-3?</t>
  </si>
  <si>
    <t>CAP .10UF 25V CERAMIC Y5V 0603</t>
  </si>
  <si>
    <t>3.0 pF</t>
  </si>
  <si>
    <t>2.0 pF</t>
  </si>
  <si>
    <t xml:space="preserve">5.0 pF </t>
  </si>
  <si>
    <t>7.0pF</t>
  </si>
  <si>
    <t>CAP .10UF 25V -20%, +80% CERAMIC Y5V 0603</t>
  </si>
  <si>
    <t>3 Volt Voltage Variable Absorptive Attenuator</t>
  </si>
  <si>
    <t>40 dB, 0.5-2.0 GHz</t>
  </si>
  <si>
    <t>3.0 X3.0 MM</t>
  </si>
  <si>
    <t>CAP .10UF 25V CERAMIC Y5V 0603  -20%, +80%</t>
  </si>
  <si>
    <t>CAP 1000PF 50V CERAMIC X7R 0603   ±5%</t>
  </si>
  <si>
    <t>CAP CER 100PF 50V C0G 5% 0603</t>
  </si>
  <si>
    <t>CAP CER 2.0PF 50V C0G 0603  ±0.25pF</t>
  </si>
  <si>
    <t>2 pF +/- 0.25</t>
  </si>
  <si>
    <t>PL01-CDG-13</t>
  </si>
  <si>
    <t>LED-T1 3mm</t>
  </si>
  <si>
    <t>LED GREEN DIFFUSED 3MM ROUND</t>
  </si>
  <si>
    <t>P564-ND</t>
  </si>
  <si>
    <t>LN38GPX</t>
  </si>
  <si>
    <t>LED RED DIFFUSED 3MM ROUND</t>
  </si>
  <si>
    <t>P563-ND</t>
  </si>
  <si>
    <t>LN28RPX</t>
  </si>
  <si>
    <t>CT3216</t>
  </si>
  <si>
    <t>Advanced Data Access Inc/ ActiveWave Inc</t>
  </si>
  <si>
    <t>Q7</t>
  </si>
  <si>
    <t>FMMT491ATC-ND</t>
  </si>
  <si>
    <t>FMMT491ATC</t>
  </si>
  <si>
    <t>TRANSISTOR NPN MED PWR SOT23</t>
  </si>
  <si>
    <t>Zetex Inc</t>
  </si>
  <si>
    <t>0</t>
  </si>
  <si>
    <t>L18,D14 (change it to Resistor for these two)</t>
  </si>
  <si>
    <t>Cypress SemiconductorCorp</t>
  </si>
  <si>
    <t>C58</t>
  </si>
  <si>
    <t>0.01uF</t>
  </si>
  <si>
    <t>478-1227-2-ND</t>
  </si>
  <si>
    <t>06035C103KAT2A</t>
  </si>
  <si>
    <t>CAP CERM .01UF 10% 50V X7R 0603</t>
  </si>
  <si>
    <t>AVX Corporation</t>
  </si>
  <si>
    <t>F1</t>
  </si>
  <si>
    <t>OPTM-2</t>
  </si>
  <si>
    <t>OPTM-3</t>
  </si>
  <si>
    <t>OPTM-4</t>
  </si>
  <si>
    <t>OPTM-5</t>
  </si>
  <si>
    <t>Box-ENC-102-2110111</t>
  </si>
  <si>
    <t>Box-ENC-102-3110111</t>
  </si>
  <si>
    <t>Box-ENC-102-4110111</t>
  </si>
  <si>
    <t>Box-ENC-102-5110111</t>
  </si>
  <si>
    <t>Box-ENC-102-2110100</t>
  </si>
  <si>
    <t>Box-ENC-102-3110100</t>
  </si>
  <si>
    <t>Box-ENC-102-4110100</t>
  </si>
  <si>
    <t>Box-ENC-102-5110100</t>
  </si>
  <si>
    <t>Box 12cm x 6.9cm x 2.5cm, Black Color, ActiveWave Logo,Hole in Top Left Position Option, Hole in Top Right, Hole on Left Side,No Two Ultrasonic holes on the Top Right, No hole on the Right Side</t>
  </si>
  <si>
    <t>Box 12cm x 6.9cm x 2.5cm, Silver Color, ActiveWave Logo,Hole in Top Left Position Option, Hole in Top Right, Hole on Left Side,No Two Ultrasonic holes on the Top Right, No hole on the Right Side</t>
  </si>
  <si>
    <t>Box 12cm x 6.9cm x 2.5cm, Beige Color, ActiveWave Logo,Hole in Top Left Position Option, Hole in Top Right, Hole on Left Side,No Two Ultrasonic holes on the Top Right, No hole on the Right Side</t>
  </si>
  <si>
    <t>Box 12cm x 6.9cm x 2.5cm, Custom Color, ActiveWave Logo,Hole in Top Left Position Option, Hole in Top Right, Hole on Left Side,No Two Ultrasonic holes on the Top Right, No hole on the Right Side</t>
  </si>
  <si>
    <t>Box 12cm x 6.9cm x 2.5cm, Black Color, ActiveWave Logo,Hole in Top Left Position Option, No Hole in Top Right, Hole on Left Side, Two Ultrasonic holes on the Top Right, Hole on the Right Side</t>
  </si>
  <si>
    <t>Box 12cm x 6.9cm x 2.5cm, Silver Color, ActiveWave Logo,Hole in Top Left Position Option, No Hole in Top Right, Hole on Left Side, Two Ultrasonic holes on the Top Right, Hole on the Right Side</t>
  </si>
  <si>
    <t>Box 12cm x 6.9cm x 2.5cm, Beige Color, ActiveWave Logo,Hole in Top Left Position Option, No Hole in Top Right, Hole on Left Side, Two Ultrasonic holes on the Top Right, Hole on the Right Side</t>
  </si>
  <si>
    <t>Box 12cm x 6.9cm x 2.5cm, Custom Color, ActiveWave Logo,Hole in Top Left Position Option, No Hole in Top Right, Hole on Left Side, Two Ultrasonic holes on the Top Right, Hole on the Right Side</t>
  </si>
  <si>
    <t>4.7 pF +/- 0.25 pF</t>
  </si>
  <si>
    <t>490-1389-2-ND</t>
  </si>
  <si>
    <t xml:space="preserve"> CAP CER 4.7PF 50V C0G 0603  ±0.25pF</t>
  </si>
  <si>
    <t>GRM1885C1H4R7CZ01D</t>
  </si>
  <si>
    <t>Shunt (J5,J8)</t>
  </si>
  <si>
    <t>1206</t>
  </si>
  <si>
    <t>3.8 X 3.8 MM</t>
  </si>
  <si>
    <t>RO2101D</t>
  </si>
  <si>
    <t>0451.200MRL-ND</t>
  </si>
  <si>
    <t>0451.200MRL</t>
  </si>
  <si>
    <t>FUSE .200A 125V FAST NANO2 SMD</t>
  </si>
  <si>
    <t>Littelfuse Inc</t>
  </si>
  <si>
    <t>Surface Mount (0.240 X 0.106)</t>
  </si>
  <si>
    <t>TP1, TP2, TP4, TP5, TP6, TP7, TP8,TP9, TP10, TP11, TP14, TP15, TP16, TP17,J1,J2,RV2,R53,R56,C60</t>
  </si>
  <si>
    <t>L16,L17</t>
  </si>
  <si>
    <t>Revision</t>
  </si>
  <si>
    <t>P0300SALRPTR-ND</t>
  </si>
  <si>
    <t>P0300SALRP</t>
  </si>
  <si>
    <t>Teccor Electronics Inc. (Sidactor)</t>
  </si>
  <si>
    <t>SIDACTOR BI 25V 150A DO-214AA</t>
  </si>
  <si>
    <t>Mask the HOLES</t>
  </si>
  <si>
    <t>Please mask J6 holes</t>
  </si>
  <si>
    <t>CAP CER 2.0PF, +/-0.25PF 50V C0G 0603</t>
  </si>
  <si>
    <t>CAP CER 5.0PF, +/-0.25PF, 50V C0G 0603</t>
  </si>
  <si>
    <t>CAP CER 7.0PF, +/-0.5PF 50V C0G 0603</t>
  </si>
  <si>
    <t>CAP 100PF, 5%,  50V, COG, CERAMIC</t>
  </si>
  <si>
    <t>CAP .10UF, -20/+80%,  25V ,CERAMIC Y5V 0603</t>
  </si>
  <si>
    <t>Mask the HOLES, S/B DNP</t>
  </si>
  <si>
    <t>C63,C64,R60,R61,R62,RV3,U7</t>
  </si>
  <si>
    <t>INDUCTOR MULTILAYER 0.33UH 1608</t>
  </si>
  <si>
    <t>445-1009-2-ND</t>
  </si>
  <si>
    <t>MLF1608DR33K</t>
  </si>
  <si>
    <t>*Note REV5.3   Moved J1,Rv2,R53,R56,and C60   and add C58 to DNP Line Item 68</t>
  </si>
  <si>
    <t>SOD-323, SC-76</t>
  </si>
  <si>
    <t>SCHOTTKY Diod</t>
  </si>
  <si>
    <t>SCHOTTKY RECT 40V 0.5A SOD323</t>
  </si>
  <si>
    <t>PMEG4005AEA T/R-ND</t>
  </si>
  <si>
    <t>NXP-Semiconductors</t>
  </si>
  <si>
    <t>PMEG4005AEA T/R</t>
  </si>
  <si>
    <t>D1,D3</t>
  </si>
  <si>
    <t>R26</t>
  </si>
  <si>
    <t>5.6k</t>
  </si>
  <si>
    <t>RES 5.6K OHM 1/10W 5% 0603 SMD</t>
  </si>
  <si>
    <t>RHM5.6KGTR-ND</t>
  </si>
  <si>
    <t>MCR03EZPJ562</t>
  </si>
  <si>
    <t>FGN ASM-Sen-6.0</t>
  </si>
  <si>
    <t>R19</t>
  </si>
  <si>
    <t>2.7K</t>
  </si>
  <si>
    <t>RES 2.7K OHM 1/10W 5% 0603 SMD</t>
  </si>
  <si>
    <t>MCR03EZPJ272</t>
  </si>
  <si>
    <t>RHM2.7KGTR-ND</t>
  </si>
  <si>
    <t>6.8K</t>
  </si>
  <si>
    <t>MCR03EZPJ221</t>
  </si>
  <si>
    <t>RHM220GTR-ND</t>
  </si>
  <si>
    <t>RES 220 OHM 1/10W 5% 0603 SMD</t>
  </si>
  <si>
    <t>R6,R29</t>
  </si>
  <si>
    <t>LT3502</t>
  </si>
  <si>
    <t>SMU_DFN8</t>
  </si>
  <si>
    <t>C17</t>
  </si>
  <si>
    <t>C22</t>
  </si>
  <si>
    <t>1 uF</t>
  </si>
  <si>
    <t>J1</t>
  </si>
  <si>
    <t>J2</t>
  </si>
  <si>
    <t>2.1mm</t>
  </si>
  <si>
    <t>CONN POWER JACK 2.1X5.5MM SMD</t>
  </si>
  <si>
    <t>CP-002APJTR-ND</t>
  </si>
  <si>
    <t>CUI, Inc.</t>
  </si>
  <si>
    <t>PJ-002A-SMT-1</t>
  </si>
  <si>
    <t>P2,P3</t>
  </si>
  <si>
    <t>1x8 Header</t>
  </si>
  <si>
    <t>L6</t>
  </si>
  <si>
    <t>R15,R21,R23</t>
  </si>
  <si>
    <t>RV2</t>
  </si>
  <si>
    <t>52.3K</t>
  </si>
  <si>
    <t>U4</t>
  </si>
  <si>
    <t>CY8C27243</t>
  </si>
  <si>
    <t>SSOP20</t>
  </si>
  <si>
    <t>CAP CER 1.0UF 25V X7R 10% 0603</t>
  </si>
  <si>
    <t>445-5956-2-ND</t>
  </si>
  <si>
    <t>C1608X7R1E105K</t>
  </si>
  <si>
    <t>C2,C13, C21,  C27, C28, C29, C30</t>
  </si>
  <si>
    <t>R16</t>
  </si>
  <si>
    <t>RHM52.3KHTR-ND</t>
  </si>
  <si>
    <t>RES 52.3K OHM 1/10W 1% 0603 SMD</t>
  </si>
  <si>
    <t>MCR03EZPFX5232</t>
  </si>
  <si>
    <t>Taiyo Yuden</t>
  </si>
  <si>
    <t>CAP CER 10UF 35V X5R 10% 1206</t>
  </si>
  <si>
    <t>Pwr Connector</t>
  </si>
  <si>
    <t>C20,C26,C32</t>
  </si>
  <si>
    <t>IC MCU 16K FLSH 256B SRAM 20SOIC</t>
  </si>
  <si>
    <t>10 uH</t>
  </si>
  <si>
    <t>INDUCTOR 10UH 20% SMD</t>
  </si>
  <si>
    <t>587-1635-2-ND</t>
  </si>
  <si>
    <t>NR3010T100M</t>
  </si>
  <si>
    <t xml:space="preserve">3.00mm x 3.00mm </t>
  </si>
  <si>
    <t>D1</t>
  </si>
  <si>
    <t>335 MHz</t>
  </si>
  <si>
    <t>L11</t>
  </si>
  <si>
    <t>22 nH</t>
  </si>
  <si>
    <t>15 nH</t>
  </si>
  <si>
    <t>C10</t>
  </si>
  <si>
    <t>100 pF</t>
  </si>
  <si>
    <t>5 pF</t>
  </si>
  <si>
    <t>2.2 PF</t>
  </si>
  <si>
    <t>220 nH</t>
  </si>
  <si>
    <t>2/11/2011</t>
  </si>
  <si>
    <t>Field Generator Rev 7.0</t>
  </si>
  <si>
    <t>22 NH</t>
  </si>
  <si>
    <t>2.2 pF</t>
  </si>
  <si>
    <t>335 Mhz</t>
  </si>
  <si>
    <t>L1</t>
  </si>
  <si>
    <t>R20,R22</t>
  </si>
  <si>
    <t>OPTD-11</t>
  </si>
  <si>
    <t>OPTD12</t>
  </si>
  <si>
    <t>CAP CER 3.0PF,+/-0.25PF,  50V C0G 0603</t>
  </si>
  <si>
    <t>490-1380-2-ND</t>
  </si>
  <si>
    <t>GRM1885C1H2R2CZ01D</t>
  </si>
  <si>
    <t>CAP CER 2.2PF 50V C0G 0603</t>
  </si>
  <si>
    <t>CAP CER 5.0PF 50V C0G 0603</t>
  </si>
  <si>
    <t>490-1427-2-ND</t>
  </si>
  <si>
    <t>GRM1885C1H101JA01D</t>
  </si>
  <si>
    <t>CAP CER 100PF 50V 5% C0G 0603</t>
  </si>
  <si>
    <t>445-1007-2-ND</t>
  </si>
  <si>
    <t>MLF1608DR22K</t>
  </si>
  <si>
    <t>PCD1975TR-ND</t>
  </si>
  <si>
    <t>ELJ-RE15NJFA</t>
  </si>
  <si>
    <t>INDUCTOR 15NH 5% 0603 SMD</t>
  </si>
  <si>
    <t>SR-00335</t>
  </si>
  <si>
    <t>Saw Resonator SMD (3.8x3.8mm)</t>
  </si>
  <si>
    <t>Sunny USA</t>
  </si>
  <si>
    <t>18.0pF +/- 0.50pF</t>
  </si>
  <si>
    <t>CAP CER 18PF 50V 5% C0G 0603</t>
  </si>
  <si>
    <t>490-1409-2-ND</t>
  </si>
  <si>
    <t>GRM1885C1H180JA01D</t>
  </si>
  <si>
    <t>Cost</t>
  </si>
  <si>
    <t>R30</t>
  </si>
  <si>
    <t>R31</t>
  </si>
  <si>
    <t>C54,C55,C56,C57,C58,C59,C60,C61,C62,R13,R47,R51,R53,R54,R55,R57,R58,L16,L17,Q7,U3,SEN1,SEN2,P1,P2,J1</t>
  </si>
  <si>
    <t>RHM0.0GTR-ND</t>
  </si>
  <si>
    <t>RES 0.0 OHM 1/10W 0603 SMD</t>
  </si>
  <si>
    <t>MCR03EZPJ000</t>
  </si>
  <si>
    <t>C54</t>
  </si>
  <si>
    <t>C1,C61</t>
  </si>
  <si>
    <t>R13,R54,R55,R57,R58</t>
  </si>
  <si>
    <t>total cost</t>
  </si>
  <si>
    <t>Total Cost</t>
  </si>
  <si>
    <t>CAPACITOR TANT 2.2UF 16V 10%, CASE A, SMD</t>
  </si>
  <si>
    <t>SHEET MTL SCREW NO. 4 X 1/2"L, FLAT HD PHIL, ZINC PLTD STEEL</t>
  </si>
  <si>
    <t>CAPACITOR TANT 4.7UF 16V 10%, CASE A,  SMD</t>
  </si>
  <si>
    <t>R11,R24</t>
  </si>
  <si>
    <t>R18,R25</t>
  </si>
  <si>
    <t>CAP CER 1UF, -20/+80%,  50V Y5V 0805</t>
  </si>
  <si>
    <t>CAP TANTALUM 10UF 35V 20%, CASE C, SMD</t>
  </si>
  <si>
    <t>Make 78 of these option</t>
  </si>
  <si>
    <t>428-1594-ND</t>
  </si>
  <si>
    <t>CY8C27243-24PVXI</t>
  </si>
  <si>
    <t>IC MCU 16K FLSH 256B SRAM 20SSOP</t>
  </si>
  <si>
    <t>LT3502AIDC#TRMPBFCT-ND</t>
  </si>
  <si>
    <t>IC REG STP DWN 500MA 8-DFN</t>
  </si>
  <si>
    <t>LT3502AIDC#TRMPBF</t>
  </si>
  <si>
    <t>Field Generator Rev 8.0</t>
  </si>
  <si>
    <t>FGN ASM-Sen-8.0</t>
  </si>
  <si>
    <t>12/8/2011</t>
  </si>
  <si>
    <t>change the layout</t>
  </si>
  <si>
    <t>445-6853-1-ND</t>
  </si>
  <si>
    <t>C1608X5R1A106M</t>
  </si>
  <si>
    <t>CAP CER 10UF 10V 20% X5R 0603</t>
  </si>
  <si>
    <t>Field Generator Rev 8.1</t>
  </si>
  <si>
    <t>FGN ASM-Sen-8.1</t>
  </si>
  <si>
    <t>1/9/2012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</si>
</sst>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8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b/>
      <sz val="2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8"/>
      <name val="Arial Unicode MS"/>
      <family val="2"/>
    </font>
    <font>
      <sz val="8"/>
      <name val="Times New Roman"/>
      <family val="1"/>
    </font>
    <font>
      <u/>
      <sz val="8"/>
      <name val="Arial"/>
      <family val="2"/>
    </font>
    <font>
      <strike/>
      <sz val="8"/>
      <name val="Arial"/>
      <family val="2"/>
    </font>
    <font>
      <sz val="8"/>
      <name val="Book Antiqua"/>
      <family val="1"/>
    </font>
    <font>
      <sz val="12"/>
      <name val="Arial"/>
      <family val="2"/>
    </font>
    <font>
      <b/>
      <sz val="8"/>
      <name val="Book Antiqua"/>
      <family val="1"/>
    </font>
    <font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/>
  </cellStyleXfs>
  <cellXfs count="130">
    <xf numFmtId="0" fontId="0" fillId="0" borderId="0" xfId="0"/>
    <xf numFmtId="0" fontId="9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/>
    </xf>
    <xf numFmtId="0" fontId="9" fillId="0" borderId="1" xfId="2" quotePrefix="1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left" wrapText="1"/>
    </xf>
    <xf numFmtId="0" fontId="9" fillId="0" borderId="1" xfId="0" quotePrefix="1" applyNumberFormat="1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wrapText="1"/>
    </xf>
    <xf numFmtId="0" fontId="9" fillId="0" borderId="1" xfId="0" quotePrefix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1" applyFont="1" applyFill="1" applyBorder="1" applyAlignment="1" applyProtection="1"/>
    <xf numFmtId="0" fontId="9" fillId="0" borderId="1" xfId="2" quotePrefix="1" applyFont="1" applyFill="1" applyBorder="1" applyAlignment="1">
      <alignment horizontal="center" vertical="center" wrapText="1"/>
    </xf>
    <xf numFmtId="0" fontId="9" fillId="0" borderId="1" xfId="2" quotePrefix="1" applyFont="1" applyFill="1" applyBorder="1" applyAlignment="1">
      <alignment horizontal="center" wrapText="1"/>
    </xf>
    <xf numFmtId="0" fontId="9" fillId="0" borderId="1" xfId="2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9" fillId="0" borderId="0" xfId="2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49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 wrapText="1"/>
    </xf>
    <xf numFmtId="0" fontId="12" fillId="0" borderId="8" xfId="0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left" vertical="top" wrapText="1"/>
    </xf>
    <xf numFmtId="0" fontId="9" fillId="0" borderId="9" xfId="0" quotePrefix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17" fillId="0" borderId="0" xfId="0" applyFont="1" applyFill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2" fontId="18" fillId="0" borderId="0" xfId="0" applyNumberFormat="1" applyFont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3" fillId="0" borderId="1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wrapText="1"/>
    </xf>
    <xf numFmtId="0" fontId="3" fillId="0" borderId="1" xfId="0" applyFont="1" applyFill="1" applyBorder="1"/>
    <xf numFmtId="0" fontId="9" fillId="0" borderId="1" xfId="0" quotePrefix="1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 wrapText="1"/>
    </xf>
    <xf numFmtId="0" fontId="18" fillId="0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8" fillId="0" borderId="2" xfId="0" applyFont="1" applyFill="1" applyBorder="1" applyAlignment="1"/>
    <xf numFmtId="0" fontId="3" fillId="0" borderId="1" xfId="2" applyFont="1" applyFill="1" applyBorder="1" applyAlignment="1">
      <alignment horizontal="center" wrapText="1"/>
    </xf>
    <xf numFmtId="0" fontId="3" fillId="0" borderId="1" xfId="3" applyFont="1" applyFill="1" applyBorder="1" applyAlignment="1">
      <alignment horizontal="center" wrapText="1"/>
    </xf>
    <xf numFmtId="0" fontId="3" fillId="0" borderId="1" xfId="2" applyFont="1" applyFill="1" applyBorder="1" applyAlignment="1">
      <alignment wrapText="1"/>
    </xf>
    <xf numFmtId="0" fontId="3" fillId="0" borderId="1" xfId="0" applyFont="1" applyFill="1" applyBorder="1" applyAlignment="1"/>
    <xf numFmtId="0" fontId="13" fillId="0" borderId="0" xfId="1" applyFont="1" applyAlignment="1" applyProtection="1"/>
    <xf numFmtId="0" fontId="3" fillId="2" borderId="1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9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wrapText="1"/>
    </xf>
    <xf numFmtId="0" fontId="3" fillId="0" borderId="17" xfId="0" applyFont="1" applyFill="1" applyBorder="1" applyAlignment="1">
      <alignment horizontal="center"/>
    </xf>
    <xf numFmtId="0" fontId="13" fillId="0" borderId="1" xfId="1" applyFont="1" applyBorder="1" applyAlignment="1" applyProtection="1"/>
    <xf numFmtId="49" fontId="1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wrapText="1"/>
    </xf>
    <xf numFmtId="0" fontId="15" fillId="0" borderId="1" xfId="0" applyFont="1" applyFill="1" applyBorder="1"/>
    <xf numFmtId="0" fontId="2" fillId="0" borderId="2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center"/>
    </xf>
    <xf numFmtId="0" fontId="9" fillId="3" borderId="1" xfId="2" applyFont="1" applyFill="1" applyBorder="1" applyAlignment="1">
      <alignment horizontal="left" wrapText="1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center"/>
    </xf>
    <xf numFmtId="0" fontId="9" fillId="3" borderId="1" xfId="2" quotePrefix="1" applyFont="1" applyFill="1" applyBorder="1" applyAlignment="1">
      <alignment horizontal="left" wrapText="1"/>
    </xf>
    <xf numFmtId="0" fontId="9" fillId="3" borderId="1" xfId="0" quotePrefix="1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/>
    </xf>
    <xf numFmtId="0" fontId="9" fillId="3" borderId="1" xfId="2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 wrapText="1"/>
    </xf>
    <xf numFmtId="0" fontId="5" fillId="0" borderId="20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horizontal="center" wrapText="1"/>
    </xf>
    <xf numFmtId="0" fontId="5" fillId="0" borderId="15" xfId="0" applyFont="1" applyFill="1" applyBorder="1" applyAlignment="1">
      <alignment horizontal="center" wrapText="1"/>
    </xf>
    <xf numFmtId="0" fontId="5" fillId="0" borderId="16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Alignment="1" applyProtection="1"/>
  </cellXfs>
  <cellStyles count="4">
    <cellStyle name="Hyperlink" xfId="1" builtinId="8"/>
    <cellStyle name="Normal" xfId="0" builtinId="0"/>
    <cellStyle name="Normal_Sheet1" xfId="2"/>
    <cellStyle name="Normal_Sheet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scripts/Redirect/Redirect.dll?R=9&amp;V=5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scripts/Redirect/Redirect.dll?R=9&amp;V=478" TargetMode="External"/><Relationship Id="rId1" Type="http://schemas.openxmlformats.org/officeDocument/2006/relationships/hyperlink" Target="javascript:TargetLink('TR4558','tr','PT45581','90048A110');" TargetMode="External"/><Relationship Id="rId6" Type="http://schemas.openxmlformats.org/officeDocument/2006/relationships/hyperlink" Target="http://digikey.com/Suppliers/us/TDK.page?lang=EN" TargetMode="External"/><Relationship Id="rId5" Type="http://schemas.openxmlformats.org/officeDocument/2006/relationships/hyperlink" Target="http://digikey.com/Suppliers/us/Linear-Technology.page?lang=EN" TargetMode="External"/><Relationship Id="rId4" Type="http://schemas.openxmlformats.org/officeDocument/2006/relationships/hyperlink" Target="http://digikey.com/Suppliers/us/Taiyo-Yuden.page?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1"/>
  <sheetViews>
    <sheetView tabSelected="1" zoomScaleNormal="100" workbookViewId="0">
      <selection activeCell="A3" sqref="A3:M3"/>
    </sheetView>
  </sheetViews>
  <sheetFormatPr defaultColWidth="13" defaultRowHeight="11.25" x14ac:dyDescent="0.2"/>
  <cols>
    <col min="1" max="2" width="8.6640625" style="17" customWidth="1"/>
    <col min="3" max="4" width="13" style="17"/>
    <col min="5" max="5" width="25.33203125" style="54" customWidth="1"/>
    <col min="6" max="6" width="22.33203125" style="73" bestFit="1" customWidth="1"/>
    <col min="7" max="7" width="16.6640625" style="41" bestFit="1" customWidth="1"/>
    <col min="8" max="8" width="44.1640625" style="54" bestFit="1" customWidth="1"/>
    <col min="9" max="9" width="12.83203125" style="41" customWidth="1"/>
    <col min="10" max="10" width="16.6640625" style="41" customWidth="1"/>
    <col min="11" max="11" width="23.83203125" style="41" bestFit="1" customWidth="1"/>
    <col min="12" max="12" width="22.33203125" style="80" bestFit="1" customWidth="1"/>
    <col min="13" max="13" width="17.33203125" style="41" bestFit="1" customWidth="1"/>
    <col min="14" max="16384" width="13" style="17"/>
  </cols>
  <sheetData>
    <row r="1" spans="1:15" ht="20.25" x14ac:dyDescent="0.3">
      <c r="A1" s="8" t="s">
        <v>628</v>
      </c>
      <c r="B1" s="9"/>
      <c r="C1" s="9"/>
      <c r="E1" s="10"/>
      <c r="F1" s="11"/>
      <c r="J1" s="86"/>
    </row>
    <row r="2" spans="1:15" ht="21" thickBot="1" x14ac:dyDescent="0.35">
      <c r="A2" s="12" t="s">
        <v>629</v>
      </c>
      <c r="B2" s="13"/>
      <c r="C2" s="13"/>
      <c r="E2" s="10"/>
      <c r="F2" s="11"/>
      <c r="H2" s="42"/>
    </row>
    <row r="3" spans="1:15" ht="28.5" customHeight="1" thickBot="1" x14ac:dyDescent="0.45">
      <c r="A3" s="122" t="s">
        <v>627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</row>
    <row r="4" spans="1:15" ht="12.75" x14ac:dyDescent="0.2">
      <c r="A4" s="14" t="s">
        <v>54</v>
      </c>
      <c r="B4" s="16"/>
      <c r="C4" s="16" t="s">
        <v>258</v>
      </c>
      <c r="D4" s="16" t="s">
        <v>0</v>
      </c>
      <c r="E4" s="4" t="s">
        <v>307</v>
      </c>
      <c r="F4" s="3" t="s">
        <v>308</v>
      </c>
      <c r="G4" s="6" t="s">
        <v>309</v>
      </c>
      <c r="H4" s="4" t="s">
        <v>310</v>
      </c>
      <c r="I4" s="2" t="s">
        <v>311</v>
      </c>
      <c r="J4" s="2" t="s">
        <v>312</v>
      </c>
      <c r="K4" s="2" t="s">
        <v>313</v>
      </c>
      <c r="L4" s="81" t="s">
        <v>314</v>
      </c>
      <c r="M4" s="99" t="s">
        <v>38</v>
      </c>
      <c r="N4" s="100" t="s">
        <v>475</v>
      </c>
    </row>
    <row r="5" spans="1:15" ht="15" customHeight="1" x14ac:dyDescent="0.2">
      <c r="A5" s="55">
        <v>1</v>
      </c>
      <c r="B5" s="19"/>
      <c r="C5" s="19" t="s">
        <v>256</v>
      </c>
      <c r="D5" s="7">
        <v>1</v>
      </c>
      <c r="E5" s="20" t="s">
        <v>126</v>
      </c>
      <c r="F5" s="43" t="s">
        <v>23</v>
      </c>
      <c r="G5" s="56" t="s">
        <v>51</v>
      </c>
      <c r="H5" s="44" t="s">
        <v>176</v>
      </c>
      <c r="I5" s="7" t="s">
        <v>2</v>
      </c>
      <c r="J5" s="82" t="s">
        <v>125</v>
      </c>
      <c r="K5" s="83" t="s">
        <v>174</v>
      </c>
      <c r="L5" s="84" t="s">
        <v>52</v>
      </c>
      <c r="M5" s="7"/>
      <c r="N5" s="101">
        <v>8</v>
      </c>
    </row>
    <row r="6" spans="1:15" s="41" customFormat="1" ht="23.25" customHeight="1" x14ac:dyDescent="0.2">
      <c r="A6" s="57">
        <f t="shared" ref="A6:A11" si="0">A5+1</f>
        <v>2</v>
      </c>
      <c r="B6" s="7"/>
      <c r="C6" s="7" t="s">
        <v>256</v>
      </c>
      <c r="D6" s="7">
        <v>6</v>
      </c>
      <c r="E6" s="38" t="s">
        <v>540</v>
      </c>
      <c r="F6" s="43" t="s">
        <v>288</v>
      </c>
      <c r="G6" s="56" t="s">
        <v>51</v>
      </c>
      <c r="H6" s="45" t="s">
        <v>401</v>
      </c>
      <c r="I6" s="7" t="s">
        <v>2</v>
      </c>
      <c r="J6" s="7" t="s">
        <v>179</v>
      </c>
      <c r="K6" s="7" t="s">
        <v>3</v>
      </c>
      <c r="L6" s="45" t="s">
        <v>4</v>
      </c>
      <c r="M6" s="7"/>
      <c r="N6" s="101">
        <v>8</v>
      </c>
    </row>
    <row r="7" spans="1:15" ht="14.25" customHeight="1" x14ac:dyDescent="0.2">
      <c r="A7" s="55">
        <f t="shared" si="0"/>
        <v>3</v>
      </c>
      <c r="B7" s="19"/>
      <c r="C7" s="19" t="s">
        <v>256</v>
      </c>
      <c r="D7" s="19">
        <v>1</v>
      </c>
      <c r="E7" s="20" t="s">
        <v>519</v>
      </c>
      <c r="F7" s="60" t="s">
        <v>520</v>
      </c>
      <c r="G7" s="56" t="s">
        <v>273</v>
      </c>
      <c r="H7" s="66" t="s">
        <v>316</v>
      </c>
      <c r="I7" s="19" t="s">
        <v>2</v>
      </c>
      <c r="J7" s="66" t="s">
        <v>315</v>
      </c>
      <c r="K7" s="19" t="s">
        <v>162</v>
      </c>
      <c r="L7" s="66" t="s">
        <v>317</v>
      </c>
      <c r="M7" s="7"/>
      <c r="N7" s="101">
        <v>8</v>
      </c>
    </row>
    <row r="8" spans="1:15" x14ac:dyDescent="0.2">
      <c r="A8" s="55">
        <f t="shared" si="0"/>
        <v>4</v>
      </c>
      <c r="B8" s="19"/>
      <c r="C8" s="19" t="s">
        <v>256</v>
      </c>
      <c r="D8" s="19">
        <v>2</v>
      </c>
      <c r="E8" s="5" t="s">
        <v>68</v>
      </c>
      <c r="F8" s="43" t="s">
        <v>8</v>
      </c>
      <c r="G8" s="56" t="s">
        <v>423</v>
      </c>
      <c r="H8" s="62" t="s">
        <v>606</v>
      </c>
      <c r="I8" s="7" t="s">
        <v>2</v>
      </c>
      <c r="J8" s="19" t="s">
        <v>245</v>
      </c>
      <c r="K8" s="7" t="s">
        <v>3</v>
      </c>
      <c r="L8" s="85" t="s">
        <v>244</v>
      </c>
      <c r="M8" s="7"/>
      <c r="N8" s="101">
        <v>8</v>
      </c>
    </row>
    <row r="9" spans="1:15" s="112" customFormat="1" x14ac:dyDescent="0.2">
      <c r="A9" s="105">
        <f t="shared" si="0"/>
        <v>5</v>
      </c>
      <c r="B9" s="106"/>
      <c r="C9" s="106" t="s">
        <v>256</v>
      </c>
      <c r="D9" s="106">
        <v>1</v>
      </c>
      <c r="E9" s="113" t="s">
        <v>518</v>
      </c>
      <c r="F9" s="109" t="s">
        <v>284</v>
      </c>
      <c r="G9" s="110" t="s">
        <v>51</v>
      </c>
      <c r="H9" t="s">
        <v>626</v>
      </c>
      <c r="I9" s="107" t="s">
        <v>2</v>
      </c>
      <c r="J9" t="s">
        <v>624</v>
      </c>
      <c r="K9" s="129" t="s">
        <v>214</v>
      </c>
      <c r="L9" t="s">
        <v>625</v>
      </c>
      <c r="M9" s="107"/>
      <c r="N9" s="121">
        <v>8</v>
      </c>
      <c r="O9" s="112" t="s">
        <v>623</v>
      </c>
    </row>
    <row r="10" spans="1:15" x14ac:dyDescent="0.2">
      <c r="A10" s="55">
        <f t="shared" si="0"/>
        <v>6</v>
      </c>
      <c r="B10" s="19"/>
      <c r="C10" s="19" t="s">
        <v>256</v>
      </c>
      <c r="D10" s="21">
        <v>2</v>
      </c>
      <c r="E10" s="20" t="s">
        <v>515</v>
      </c>
      <c r="F10" s="22">
        <v>330</v>
      </c>
      <c r="G10" s="56" t="s">
        <v>51</v>
      </c>
      <c r="H10" s="66" t="s">
        <v>514</v>
      </c>
      <c r="I10" s="7" t="s">
        <v>2</v>
      </c>
      <c r="J10" s="66" t="s">
        <v>513</v>
      </c>
      <c r="K10" s="83" t="s">
        <v>181</v>
      </c>
      <c r="L10" s="66" t="s">
        <v>512</v>
      </c>
      <c r="M10" s="7"/>
      <c r="N10" s="101">
        <v>8</v>
      </c>
    </row>
    <row r="11" spans="1:15" x14ac:dyDescent="0.2">
      <c r="A11" s="55">
        <f t="shared" si="0"/>
        <v>7</v>
      </c>
      <c r="B11" s="19"/>
      <c r="C11" s="19" t="s">
        <v>256</v>
      </c>
      <c r="D11" s="19">
        <v>3</v>
      </c>
      <c r="E11" s="20" t="s">
        <v>257</v>
      </c>
      <c r="F11" s="43" t="s">
        <v>7</v>
      </c>
      <c r="G11" s="56" t="s">
        <v>51</v>
      </c>
      <c r="H11" s="44" t="s">
        <v>192</v>
      </c>
      <c r="I11" s="7" t="s">
        <v>2</v>
      </c>
      <c r="J11" s="7" t="s">
        <v>193</v>
      </c>
      <c r="K11" s="83" t="s">
        <v>181</v>
      </c>
      <c r="L11" s="45" t="s">
        <v>194</v>
      </c>
      <c r="M11" s="7"/>
      <c r="N11" s="101">
        <v>8</v>
      </c>
    </row>
    <row r="12" spans="1:15" x14ac:dyDescent="0.2">
      <c r="A12" s="55">
        <f>A11+1</f>
        <v>8</v>
      </c>
      <c r="B12" s="19"/>
      <c r="C12" s="19" t="s">
        <v>256</v>
      </c>
      <c r="D12" s="19">
        <v>2</v>
      </c>
      <c r="E12" s="20" t="s">
        <v>531</v>
      </c>
      <c r="F12" s="43" t="s">
        <v>16</v>
      </c>
      <c r="G12" s="56" t="s">
        <v>51</v>
      </c>
      <c r="H12" s="44" t="s">
        <v>204</v>
      </c>
      <c r="I12" s="7" t="s">
        <v>186</v>
      </c>
      <c r="J12" s="7" t="s">
        <v>205</v>
      </c>
      <c r="K12" s="83" t="s">
        <v>181</v>
      </c>
      <c r="L12" s="45" t="s">
        <v>206</v>
      </c>
      <c r="M12" s="7"/>
      <c r="N12" s="101">
        <v>8</v>
      </c>
    </row>
    <row r="13" spans="1:15" x14ac:dyDescent="0.2">
      <c r="A13" s="55">
        <f t="shared" ref="A13:A18" si="1">A12+1</f>
        <v>9</v>
      </c>
      <c r="B13" s="19"/>
      <c r="C13" s="19" t="s">
        <v>256</v>
      </c>
      <c r="D13" s="19">
        <v>1</v>
      </c>
      <c r="E13" s="20" t="s">
        <v>541</v>
      </c>
      <c r="F13" s="43" t="s">
        <v>533</v>
      </c>
      <c r="G13" s="56" t="s">
        <v>51</v>
      </c>
      <c r="H13" s="66" t="s">
        <v>543</v>
      </c>
      <c r="I13" s="7" t="s">
        <v>186</v>
      </c>
      <c r="J13" s="66" t="s">
        <v>542</v>
      </c>
      <c r="K13" s="83" t="s">
        <v>181</v>
      </c>
      <c r="L13" s="66" t="s">
        <v>544</v>
      </c>
      <c r="M13" s="7"/>
      <c r="N13" s="101">
        <v>8</v>
      </c>
    </row>
    <row r="14" spans="1:15" x14ac:dyDescent="0.2">
      <c r="A14" s="55">
        <f t="shared" si="1"/>
        <v>10</v>
      </c>
      <c r="B14" s="19"/>
      <c r="C14" s="19" t="s">
        <v>256</v>
      </c>
      <c r="D14" s="19">
        <v>2</v>
      </c>
      <c r="E14" s="20" t="s">
        <v>305</v>
      </c>
      <c r="F14" s="43" t="s">
        <v>33</v>
      </c>
      <c r="G14" s="56" t="s">
        <v>51</v>
      </c>
      <c r="H14" s="44" t="s">
        <v>262</v>
      </c>
      <c r="I14" s="7" t="s">
        <v>2</v>
      </c>
      <c r="J14" s="7" t="s">
        <v>263</v>
      </c>
      <c r="K14" s="7" t="s">
        <v>211</v>
      </c>
      <c r="L14" s="45" t="s">
        <v>34</v>
      </c>
      <c r="M14" s="7"/>
      <c r="N14" s="101">
        <v>8</v>
      </c>
    </row>
    <row r="15" spans="1:15" x14ac:dyDescent="0.2">
      <c r="A15" s="55">
        <f t="shared" si="1"/>
        <v>11</v>
      </c>
      <c r="B15" s="19"/>
      <c r="C15" s="19" t="s">
        <v>256</v>
      </c>
      <c r="D15" s="19">
        <v>1</v>
      </c>
      <c r="E15" s="20" t="s">
        <v>279</v>
      </c>
      <c r="F15" s="43" t="s">
        <v>22</v>
      </c>
      <c r="G15" s="56" t="s">
        <v>51</v>
      </c>
      <c r="H15" s="44" t="s">
        <v>212</v>
      </c>
      <c r="I15" s="7" t="s">
        <v>2</v>
      </c>
      <c r="J15" s="7" t="s">
        <v>100</v>
      </c>
      <c r="K15" s="7" t="s">
        <v>211</v>
      </c>
      <c r="L15" s="45" t="s">
        <v>101</v>
      </c>
      <c r="M15" s="7"/>
      <c r="N15" s="101">
        <v>8</v>
      </c>
    </row>
    <row r="16" spans="1:15" x14ac:dyDescent="0.2">
      <c r="A16" s="55">
        <f t="shared" si="1"/>
        <v>12</v>
      </c>
      <c r="B16" s="19"/>
      <c r="C16" s="19" t="s">
        <v>256</v>
      </c>
      <c r="D16" s="19">
        <v>1</v>
      </c>
      <c r="E16" s="20" t="s">
        <v>530</v>
      </c>
      <c r="F16" s="43" t="s">
        <v>550</v>
      </c>
      <c r="G16" s="66" t="s">
        <v>554</v>
      </c>
      <c r="H16" s="66" t="s">
        <v>551</v>
      </c>
      <c r="I16" s="87" t="s">
        <v>2</v>
      </c>
      <c r="J16" s="66" t="s">
        <v>552</v>
      </c>
      <c r="K16" s="95" t="s">
        <v>545</v>
      </c>
      <c r="L16" s="66" t="s">
        <v>553</v>
      </c>
      <c r="M16" s="7"/>
      <c r="N16" s="101">
        <v>8</v>
      </c>
    </row>
    <row r="17" spans="1:14" x14ac:dyDescent="0.2">
      <c r="A17" s="55">
        <f t="shared" si="1"/>
        <v>13</v>
      </c>
      <c r="B17" s="19"/>
      <c r="C17" s="19" t="s">
        <v>256</v>
      </c>
      <c r="D17" s="19">
        <v>1</v>
      </c>
      <c r="E17" s="44" t="s">
        <v>74</v>
      </c>
      <c r="F17" s="43" t="s">
        <v>44</v>
      </c>
      <c r="G17" s="56" t="s">
        <v>416</v>
      </c>
      <c r="H17" s="63" t="s">
        <v>399</v>
      </c>
      <c r="I17" s="7" t="s">
        <v>264</v>
      </c>
      <c r="J17" s="45" t="s">
        <v>265</v>
      </c>
      <c r="K17" s="7" t="s">
        <v>264</v>
      </c>
      <c r="L17" s="45" t="s">
        <v>265</v>
      </c>
      <c r="M17" s="7"/>
      <c r="N17" s="101">
        <v>8</v>
      </c>
    </row>
    <row r="18" spans="1:14" x14ac:dyDescent="0.2">
      <c r="A18" s="55">
        <f t="shared" si="1"/>
        <v>14</v>
      </c>
      <c r="B18" s="19"/>
      <c r="C18" s="19"/>
      <c r="D18" s="19"/>
      <c r="E18" s="44"/>
      <c r="F18" s="43"/>
      <c r="G18" s="56" t="s">
        <v>416</v>
      </c>
      <c r="H18" s="64" t="s">
        <v>420</v>
      </c>
      <c r="I18" s="64" t="s">
        <v>2</v>
      </c>
      <c r="J18" s="64" t="s">
        <v>421</v>
      </c>
      <c r="K18" s="64" t="s">
        <v>6</v>
      </c>
      <c r="L18" s="62" t="s">
        <v>422</v>
      </c>
      <c r="M18" s="7"/>
      <c r="N18" s="101">
        <v>8</v>
      </c>
    </row>
    <row r="19" spans="1:14" x14ac:dyDescent="0.2">
      <c r="A19" s="55">
        <f>A18+1</f>
        <v>15</v>
      </c>
      <c r="B19" s="19"/>
      <c r="C19" s="19" t="s">
        <v>256</v>
      </c>
      <c r="D19" s="19">
        <v>1</v>
      </c>
      <c r="E19" s="44" t="s">
        <v>73</v>
      </c>
      <c r="F19" s="43" t="s">
        <v>50</v>
      </c>
      <c r="G19" s="64" t="s">
        <v>266</v>
      </c>
      <c r="H19" s="64" t="s">
        <v>479</v>
      </c>
      <c r="I19" s="7" t="s">
        <v>2</v>
      </c>
      <c r="J19" s="64" t="s">
        <v>476</v>
      </c>
      <c r="K19" s="26" t="s">
        <v>478</v>
      </c>
      <c r="L19" s="64" t="s">
        <v>477</v>
      </c>
      <c r="M19" s="7"/>
      <c r="N19" s="101">
        <v>8</v>
      </c>
    </row>
    <row r="20" spans="1:14" x14ac:dyDescent="0.2">
      <c r="A20" s="55">
        <f>A19+1</f>
        <v>16</v>
      </c>
      <c r="B20" s="19"/>
      <c r="C20" s="19" t="s">
        <v>256</v>
      </c>
      <c r="D20" s="19">
        <v>1</v>
      </c>
      <c r="E20" s="20" t="s">
        <v>72</v>
      </c>
      <c r="F20" s="43" t="s">
        <v>60</v>
      </c>
      <c r="G20" s="56" t="s">
        <v>416</v>
      </c>
      <c r="H20" s="63" t="s">
        <v>399</v>
      </c>
      <c r="I20" s="64" t="s">
        <v>264</v>
      </c>
      <c r="J20" s="88" t="s">
        <v>415</v>
      </c>
      <c r="K20" s="64" t="s">
        <v>264</v>
      </c>
      <c r="L20" s="89" t="s">
        <v>415</v>
      </c>
      <c r="M20" s="7"/>
      <c r="N20" s="101">
        <v>8</v>
      </c>
    </row>
    <row r="21" spans="1:14" x14ac:dyDescent="0.2">
      <c r="A21" s="55">
        <f>A20+1</f>
        <v>17</v>
      </c>
      <c r="B21" s="19"/>
      <c r="C21" s="19"/>
      <c r="D21" s="19"/>
      <c r="E21" s="5"/>
      <c r="F21" s="43"/>
      <c r="G21" s="56" t="s">
        <v>416</v>
      </c>
      <c r="H21" s="64" t="s">
        <v>417</v>
      </c>
      <c r="I21" s="64" t="s">
        <v>186</v>
      </c>
      <c r="J21" s="64" t="s">
        <v>418</v>
      </c>
      <c r="K21" s="64" t="s">
        <v>6</v>
      </c>
      <c r="L21" s="62" t="s">
        <v>419</v>
      </c>
      <c r="M21" s="7"/>
      <c r="N21" s="101">
        <v>8</v>
      </c>
    </row>
    <row r="22" spans="1:14" x14ac:dyDescent="0.2">
      <c r="A22" s="55">
        <f>A20+1</f>
        <v>17</v>
      </c>
      <c r="B22" s="19"/>
      <c r="C22" s="19" t="s">
        <v>256</v>
      </c>
      <c r="D22" s="19">
        <v>1</v>
      </c>
      <c r="E22" s="20" t="s">
        <v>127</v>
      </c>
      <c r="F22" s="43" t="s">
        <v>57</v>
      </c>
      <c r="G22" s="56" t="s">
        <v>56</v>
      </c>
      <c r="H22" s="44" t="s">
        <v>243</v>
      </c>
      <c r="I22" s="7" t="s">
        <v>2</v>
      </c>
      <c r="J22" s="19" t="s">
        <v>59</v>
      </c>
      <c r="K22" s="7" t="s">
        <v>32</v>
      </c>
      <c r="L22" s="45" t="s">
        <v>58</v>
      </c>
      <c r="M22" s="7"/>
      <c r="N22" s="101">
        <v>8</v>
      </c>
    </row>
    <row r="23" spans="1:14" x14ac:dyDescent="0.2">
      <c r="A23" s="55"/>
      <c r="B23" s="19"/>
      <c r="C23" s="19" t="s">
        <v>256</v>
      </c>
      <c r="D23" s="19">
        <v>2</v>
      </c>
      <c r="E23" s="44" t="s">
        <v>555</v>
      </c>
      <c r="F23" s="66" t="s">
        <v>494</v>
      </c>
      <c r="G23" s="66" t="s">
        <v>493</v>
      </c>
      <c r="H23" s="66" t="s">
        <v>495</v>
      </c>
      <c r="I23" s="7" t="s">
        <v>2</v>
      </c>
      <c r="J23" s="66" t="s">
        <v>496</v>
      </c>
      <c r="K23" s="7" t="s">
        <v>497</v>
      </c>
      <c r="L23" s="66" t="s">
        <v>498</v>
      </c>
      <c r="M23" s="7"/>
      <c r="N23" s="101">
        <v>8</v>
      </c>
    </row>
    <row r="24" spans="1:14" x14ac:dyDescent="0.2">
      <c r="A24" s="55">
        <f>A22+1</f>
        <v>18</v>
      </c>
      <c r="B24" s="19"/>
      <c r="C24" s="19" t="s">
        <v>256</v>
      </c>
      <c r="D24" s="24">
        <v>1</v>
      </c>
      <c r="E24" s="5" t="s">
        <v>75</v>
      </c>
      <c r="F24" s="25" t="s">
        <v>61</v>
      </c>
      <c r="G24" s="7" t="s">
        <v>266</v>
      </c>
      <c r="H24" s="44" t="s">
        <v>267</v>
      </c>
      <c r="I24" s="7" t="s">
        <v>2</v>
      </c>
      <c r="J24" s="19" t="s">
        <v>268</v>
      </c>
      <c r="K24" s="7" t="s">
        <v>32</v>
      </c>
      <c r="L24" s="85" t="s">
        <v>269</v>
      </c>
      <c r="M24" s="7"/>
      <c r="N24" s="101">
        <v>8</v>
      </c>
    </row>
    <row r="25" spans="1:14" x14ac:dyDescent="0.2">
      <c r="A25" s="55">
        <f t="shared" ref="A25:A112" si="2">A24+1</f>
        <v>19</v>
      </c>
      <c r="B25" s="19"/>
      <c r="C25" s="19" t="s">
        <v>256</v>
      </c>
      <c r="D25" s="19">
        <v>1</v>
      </c>
      <c r="E25" s="44" t="s">
        <v>128</v>
      </c>
      <c r="F25" s="43" t="s">
        <v>12</v>
      </c>
      <c r="G25" s="7" t="s">
        <v>10</v>
      </c>
      <c r="H25" s="44" t="s">
        <v>215</v>
      </c>
      <c r="I25" s="7" t="s">
        <v>2</v>
      </c>
      <c r="J25" s="7" t="s">
        <v>216</v>
      </c>
      <c r="K25" s="7" t="s">
        <v>217</v>
      </c>
      <c r="L25" s="45" t="s">
        <v>218</v>
      </c>
      <c r="M25" s="7"/>
      <c r="N25" s="101">
        <v>8</v>
      </c>
    </row>
    <row r="26" spans="1:14" x14ac:dyDescent="0.2">
      <c r="A26" s="55">
        <f t="shared" si="2"/>
        <v>20</v>
      </c>
      <c r="B26" s="19"/>
      <c r="C26" s="19" t="s">
        <v>256</v>
      </c>
      <c r="D26" s="19">
        <v>1</v>
      </c>
      <c r="E26" s="44" t="s">
        <v>129</v>
      </c>
      <c r="F26" s="43" t="s">
        <v>9</v>
      </c>
      <c r="G26" s="7" t="s">
        <v>10</v>
      </c>
      <c r="H26" s="44" t="s">
        <v>219</v>
      </c>
      <c r="I26" s="7" t="s">
        <v>2</v>
      </c>
      <c r="J26" s="7" t="s">
        <v>220</v>
      </c>
      <c r="K26" s="7" t="s">
        <v>217</v>
      </c>
      <c r="L26" s="45" t="s">
        <v>221</v>
      </c>
      <c r="M26" s="7"/>
      <c r="N26" s="101">
        <v>8</v>
      </c>
    </row>
    <row r="27" spans="1:14" x14ac:dyDescent="0.2">
      <c r="A27" s="55">
        <f t="shared" si="2"/>
        <v>21</v>
      </c>
      <c r="B27" s="19"/>
      <c r="C27" s="19" t="s">
        <v>256</v>
      </c>
      <c r="D27" s="19">
        <v>1</v>
      </c>
      <c r="E27" s="5" t="s">
        <v>93</v>
      </c>
      <c r="F27" s="43"/>
      <c r="G27" s="65" t="s">
        <v>517</v>
      </c>
      <c r="H27" s="66" t="s">
        <v>618</v>
      </c>
      <c r="I27" s="7" t="s">
        <v>120</v>
      </c>
      <c r="J27" s="66" t="s">
        <v>617</v>
      </c>
      <c r="K27" s="95" t="s">
        <v>339</v>
      </c>
      <c r="L27" s="66" t="s">
        <v>619</v>
      </c>
      <c r="M27" s="7"/>
      <c r="N27" s="101">
        <v>8</v>
      </c>
    </row>
    <row r="28" spans="1:14" x14ac:dyDescent="0.2">
      <c r="A28" s="55">
        <f t="shared" si="2"/>
        <v>22</v>
      </c>
      <c r="B28" s="19"/>
      <c r="C28" s="19" t="s">
        <v>256</v>
      </c>
      <c r="D28" s="19">
        <v>1</v>
      </c>
      <c r="E28" s="5" t="s">
        <v>95</v>
      </c>
      <c r="F28" s="60" t="s">
        <v>233</v>
      </c>
      <c r="G28" s="56" t="s">
        <v>229</v>
      </c>
      <c r="H28" s="44" t="s">
        <v>230</v>
      </c>
      <c r="I28" s="19" t="s">
        <v>2</v>
      </c>
      <c r="J28" s="19" t="s">
        <v>231</v>
      </c>
      <c r="K28" s="19" t="s">
        <v>43</v>
      </c>
      <c r="L28" s="85" t="s">
        <v>232</v>
      </c>
      <c r="M28" s="7"/>
      <c r="N28" s="101">
        <v>8</v>
      </c>
    </row>
    <row r="29" spans="1:14" x14ac:dyDescent="0.2">
      <c r="A29" s="55">
        <f t="shared" si="2"/>
        <v>23</v>
      </c>
      <c r="B29" s="19"/>
      <c r="C29" s="19" t="s">
        <v>256</v>
      </c>
      <c r="D29" s="19">
        <v>1</v>
      </c>
      <c r="E29" s="5" t="s">
        <v>96</v>
      </c>
      <c r="F29" s="43" t="s">
        <v>39</v>
      </c>
      <c r="G29" s="56" t="s">
        <v>40</v>
      </c>
      <c r="H29" s="44" t="s">
        <v>222</v>
      </c>
      <c r="I29" s="19" t="s">
        <v>31</v>
      </c>
      <c r="J29" s="19" t="s">
        <v>41</v>
      </c>
      <c r="K29" s="19" t="s">
        <v>42</v>
      </c>
      <c r="L29" s="85" t="s">
        <v>41</v>
      </c>
      <c r="M29" s="7"/>
      <c r="N29" s="101">
        <v>8</v>
      </c>
    </row>
    <row r="30" spans="1:14" x14ac:dyDescent="0.2">
      <c r="A30" s="55">
        <f t="shared" si="2"/>
        <v>24</v>
      </c>
      <c r="B30" s="19"/>
      <c r="C30" s="19" t="s">
        <v>256</v>
      </c>
      <c r="D30" s="19">
        <v>1</v>
      </c>
      <c r="E30" s="66" t="s">
        <v>522</v>
      </c>
      <c r="F30" s="67" t="s">
        <v>547</v>
      </c>
      <c r="G30" s="67" t="s">
        <v>523</v>
      </c>
      <c r="H30" s="66" t="s">
        <v>524</v>
      </c>
      <c r="I30" s="66" t="s">
        <v>2</v>
      </c>
      <c r="J30" s="66" t="s">
        <v>525</v>
      </c>
      <c r="K30" s="66" t="s">
        <v>526</v>
      </c>
      <c r="L30" s="66" t="s">
        <v>527</v>
      </c>
      <c r="M30" s="7"/>
      <c r="N30" s="101">
        <v>8</v>
      </c>
    </row>
    <row r="31" spans="1:14" x14ac:dyDescent="0.2">
      <c r="A31" s="55">
        <f t="shared" si="2"/>
        <v>25</v>
      </c>
      <c r="B31" s="19"/>
      <c r="C31" s="19" t="s">
        <v>256</v>
      </c>
      <c r="D31" s="19">
        <v>0</v>
      </c>
      <c r="E31" s="20" t="s">
        <v>306</v>
      </c>
      <c r="F31" s="43" t="s">
        <v>385</v>
      </c>
      <c r="G31" s="56"/>
      <c r="H31" s="63" t="s">
        <v>281</v>
      </c>
      <c r="I31" s="7"/>
      <c r="J31" s="7"/>
      <c r="K31" s="7"/>
      <c r="L31" s="45"/>
      <c r="M31" s="29" t="s">
        <v>480</v>
      </c>
      <c r="N31" s="101">
        <v>8</v>
      </c>
    </row>
    <row r="32" spans="1:14" ht="22.5" x14ac:dyDescent="0.2">
      <c r="A32" s="55">
        <f t="shared" si="2"/>
        <v>26</v>
      </c>
      <c r="B32" s="19"/>
      <c r="C32" s="19" t="s">
        <v>256</v>
      </c>
      <c r="D32" s="19">
        <v>1</v>
      </c>
      <c r="E32" s="5" t="s">
        <v>76</v>
      </c>
      <c r="F32" s="43" t="s">
        <v>45</v>
      </c>
      <c r="G32" s="56" t="s">
        <v>47</v>
      </c>
      <c r="H32" s="44" t="s">
        <v>223</v>
      </c>
      <c r="I32" s="7" t="s">
        <v>2</v>
      </c>
      <c r="J32" s="7" t="s">
        <v>46</v>
      </c>
      <c r="K32" s="7" t="s">
        <v>48</v>
      </c>
      <c r="L32" s="45" t="s">
        <v>49</v>
      </c>
      <c r="M32" s="7" t="s">
        <v>481</v>
      </c>
      <c r="N32" s="101">
        <v>8</v>
      </c>
    </row>
    <row r="33" spans="1:14" x14ac:dyDescent="0.2">
      <c r="A33" s="55">
        <f t="shared" si="2"/>
        <v>27</v>
      </c>
      <c r="B33" s="19"/>
      <c r="C33" s="19" t="s">
        <v>256</v>
      </c>
      <c r="D33" s="19">
        <v>1</v>
      </c>
      <c r="E33" s="20" t="s">
        <v>366</v>
      </c>
      <c r="F33" s="43"/>
      <c r="G33" s="56"/>
      <c r="H33" s="44"/>
      <c r="I33" s="7"/>
      <c r="J33" s="7"/>
      <c r="K33" s="64" t="s">
        <v>368</v>
      </c>
      <c r="L33" s="45" t="s">
        <v>367</v>
      </c>
      <c r="M33" s="7"/>
      <c r="N33" s="101">
        <v>8</v>
      </c>
    </row>
    <row r="34" spans="1:14" s="42" customFormat="1" ht="22.5" x14ac:dyDescent="0.2">
      <c r="A34" s="55">
        <f t="shared" si="2"/>
        <v>28</v>
      </c>
      <c r="B34" s="19"/>
      <c r="C34" s="19" t="s">
        <v>256</v>
      </c>
      <c r="D34" s="19">
        <v>2</v>
      </c>
      <c r="E34" s="62" t="s">
        <v>362</v>
      </c>
      <c r="F34" s="62"/>
      <c r="G34" s="7"/>
      <c r="H34" s="44" t="s">
        <v>607</v>
      </c>
      <c r="I34" s="90"/>
      <c r="J34" s="19"/>
      <c r="K34" s="64" t="s">
        <v>363</v>
      </c>
      <c r="L34" s="26" t="s">
        <v>364</v>
      </c>
      <c r="M34" s="45"/>
      <c r="N34" s="101">
        <v>8</v>
      </c>
    </row>
    <row r="35" spans="1:14" ht="22.5" x14ac:dyDescent="0.2">
      <c r="A35" s="55">
        <f t="shared" si="2"/>
        <v>29</v>
      </c>
      <c r="B35" s="19"/>
      <c r="C35" s="19" t="s">
        <v>256</v>
      </c>
      <c r="D35" s="19">
        <v>1</v>
      </c>
      <c r="E35" s="44" t="s">
        <v>397</v>
      </c>
      <c r="F35" s="43" t="s">
        <v>107</v>
      </c>
      <c r="G35" s="7" t="s">
        <v>108</v>
      </c>
      <c r="H35" s="44" t="s">
        <v>228</v>
      </c>
      <c r="I35" s="7" t="s">
        <v>109</v>
      </c>
      <c r="J35" s="7">
        <v>52285</v>
      </c>
      <c r="K35" s="7" t="s">
        <v>110</v>
      </c>
      <c r="L35" s="45">
        <v>1844210</v>
      </c>
      <c r="M35" s="7"/>
      <c r="N35" s="101">
        <v>8</v>
      </c>
    </row>
    <row r="36" spans="1:14" x14ac:dyDescent="0.2">
      <c r="A36" s="55">
        <f t="shared" si="2"/>
        <v>30</v>
      </c>
      <c r="B36" s="19"/>
      <c r="C36" s="19" t="s">
        <v>256</v>
      </c>
      <c r="D36" s="19">
        <v>1</v>
      </c>
      <c r="E36" s="44" t="s">
        <v>398</v>
      </c>
      <c r="F36" s="43" t="s">
        <v>111</v>
      </c>
      <c r="G36" s="7" t="s">
        <v>108</v>
      </c>
      <c r="H36" s="44" t="s">
        <v>227</v>
      </c>
      <c r="I36" s="7" t="s">
        <v>109</v>
      </c>
      <c r="J36" s="7">
        <v>52229</v>
      </c>
      <c r="K36" s="7" t="s">
        <v>110</v>
      </c>
      <c r="L36" s="45">
        <v>1840366</v>
      </c>
      <c r="M36" s="7"/>
      <c r="N36" s="101">
        <v>8</v>
      </c>
    </row>
    <row r="37" spans="1:14" ht="22.5" x14ac:dyDescent="0.2">
      <c r="A37" s="55">
        <f t="shared" si="2"/>
        <v>31</v>
      </c>
      <c r="B37" s="19"/>
      <c r="C37" s="19" t="s">
        <v>256</v>
      </c>
      <c r="D37" s="19">
        <v>1</v>
      </c>
      <c r="E37" s="44" t="s">
        <v>439</v>
      </c>
      <c r="F37" s="64" t="s">
        <v>469</v>
      </c>
      <c r="G37" s="45" t="s">
        <v>472</v>
      </c>
      <c r="H37" s="64" t="s">
        <v>470</v>
      </c>
      <c r="I37" s="7" t="s">
        <v>2</v>
      </c>
      <c r="J37" s="64" t="s">
        <v>468</v>
      </c>
      <c r="K37" s="7" t="s">
        <v>471</v>
      </c>
      <c r="L37" s="64" t="s">
        <v>469</v>
      </c>
      <c r="M37" s="7"/>
      <c r="N37" s="101">
        <v>8</v>
      </c>
    </row>
    <row r="38" spans="1:14" ht="73.5" customHeight="1" x14ac:dyDescent="0.2">
      <c r="A38" s="55">
        <f t="shared" si="2"/>
        <v>32</v>
      </c>
      <c r="B38" s="19" t="s">
        <v>382</v>
      </c>
      <c r="C38" s="19" t="s">
        <v>381</v>
      </c>
      <c r="D38" s="19">
        <v>0</v>
      </c>
      <c r="E38" s="20" t="s">
        <v>380</v>
      </c>
      <c r="F38" s="43" t="s">
        <v>385</v>
      </c>
      <c r="G38" s="7"/>
      <c r="H38" s="44"/>
      <c r="I38" s="7"/>
      <c r="J38" s="7"/>
      <c r="K38" s="7"/>
      <c r="L38" s="45"/>
      <c r="M38" s="7"/>
      <c r="N38" s="101">
        <v>8</v>
      </c>
    </row>
    <row r="39" spans="1:14" x14ac:dyDescent="0.2">
      <c r="A39" s="55">
        <f t="shared" si="2"/>
        <v>33</v>
      </c>
      <c r="B39" s="19" t="s">
        <v>379</v>
      </c>
      <c r="C39" s="19" t="s">
        <v>259</v>
      </c>
      <c r="D39" s="19">
        <v>1</v>
      </c>
      <c r="E39" s="20" t="s">
        <v>134</v>
      </c>
      <c r="F39" s="27" t="s">
        <v>403</v>
      </c>
      <c r="G39" s="56" t="s">
        <v>51</v>
      </c>
      <c r="H39" s="44" t="s">
        <v>482</v>
      </c>
      <c r="I39" s="7" t="s">
        <v>2</v>
      </c>
      <c r="J39" s="7" t="s">
        <v>161</v>
      </c>
      <c r="K39" s="7" t="s">
        <v>162</v>
      </c>
      <c r="L39" s="45" t="s">
        <v>163</v>
      </c>
      <c r="M39" s="7"/>
      <c r="N39" s="101">
        <v>8</v>
      </c>
    </row>
    <row r="40" spans="1:14" x14ac:dyDescent="0.2">
      <c r="A40" s="55">
        <f t="shared" si="2"/>
        <v>34</v>
      </c>
      <c r="B40" s="19" t="s">
        <v>379</v>
      </c>
      <c r="C40" s="19" t="s">
        <v>259</v>
      </c>
      <c r="D40" s="24">
        <v>1</v>
      </c>
      <c r="E40" s="20" t="s">
        <v>373</v>
      </c>
      <c r="F40" s="22" t="s">
        <v>404</v>
      </c>
      <c r="G40" s="56" t="s">
        <v>51</v>
      </c>
      <c r="H40" s="44" t="s">
        <v>483</v>
      </c>
      <c r="I40" s="7" t="s">
        <v>2</v>
      </c>
      <c r="J40" s="7" t="s">
        <v>166</v>
      </c>
      <c r="K40" s="7" t="s">
        <v>162</v>
      </c>
      <c r="L40" s="45" t="s">
        <v>167</v>
      </c>
      <c r="M40" s="7"/>
      <c r="N40" s="101">
        <v>8</v>
      </c>
    </row>
    <row r="41" spans="1:14" x14ac:dyDescent="0.2">
      <c r="A41" s="55">
        <f t="shared" si="2"/>
        <v>35</v>
      </c>
      <c r="B41" s="19" t="s">
        <v>379</v>
      </c>
      <c r="C41" s="19" t="s">
        <v>259</v>
      </c>
      <c r="D41" s="19">
        <v>4</v>
      </c>
      <c r="E41" s="20" t="s">
        <v>135</v>
      </c>
      <c r="F41" s="43" t="s">
        <v>19</v>
      </c>
      <c r="G41" s="56" t="s">
        <v>51</v>
      </c>
      <c r="H41" s="44" t="s">
        <v>175</v>
      </c>
      <c r="I41" s="7" t="s">
        <v>2</v>
      </c>
      <c r="J41" s="7" t="s">
        <v>124</v>
      </c>
      <c r="K41" s="83" t="s">
        <v>174</v>
      </c>
      <c r="L41" s="45" t="s">
        <v>20</v>
      </c>
      <c r="M41" s="7"/>
      <c r="N41" s="101">
        <v>8</v>
      </c>
    </row>
    <row r="42" spans="1:14" x14ac:dyDescent="0.2">
      <c r="A42" s="55">
        <f t="shared" si="2"/>
        <v>36</v>
      </c>
      <c r="B42" s="19" t="s">
        <v>379</v>
      </c>
      <c r="C42" s="19" t="s">
        <v>259</v>
      </c>
      <c r="D42" s="19">
        <v>5</v>
      </c>
      <c r="E42" s="20" t="s">
        <v>374</v>
      </c>
      <c r="F42" s="43" t="s">
        <v>23</v>
      </c>
      <c r="G42" s="56" t="s">
        <v>51</v>
      </c>
      <c r="H42" s="44" t="s">
        <v>485</v>
      </c>
      <c r="I42" s="7" t="s">
        <v>2</v>
      </c>
      <c r="J42" s="82" t="s">
        <v>125</v>
      </c>
      <c r="K42" s="83" t="s">
        <v>174</v>
      </c>
      <c r="L42" s="84" t="s">
        <v>52</v>
      </c>
      <c r="M42" s="7"/>
      <c r="N42" s="101">
        <v>8</v>
      </c>
    </row>
    <row r="43" spans="1:14" ht="33.75" customHeight="1" x14ac:dyDescent="0.2">
      <c r="A43" s="55">
        <f t="shared" si="2"/>
        <v>37</v>
      </c>
      <c r="B43" s="19" t="s">
        <v>379</v>
      </c>
      <c r="C43" s="19" t="s">
        <v>259</v>
      </c>
      <c r="D43" s="19">
        <v>3</v>
      </c>
      <c r="E43" s="20" t="s">
        <v>548</v>
      </c>
      <c r="F43" s="43" t="s">
        <v>1</v>
      </c>
      <c r="G43" s="56" t="s">
        <v>51</v>
      </c>
      <c r="H43" s="64" t="s">
        <v>406</v>
      </c>
      <c r="I43" s="7" t="s">
        <v>2</v>
      </c>
      <c r="J43" s="7" t="s">
        <v>179</v>
      </c>
      <c r="K43" s="7" t="s">
        <v>3</v>
      </c>
      <c r="L43" s="45" t="s">
        <v>4</v>
      </c>
      <c r="M43" s="7"/>
      <c r="N43" s="101">
        <v>8</v>
      </c>
    </row>
    <row r="44" spans="1:14" x14ac:dyDescent="0.2">
      <c r="A44" s="55">
        <f t="shared" si="2"/>
        <v>38</v>
      </c>
      <c r="B44" s="19" t="s">
        <v>379</v>
      </c>
      <c r="C44" s="19" t="s">
        <v>259</v>
      </c>
      <c r="D44" s="19">
        <v>1</v>
      </c>
      <c r="E44" s="20" t="s">
        <v>136</v>
      </c>
      <c r="F44" s="43" t="s">
        <v>15</v>
      </c>
      <c r="G44" s="56" t="s">
        <v>423</v>
      </c>
      <c r="H44" s="62" t="s">
        <v>608</v>
      </c>
      <c r="I44" s="7" t="s">
        <v>2</v>
      </c>
      <c r="J44" s="19" t="s">
        <v>247</v>
      </c>
      <c r="K44" s="7" t="s">
        <v>3</v>
      </c>
      <c r="L44" s="85" t="s">
        <v>246</v>
      </c>
      <c r="M44" s="7"/>
      <c r="N44" s="101">
        <v>8</v>
      </c>
    </row>
    <row r="45" spans="1:14" x14ac:dyDescent="0.2">
      <c r="A45" s="55">
        <f t="shared" si="2"/>
        <v>39</v>
      </c>
      <c r="B45" s="19" t="s">
        <v>379</v>
      </c>
      <c r="C45" s="19" t="s">
        <v>259</v>
      </c>
      <c r="D45" s="21">
        <v>1</v>
      </c>
      <c r="E45" s="5" t="s">
        <v>86</v>
      </c>
      <c r="F45" s="22">
        <v>10</v>
      </c>
      <c r="G45" s="23" t="s">
        <v>51</v>
      </c>
      <c r="H45" s="62" t="s">
        <v>370</v>
      </c>
      <c r="I45" s="7" t="s">
        <v>2</v>
      </c>
      <c r="J45" s="19" t="s">
        <v>371</v>
      </c>
      <c r="K45" s="83" t="s">
        <v>181</v>
      </c>
      <c r="L45" s="85" t="s">
        <v>372</v>
      </c>
      <c r="M45" s="7"/>
      <c r="N45" s="101">
        <v>8</v>
      </c>
    </row>
    <row r="46" spans="1:14" x14ac:dyDescent="0.2">
      <c r="A46" s="55">
        <f t="shared" si="2"/>
        <v>40</v>
      </c>
      <c r="B46" s="19" t="s">
        <v>379</v>
      </c>
      <c r="C46" s="19" t="s">
        <v>259</v>
      </c>
      <c r="D46" s="24">
        <v>1</v>
      </c>
      <c r="E46" s="5" t="s">
        <v>132</v>
      </c>
      <c r="F46" s="22" t="s">
        <v>64</v>
      </c>
      <c r="G46" s="56" t="s">
        <v>51</v>
      </c>
      <c r="H46" s="44" t="s">
        <v>180</v>
      </c>
      <c r="I46" s="7" t="s">
        <v>2</v>
      </c>
      <c r="J46" s="7" t="s">
        <v>249</v>
      </c>
      <c r="K46" s="83" t="s">
        <v>181</v>
      </c>
      <c r="L46" s="85" t="s">
        <v>248</v>
      </c>
      <c r="M46" s="7"/>
      <c r="N46" s="101">
        <v>8</v>
      </c>
    </row>
    <row r="47" spans="1:14" x14ac:dyDescent="0.2">
      <c r="A47" s="55">
        <f t="shared" si="2"/>
        <v>41</v>
      </c>
      <c r="B47" s="19" t="s">
        <v>379</v>
      </c>
      <c r="C47" s="19" t="s">
        <v>259</v>
      </c>
      <c r="D47" s="19">
        <v>2</v>
      </c>
      <c r="E47" s="20" t="s">
        <v>571</v>
      </c>
      <c r="F47" s="43">
        <v>180</v>
      </c>
      <c r="G47" s="56" t="s">
        <v>51</v>
      </c>
      <c r="H47" s="44" t="s">
        <v>185</v>
      </c>
      <c r="I47" s="7" t="s">
        <v>186</v>
      </c>
      <c r="J47" s="7" t="s">
        <v>187</v>
      </c>
      <c r="K47" s="83" t="s">
        <v>181</v>
      </c>
      <c r="L47" s="45" t="s">
        <v>188</v>
      </c>
      <c r="M47" s="7"/>
      <c r="N47" s="101">
        <v>8</v>
      </c>
    </row>
    <row r="48" spans="1:14" x14ac:dyDescent="0.2">
      <c r="A48" s="55">
        <f t="shared" si="2"/>
        <v>42</v>
      </c>
      <c r="B48" s="19" t="s">
        <v>379</v>
      </c>
      <c r="C48" s="19" t="s">
        <v>259</v>
      </c>
      <c r="D48" s="19">
        <v>2</v>
      </c>
      <c r="E48" s="20" t="s">
        <v>609</v>
      </c>
      <c r="F48" s="43" t="s">
        <v>5</v>
      </c>
      <c r="G48" s="56" t="s">
        <v>51</v>
      </c>
      <c r="H48" s="44" t="s">
        <v>189</v>
      </c>
      <c r="I48" s="7" t="s">
        <v>186</v>
      </c>
      <c r="J48" s="7" t="s">
        <v>190</v>
      </c>
      <c r="K48" s="83" t="s">
        <v>181</v>
      </c>
      <c r="L48" s="45" t="s">
        <v>191</v>
      </c>
      <c r="M48" s="7"/>
      <c r="N48" s="101">
        <v>8</v>
      </c>
    </row>
    <row r="49" spans="1:14" x14ac:dyDescent="0.2">
      <c r="A49" s="55">
        <f t="shared" si="2"/>
        <v>43</v>
      </c>
      <c r="B49" s="19" t="s">
        <v>379</v>
      </c>
      <c r="C49" s="19" t="s">
        <v>259</v>
      </c>
      <c r="D49" s="19">
        <v>1</v>
      </c>
      <c r="E49" s="20" t="s">
        <v>131</v>
      </c>
      <c r="F49" s="43" t="s">
        <v>7</v>
      </c>
      <c r="G49" s="56" t="s">
        <v>51</v>
      </c>
      <c r="H49" s="44" t="s">
        <v>192</v>
      </c>
      <c r="I49" s="7" t="s">
        <v>2</v>
      </c>
      <c r="J49" s="7" t="s">
        <v>193</v>
      </c>
      <c r="K49" s="83" t="s">
        <v>181</v>
      </c>
      <c r="L49" s="45" t="s">
        <v>194</v>
      </c>
      <c r="M49" s="7"/>
      <c r="N49" s="101">
        <v>8</v>
      </c>
    </row>
    <row r="50" spans="1:14" x14ac:dyDescent="0.2">
      <c r="A50" s="55">
        <f t="shared" si="2"/>
        <v>44</v>
      </c>
      <c r="B50" s="19" t="s">
        <v>379</v>
      </c>
      <c r="C50" s="19" t="s">
        <v>259</v>
      </c>
      <c r="D50" s="19">
        <v>1</v>
      </c>
      <c r="E50" s="20" t="s">
        <v>506</v>
      </c>
      <c r="F50" s="43" t="s">
        <v>507</v>
      </c>
      <c r="G50" s="56" t="s">
        <v>51</v>
      </c>
      <c r="H50" s="44" t="s">
        <v>508</v>
      </c>
      <c r="I50" s="7" t="s">
        <v>2</v>
      </c>
      <c r="J50" s="66" t="s">
        <v>510</v>
      </c>
      <c r="K50" s="83" t="s">
        <v>181</v>
      </c>
      <c r="L50" s="66" t="s">
        <v>509</v>
      </c>
      <c r="M50" s="7"/>
      <c r="N50" s="101">
        <v>8</v>
      </c>
    </row>
    <row r="51" spans="1:14" x14ac:dyDescent="0.2">
      <c r="A51" s="55">
        <f t="shared" si="2"/>
        <v>45</v>
      </c>
      <c r="B51" s="19" t="s">
        <v>379</v>
      </c>
      <c r="C51" s="19" t="s">
        <v>259</v>
      </c>
      <c r="D51" s="19">
        <v>2</v>
      </c>
      <c r="E51" s="20" t="s">
        <v>610</v>
      </c>
      <c r="F51" s="43" t="s">
        <v>13</v>
      </c>
      <c r="G51" s="56" t="s">
        <v>51</v>
      </c>
      <c r="H51" s="44" t="s">
        <v>195</v>
      </c>
      <c r="I51" s="7" t="s">
        <v>2</v>
      </c>
      <c r="J51" s="7" t="s">
        <v>196</v>
      </c>
      <c r="K51" s="83" t="s">
        <v>181</v>
      </c>
      <c r="L51" s="45" t="s">
        <v>197</v>
      </c>
      <c r="M51" s="7"/>
      <c r="N51" s="101">
        <v>8</v>
      </c>
    </row>
    <row r="52" spans="1:14" x14ac:dyDescent="0.2">
      <c r="A52" s="55">
        <f t="shared" si="2"/>
        <v>46</v>
      </c>
      <c r="B52" s="19"/>
      <c r="C52" s="19" t="s">
        <v>259</v>
      </c>
      <c r="D52" s="19">
        <v>1</v>
      </c>
      <c r="E52" s="20" t="s">
        <v>500</v>
      </c>
      <c r="F52" s="43" t="s">
        <v>501</v>
      </c>
      <c r="G52" s="56" t="s">
        <v>51</v>
      </c>
      <c r="H52" s="66" t="s">
        <v>502</v>
      </c>
      <c r="I52" s="7" t="s">
        <v>2</v>
      </c>
      <c r="J52" s="66" t="s">
        <v>503</v>
      </c>
      <c r="K52" s="83" t="s">
        <v>181</v>
      </c>
      <c r="L52" s="66" t="s">
        <v>504</v>
      </c>
      <c r="M52" s="7"/>
      <c r="N52" s="101">
        <v>8</v>
      </c>
    </row>
    <row r="53" spans="1:14" x14ac:dyDescent="0.2">
      <c r="A53" s="55">
        <f t="shared" si="2"/>
        <v>47</v>
      </c>
      <c r="B53" s="19" t="s">
        <v>379</v>
      </c>
      <c r="C53" s="19" t="s">
        <v>259</v>
      </c>
      <c r="D53" s="19">
        <v>2</v>
      </c>
      <c r="E53" s="20" t="s">
        <v>130</v>
      </c>
      <c r="F53" s="43" t="s">
        <v>14</v>
      </c>
      <c r="G53" s="56" t="s">
        <v>51</v>
      </c>
      <c r="H53" s="44" t="s">
        <v>198</v>
      </c>
      <c r="I53" s="7" t="s">
        <v>2</v>
      </c>
      <c r="J53" s="7" t="s">
        <v>199</v>
      </c>
      <c r="K53" s="83" t="s">
        <v>181</v>
      </c>
      <c r="L53" s="45" t="s">
        <v>200</v>
      </c>
      <c r="M53" s="7"/>
      <c r="N53" s="101">
        <v>8</v>
      </c>
    </row>
    <row r="54" spans="1:14" x14ac:dyDescent="0.2">
      <c r="A54" s="55">
        <f t="shared" si="2"/>
        <v>48</v>
      </c>
      <c r="B54" s="19" t="s">
        <v>379</v>
      </c>
      <c r="C54" s="19" t="s">
        <v>259</v>
      </c>
      <c r="D54" s="21">
        <v>1</v>
      </c>
      <c r="E54" s="5" t="s">
        <v>369</v>
      </c>
      <c r="F54" s="25" t="s">
        <v>511</v>
      </c>
      <c r="G54" s="56" t="s">
        <v>51</v>
      </c>
      <c r="H54" s="44" t="s">
        <v>201</v>
      </c>
      <c r="I54" s="7" t="s">
        <v>186</v>
      </c>
      <c r="J54" s="66" t="s">
        <v>202</v>
      </c>
      <c r="K54" s="83" t="s">
        <v>181</v>
      </c>
      <c r="L54" s="66" t="s">
        <v>203</v>
      </c>
      <c r="M54" s="7"/>
      <c r="N54" s="101">
        <v>8</v>
      </c>
    </row>
    <row r="55" spans="1:14" x14ac:dyDescent="0.2">
      <c r="A55" s="55">
        <f t="shared" si="2"/>
        <v>49</v>
      </c>
      <c r="B55" s="19" t="s">
        <v>379</v>
      </c>
      <c r="C55" s="19" t="s">
        <v>259</v>
      </c>
      <c r="D55" s="19">
        <v>1</v>
      </c>
      <c r="E55" s="20" t="s">
        <v>278</v>
      </c>
      <c r="F55" s="43" t="s">
        <v>303</v>
      </c>
      <c r="G55" s="56" t="s">
        <v>51</v>
      </c>
      <c r="H55" s="62" t="s">
        <v>324</v>
      </c>
      <c r="I55" s="7" t="s">
        <v>2</v>
      </c>
      <c r="J55" s="7" t="s">
        <v>199</v>
      </c>
      <c r="K55" s="83" t="s">
        <v>181</v>
      </c>
      <c r="L55" s="85" t="s">
        <v>325</v>
      </c>
      <c r="M55" s="7"/>
      <c r="N55" s="101">
        <v>8</v>
      </c>
    </row>
    <row r="56" spans="1:14" x14ac:dyDescent="0.2">
      <c r="A56" s="55">
        <f t="shared" si="2"/>
        <v>50</v>
      </c>
      <c r="B56" s="19" t="s">
        <v>379</v>
      </c>
      <c r="C56" s="19" t="s">
        <v>259</v>
      </c>
      <c r="D56" s="21">
        <v>1</v>
      </c>
      <c r="E56" s="20" t="s">
        <v>133</v>
      </c>
      <c r="F56" s="25" t="s">
        <v>326</v>
      </c>
      <c r="G56" s="7" t="s">
        <v>104</v>
      </c>
      <c r="H56" s="62" t="s">
        <v>275</v>
      </c>
      <c r="I56" s="7" t="s">
        <v>2</v>
      </c>
      <c r="J56" s="19" t="s">
        <v>277</v>
      </c>
      <c r="K56" s="7" t="s">
        <v>105</v>
      </c>
      <c r="L56" s="85" t="s">
        <v>276</v>
      </c>
      <c r="M56" s="7"/>
      <c r="N56" s="101">
        <v>8</v>
      </c>
    </row>
    <row r="57" spans="1:14" x14ac:dyDescent="0.2">
      <c r="A57" s="55">
        <f t="shared" si="2"/>
        <v>51</v>
      </c>
      <c r="B57" s="19" t="s">
        <v>379</v>
      </c>
      <c r="C57" s="19" t="s">
        <v>259</v>
      </c>
      <c r="D57" s="19">
        <v>1</v>
      </c>
      <c r="E57" s="20" t="s">
        <v>570</v>
      </c>
      <c r="F57" s="43" t="s">
        <v>112</v>
      </c>
      <c r="G57" s="68" t="s">
        <v>51</v>
      </c>
      <c r="H57" s="62" t="s">
        <v>254</v>
      </c>
      <c r="I57" s="7" t="s">
        <v>2</v>
      </c>
      <c r="J57" s="19" t="s">
        <v>113</v>
      </c>
      <c r="K57" s="7" t="s">
        <v>6</v>
      </c>
      <c r="L57" s="85" t="s">
        <v>114</v>
      </c>
      <c r="M57" s="7"/>
      <c r="N57" s="101">
        <v>8</v>
      </c>
    </row>
    <row r="58" spans="1:14" x14ac:dyDescent="0.2">
      <c r="A58" s="55">
        <f t="shared" si="2"/>
        <v>52</v>
      </c>
      <c r="B58" s="19" t="s">
        <v>379</v>
      </c>
      <c r="C58" s="19" t="s">
        <v>259</v>
      </c>
      <c r="D58" s="19">
        <v>1</v>
      </c>
      <c r="E58" s="5" t="s">
        <v>82</v>
      </c>
      <c r="F58" s="43" t="s">
        <v>18</v>
      </c>
      <c r="G58" s="56" t="s">
        <v>51</v>
      </c>
      <c r="H58" s="44" t="s">
        <v>210</v>
      </c>
      <c r="I58" s="7" t="s">
        <v>2</v>
      </c>
      <c r="J58" s="7" t="s">
        <v>98</v>
      </c>
      <c r="K58" s="7" t="s">
        <v>211</v>
      </c>
      <c r="L58" s="45" t="s">
        <v>99</v>
      </c>
      <c r="M58" s="7"/>
      <c r="N58" s="101">
        <v>8</v>
      </c>
    </row>
    <row r="59" spans="1:14" x14ac:dyDescent="0.2">
      <c r="A59" s="55">
        <f t="shared" si="2"/>
        <v>53</v>
      </c>
      <c r="B59" s="19" t="s">
        <v>379</v>
      </c>
      <c r="C59" s="19" t="s">
        <v>259</v>
      </c>
      <c r="D59" s="19">
        <v>2</v>
      </c>
      <c r="E59" s="20" t="s">
        <v>138</v>
      </c>
      <c r="F59" s="43" t="s">
        <v>22</v>
      </c>
      <c r="G59" s="56" t="s">
        <v>51</v>
      </c>
      <c r="H59" s="44" t="s">
        <v>212</v>
      </c>
      <c r="I59" s="7" t="s">
        <v>2</v>
      </c>
      <c r="J59" s="7" t="s">
        <v>100</v>
      </c>
      <c r="K59" s="7" t="s">
        <v>211</v>
      </c>
      <c r="L59" s="45" t="s">
        <v>101</v>
      </c>
      <c r="M59" s="7"/>
      <c r="N59" s="101">
        <v>8</v>
      </c>
    </row>
    <row r="60" spans="1:14" x14ac:dyDescent="0.2">
      <c r="A60" s="55">
        <f t="shared" si="2"/>
        <v>54</v>
      </c>
      <c r="B60" s="19" t="s">
        <v>379</v>
      </c>
      <c r="C60" s="19" t="s">
        <v>259</v>
      </c>
      <c r="D60" s="19">
        <v>1</v>
      </c>
      <c r="E60" s="44" t="s">
        <v>140</v>
      </c>
      <c r="F60" s="43" t="s">
        <v>12</v>
      </c>
      <c r="G60" s="7" t="s">
        <v>10</v>
      </c>
      <c r="H60" s="44" t="s">
        <v>215</v>
      </c>
      <c r="I60" s="7" t="s">
        <v>2</v>
      </c>
      <c r="J60" s="7" t="s">
        <v>216</v>
      </c>
      <c r="K60" s="7" t="s">
        <v>217</v>
      </c>
      <c r="L60" s="45" t="s">
        <v>218</v>
      </c>
      <c r="M60" s="7"/>
      <c r="N60" s="101">
        <v>8</v>
      </c>
    </row>
    <row r="61" spans="1:14" x14ac:dyDescent="0.2">
      <c r="A61" s="55">
        <f t="shared" si="2"/>
        <v>55</v>
      </c>
      <c r="B61" s="19" t="s">
        <v>379</v>
      </c>
      <c r="C61" s="19" t="s">
        <v>259</v>
      </c>
      <c r="D61" s="19">
        <v>2</v>
      </c>
      <c r="E61" s="20" t="s">
        <v>274</v>
      </c>
      <c r="F61" s="27" t="s">
        <v>29</v>
      </c>
      <c r="G61" s="28" t="s">
        <v>30</v>
      </c>
      <c r="H61" s="44" t="s">
        <v>242</v>
      </c>
      <c r="I61" s="7" t="s">
        <v>2</v>
      </c>
      <c r="J61" s="7" t="s">
        <v>118</v>
      </c>
      <c r="K61" s="7" t="s">
        <v>11</v>
      </c>
      <c r="L61" s="85" t="s">
        <v>119</v>
      </c>
      <c r="M61" s="7"/>
      <c r="N61" s="101">
        <v>8</v>
      </c>
    </row>
    <row r="62" spans="1:14" x14ac:dyDescent="0.2">
      <c r="A62" s="55">
        <f t="shared" si="2"/>
        <v>56</v>
      </c>
      <c r="B62" s="19" t="s">
        <v>379</v>
      </c>
      <c r="C62" s="19" t="s">
        <v>259</v>
      </c>
      <c r="D62" s="19">
        <v>1</v>
      </c>
      <c r="E62" s="44" t="s">
        <v>139</v>
      </c>
      <c r="F62" s="43" t="s">
        <v>9</v>
      </c>
      <c r="G62" s="7" t="s">
        <v>10</v>
      </c>
      <c r="H62" s="44" t="s">
        <v>219</v>
      </c>
      <c r="I62" s="7" t="s">
        <v>2</v>
      </c>
      <c r="J62" s="7" t="s">
        <v>220</v>
      </c>
      <c r="K62" s="7" t="s">
        <v>217</v>
      </c>
      <c r="L62" s="45" t="s">
        <v>221</v>
      </c>
      <c r="M62" s="7"/>
      <c r="N62" s="101">
        <v>8</v>
      </c>
    </row>
    <row r="63" spans="1:14" x14ac:dyDescent="0.2">
      <c r="A63" s="55">
        <f t="shared" si="2"/>
        <v>57</v>
      </c>
      <c r="B63" s="19" t="s">
        <v>379</v>
      </c>
      <c r="C63" s="19" t="s">
        <v>259</v>
      </c>
      <c r="D63" s="19">
        <v>1</v>
      </c>
      <c r="E63" s="44" t="s">
        <v>94</v>
      </c>
      <c r="F63" s="43" t="s">
        <v>27</v>
      </c>
      <c r="G63" s="56" t="s">
        <v>28</v>
      </c>
      <c r="H63" s="44" t="s">
        <v>407</v>
      </c>
      <c r="I63" s="7" t="s">
        <v>355</v>
      </c>
      <c r="J63" s="7">
        <v>6219539</v>
      </c>
      <c r="K63" s="7" t="s">
        <v>356</v>
      </c>
      <c r="L63" s="45" t="s">
        <v>357</v>
      </c>
      <c r="M63" s="7"/>
      <c r="N63" s="101">
        <v>8</v>
      </c>
    </row>
    <row r="64" spans="1:14" x14ac:dyDescent="0.2">
      <c r="A64" s="55">
        <f t="shared" si="2"/>
        <v>58</v>
      </c>
      <c r="B64" s="19" t="s">
        <v>379</v>
      </c>
      <c r="C64" s="19" t="s">
        <v>259</v>
      </c>
      <c r="D64" s="19">
        <v>2</v>
      </c>
      <c r="E64" s="44" t="s">
        <v>464</v>
      </c>
      <c r="F64" s="69" t="s">
        <v>37</v>
      </c>
      <c r="G64" s="29"/>
      <c r="H64" s="44" t="s">
        <v>350</v>
      </c>
      <c r="I64" s="7" t="s">
        <v>2</v>
      </c>
      <c r="J64" s="7" t="s">
        <v>351</v>
      </c>
      <c r="K64" s="7" t="s">
        <v>352</v>
      </c>
      <c r="L64" s="45" t="s">
        <v>353</v>
      </c>
      <c r="M64" s="7"/>
      <c r="N64" s="101">
        <v>8</v>
      </c>
    </row>
    <row r="65" spans="1:14" ht="33.75" x14ac:dyDescent="0.2">
      <c r="A65" s="55">
        <f t="shared" si="2"/>
        <v>59</v>
      </c>
      <c r="B65" s="19" t="s">
        <v>379</v>
      </c>
      <c r="C65" s="19" t="s">
        <v>259</v>
      </c>
      <c r="D65" s="19">
        <v>1</v>
      </c>
      <c r="E65" s="20" t="s">
        <v>77</v>
      </c>
      <c r="F65" s="43" t="s">
        <v>155</v>
      </c>
      <c r="G65" s="29"/>
      <c r="H65" s="44" t="s">
        <v>224</v>
      </c>
      <c r="I65" s="7" t="s">
        <v>2</v>
      </c>
      <c r="J65" s="19" t="s">
        <v>226</v>
      </c>
      <c r="K65" s="7" t="s">
        <v>36</v>
      </c>
      <c r="L65" s="85" t="s">
        <v>225</v>
      </c>
      <c r="M65" s="7" t="s">
        <v>156</v>
      </c>
      <c r="N65" s="101">
        <v>8</v>
      </c>
    </row>
    <row r="66" spans="1:14" ht="33.75" x14ac:dyDescent="0.2">
      <c r="A66" s="55">
        <f t="shared" si="2"/>
        <v>60</v>
      </c>
      <c r="B66" s="19" t="s">
        <v>379</v>
      </c>
      <c r="C66" s="19" t="s">
        <v>259</v>
      </c>
      <c r="D66" s="19">
        <v>1</v>
      </c>
      <c r="E66" s="20" t="s">
        <v>79</v>
      </c>
      <c r="F66" s="43" t="s">
        <v>35</v>
      </c>
      <c r="G66" s="29"/>
      <c r="H66" s="44" t="s">
        <v>224</v>
      </c>
      <c r="I66" s="7" t="s">
        <v>2</v>
      </c>
      <c r="J66" s="19" t="s">
        <v>226</v>
      </c>
      <c r="K66" s="7" t="s">
        <v>36</v>
      </c>
      <c r="L66" s="85" t="s">
        <v>225</v>
      </c>
      <c r="M66" s="7" t="s">
        <v>354</v>
      </c>
      <c r="N66" s="101">
        <v>8</v>
      </c>
    </row>
    <row r="67" spans="1:14" x14ac:dyDescent="0.2">
      <c r="A67" s="55">
        <f t="shared" si="2"/>
        <v>61</v>
      </c>
      <c r="B67" s="19"/>
      <c r="C67" s="19"/>
      <c r="D67" s="19"/>
      <c r="E67" s="20"/>
      <c r="F67" s="43"/>
      <c r="G67" s="29"/>
      <c r="H67" s="44"/>
      <c r="I67" s="7"/>
      <c r="J67" s="19"/>
      <c r="K67" s="7"/>
      <c r="L67" s="85"/>
      <c r="M67" s="7"/>
      <c r="N67" s="101">
        <v>8</v>
      </c>
    </row>
    <row r="68" spans="1:14" x14ac:dyDescent="0.2">
      <c r="A68" s="55">
        <f t="shared" si="2"/>
        <v>62</v>
      </c>
      <c r="B68" s="19" t="s">
        <v>572</v>
      </c>
      <c r="C68" s="19" t="s">
        <v>259</v>
      </c>
      <c r="D68" s="24">
        <v>1</v>
      </c>
      <c r="E68" s="20" t="s">
        <v>137</v>
      </c>
      <c r="F68" s="27" t="s">
        <v>402</v>
      </c>
      <c r="G68" s="23" t="s">
        <v>51</v>
      </c>
      <c r="H68" s="62" t="s">
        <v>574</v>
      </c>
      <c r="I68" s="7" t="s">
        <v>2</v>
      </c>
      <c r="J68" s="19" t="s">
        <v>164</v>
      </c>
      <c r="K68" s="7" t="s">
        <v>162</v>
      </c>
      <c r="L68" s="85" t="s">
        <v>165</v>
      </c>
      <c r="M68" s="7"/>
      <c r="N68" s="101">
        <v>8</v>
      </c>
    </row>
    <row r="69" spans="1:14" ht="12.75" x14ac:dyDescent="0.2">
      <c r="A69" s="55">
        <f t="shared" si="2"/>
        <v>63</v>
      </c>
      <c r="B69" s="19" t="s">
        <v>572</v>
      </c>
      <c r="C69" s="19" t="s">
        <v>259</v>
      </c>
      <c r="D69" s="19">
        <v>1</v>
      </c>
      <c r="E69" s="5" t="s">
        <v>70</v>
      </c>
      <c r="F69" s="70" t="s">
        <v>17</v>
      </c>
      <c r="G69" s="56" t="s">
        <v>51</v>
      </c>
      <c r="H69" s="44" t="s">
        <v>170</v>
      </c>
      <c r="I69" s="7" t="s">
        <v>2</v>
      </c>
      <c r="J69" s="7" t="s">
        <v>171</v>
      </c>
      <c r="K69" s="7" t="s">
        <v>162</v>
      </c>
      <c r="L69" s="45" t="s">
        <v>172</v>
      </c>
      <c r="M69" s="7"/>
      <c r="N69" s="101">
        <v>8</v>
      </c>
    </row>
    <row r="70" spans="1:14" x14ac:dyDescent="0.2">
      <c r="A70" s="55">
        <f>A69+1</f>
        <v>64</v>
      </c>
      <c r="B70" s="19" t="s">
        <v>572</v>
      </c>
      <c r="C70" s="19" t="s">
        <v>259</v>
      </c>
      <c r="D70" s="24">
        <v>1</v>
      </c>
      <c r="E70" s="20" t="s">
        <v>560</v>
      </c>
      <c r="F70" s="22" t="s">
        <v>404</v>
      </c>
      <c r="G70" s="56" t="s">
        <v>51</v>
      </c>
      <c r="H70" s="44" t="s">
        <v>483</v>
      </c>
      <c r="I70" s="7" t="s">
        <v>2</v>
      </c>
      <c r="J70" s="7" t="s">
        <v>166</v>
      </c>
      <c r="K70" s="7" t="s">
        <v>162</v>
      </c>
      <c r="L70" s="45" t="s">
        <v>167</v>
      </c>
      <c r="M70" s="7"/>
      <c r="N70" s="101">
        <v>8</v>
      </c>
    </row>
    <row r="71" spans="1:14" x14ac:dyDescent="0.2">
      <c r="A71" s="55">
        <f t="shared" si="2"/>
        <v>65</v>
      </c>
      <c r="B71" s="19" t="s">
        <v>379</v>
      </c>
      <c r="C71" s="19" t="s">
        <v>259</v>
      </c>
      <c r="D71" s="19">
        <v>1</v>
      </c>
      <c r="E71" s="5" t="s">
        <v>69</v>
      </c>
      <c r="F71" s="43" t="s">
        <v>405</v>
      </c>
      <c r="G71" s="56" t="s">
        <v>51</v>
      </c>
      <c r="H71" s="44" t="s">
        <v>484</v>
      </c>
      <c r="I71" s="7" t="s">
        <v>2</v>
      </c>
      <c r="J71" s="7" t="s">
        <v>168</v>
      </c>
      <c r="K71" s="7" t="s">
        <v>162</v>
      </c>
      <c r="L71" s="45" t="s">
        <v>169</v>
      </c>
      <c r="M71" s="7"/>
      <c r="N71" s="101">
        <v>8</v>
      </c>
    </row>
    <row r="72" spans="1:14" x14ac:dyDescent="0.2">
      <c r="A72" s="55">
        <f>A70+1</f>
        <v>65</v>
      </c>
      <c r="B72" s="19" t="s">
        <v>572</v>
      </c>
      <c r="C72" s="19" t="s">
        <v>259</v>
      </c>
      <c r="D72" s="19">
        <v>1</v>
      </c>
      <c r="E72" s="20" t="s">
        <v>557</v>
      </c>
      <c r="F72" s="43" t="s">
        <v>112</v>
      </c>
      <c r="G72" s="68" t="s">
        <v>51</v>
      </c>
      <c r="H72" s="62" t="s">
        <v>254</v>
      </c>
      <c r="I72" s="7" t="s">
        <v>2</v>
      </c>
      <c r="J72" s="19" t="s">
        <v>113</v>
      </c>
      <c r="K72" s="7" t="s">
        <v>6</v>
      </c>
      <c r="L72" s="85" t="s">
        <v>114</v>
      </c>
      <c r="M72" s="7"/>
      <c r="N72" s="101">
        <v>8</v>
      </c>
    </row>
    <row r="73" spans="1:14" x14ac:dyDescent="0.2">
      <c r="A73" s="55">
        <f t="shared" si="2"/>
        <v>66</v>
      </c>
      <c r="B73" s="19" t="s">
        <v>572</v>
      </c>
      <c r="C73" s="19" t="s">
        <v>259</v>
      </c>
      <c r="D73" s="19">
        <v>1</v>
      </c>
      <c r="E73" s="20" t="s">
        <v>280</v>
      </c>
      <c r="F73" s="43" t="s">
        <v>115</v>
      </c>
      <c r="G73" s="68" t="s">
        <v>51</v>
      </c>
      <c r="H73" s="62" t="s">
        <v>255</v>
      </c>
      <c r="I73" s="7" t="s">
        <v>2</v>
      </c>
      <c r="J73" s="19" t="s">
        <v>116</v>
      </c>
      <c r="K73" s="7" t="s">
        <v>6</v>
      </c>
      <c r="L73" s="85" t="s">
        <v>117</v>
      </c>
      <c r="M73" s="7"/>
      <c r="N73" s="101">
        <v>8</v>
      </c>
    </row>
    <row r="74" spans="1:14" ht="12.75" x14ac:dyDescent="0.25">
      <c r="A74" s="55">
        <f t="shared" si="2"/>
        <v>67</v>
      </c>
      <c r="B74" s="19" t="s">
        <v>572</v>
      </c>
      <c r="C74" s="19" t="s">
        <v>259</v>
      </c>
      <c r="D74" s="19">
        <v>1</v>
      </c>
      <c r="E74" s="20" t="s">
        <v>83</v>
      </c>
      <c r="F74" s="43" t="s">
        <v>24</v>
      </c>
      <c r="G74" s="96" t="s">
        <v>51</v>
      </c>
      <c r="H74" s="97" t="s">
        <v>489</v>
      </c>
      <c r="I74" s="98" t="s">
        <v>2</v>
      </c>
      <c r="J74" s="97" t="s">
        <v>490</v>
      </c>
      <c r="K74" s="98" t="s">
        <v>214</v>
      </c>
      <c r="L74" s="97" t="s">
        <v>491</v>
      </c>
      <c r="M74" s="7"/>
      <c r="N74" s="101">
        <v>8</v>
      </c>
    </row>
    <row r="75" spans="1:14" x14ac:dyDescent="0.2">
      <c r="A75" s="55">
        <f t="shared" si="2"/>
        <v>68</v>
      </c>
      <c r="B75" s="19" t="s">
        <v>572</v>
      </c>
      <c r="C75" s="19" t="s">
        <v>259</v>
      </c>
      <c r="D75" s="19">
        <v>1</v>
      </c>
      <c r="E75" s="20" t="s">
        <v>141</v>
      </c>
      <c r="F75" s="43" t="s">
        <v>25</v>
      </c>
      <c r="G75" s="29" t="s">
        <v>466</v>
      </c>
      <c r="H75" s="63" t="s">
        <v>408</v>
      </c>
      <c r="I75" s="7" t="s">
        <v>53</v>
      </c>
      <c r="J75" s="7" t="s">
        <v>467</v>
      </c>
      <c r="K75" s="7" t="s">
        <v>53</v>
      </c>
      <c r="L75" s="45" t="s">
        <v>467</v>
      </c>
      <c r="M75" s="7"/>
      <c r="N75" s="101">
        <v>8</v>
      </c>
    </row>
    <row r="76" spans="1:14" ht="12.75" x14ac:dyDescent="0.25">
      <c r="A76" s="55">
        <f t="shared" si="2"/>
        <v>69</v>
      </c>
      <c r="B76" s="19"/>
      <c r="C76" s="19"/>
      <c r="D76" s="19"/>
      <c r="E76" s="20"/>
      <c r="F76" s="43"/>
      <c r="G76" s="29"/>
      <c r="H76" s="62"/>
      <c r="I76" s="7"/>
      <c r="J76" s="30"/>
      <c r="K76" s="7"/>
      <c r="L76" s="45"/>
      <c r="M76" s="7"/>
      <c r="N76" s="101">
        <v>8</v>
      </c>
    </row>
    <row r="77" spans="1:14" x14ac:dyDescent="0.2">
      <c r="A77" s="55">
        <f t="shared" si="2"/>
        <v>70</v>
      </c>
      <c r="B77" s="19" t="s">
        <v>573</v>
      </c>
      <c r="C77" s="19" t="s">
        <v>556</v>
      </c>
      <c r="D77" s="19"/>
      <c r="E77" s="20" t="s">
        <v>137</v>
      </c>
      <c r="F77" s="43" t="s">
        <v>563</v>
      </c>
      <c r="G77" s="56" t="s">
        <v>51</v>
      </c>
      <c r="H77" s="66" t="s">
        <v>577</v>
      </c>
      <c r="I77" s="7" t="s">
        <v>2</v>
      </c>
      <c r="J77" s="66" t="s">
        <v>575</v>
      </c>
      <c r="K77" s="7" t="s">
        <v>162</v>
      </c>
      <c r="L77" s="66" t="s">
        <v>576</v>
      </c>
      <c r="M77" s="7"/>
      <c r="N77" s="101">
        <v>8</v>
      </c>
    </row>
    <row r="78" spans="1:14" x14ac:dyDescent="0.2">
      <c r="A78" s="55">
        <f t="shared" si="2"/>
        <v>71</v>
      </c>
      <c r="B78" s="19" t="s">
        <v>573</v>
      </c>
      <c r="C78" s="19" t="s">
        <v>556</v>
      </c>
      <c r="D78" s="19">
        <v>1</v>
      </c>
      <c r="E78" s="5" t="s">
        <v>70</v>
      </c>
      <c r="F78" s="43" t="s">
        <v>562</v>
      </c>
      <c r="G78" s="56" t="s">
        <v>51</v>
      </c>
      <c r="H78" s="66" t="s">
        <v>578</v>
      </c>
      <c r="I78" s="7" t="s">
        <v>2</v>
      </c>
      <c r="J78" s="66" t="s">
        <v>166</v>
      </c>
      <c r="K78" s="7" t="s">
        <v>162</v>
      </c>
      <c r="L78" s="66" t="s">
        <v>167</v>
      </c>
      <c r="M78" s="7"/>
      <c r="N78" s="101">
        <v>8</v>
      </c>
    </row>
    <row r="79" spans="1:14" x14ac:dyDescent="0.2">
      <c r="A79" s="55">
        <f t="shared" si="2"/>
        <v>72</v>
      </c>
      <c r="B79" s="19" t="s">
        <v>573</v>
      </c>
      <c r="C79" s="19" t="s">
        <v>556</v>
      </c>
      <c r="D79" s="19">
        <v>1</v>
      </c>
      <c r="E79" s="5" t="s">
        <v>69</v>
      </c>
      <c r="F79" s="45" t="s">
        <v>590</v>
      </c>
      <c r="G79" s="56" t="s">
        <v>51</v>
      </c>
      <c r="H79" s="91" t="s">
        <v>591</v>
      </c>
      <c r="I79" s="45" t="s">
        <v>2</v>
      </c>
      <c r="J79" s="66" t="s">
        <v>592</v>
      </c>
      <c r="K79" s="45" t="s">
        <v>162</v>
      </c>
      <c r="L79" s="66" t="s">
        <v>593</v>
      </c>
      <c r="M79" s="7"/>
      <c r="N79" s="101">
        <v>8</v>
      </c>
    </row>
    <row r="80" spans="1:14" x14ac:dyDescent="0.2">
      <c r="A80" s="55">
        <f>A78+1</f>
        <v>72</v>
      </c>
      <c r="B80" s="19" t="s">
        <v>573</v>
      </c>
      <c r="C80" s="19" t="s">
        <v>556</v>
      </c>
      <c r="D80" s="19"/>
      <c r="E80" s="20" t="s">
        <v>560</v>
      </c>
      <c r="F80" s="43" t="s">
        <v>561</v>
      </c>
      <c r="G80" s="56" t="s">
        <v>51</v>
      </c>
      <c r="H80" s="66" t="s">
        <v>581</v>
      </c>
      <c r="I80" s="7" t="s">
        <v>2</v>
      </c>
      <c r="J80" s="66" t="s">
        <v>579</v>
      </c>
      <c r="K80" s="7" t="s">
        <v>162</v>
      </c>
      <c r="L80" s="66" t="s">
        <v>580</v>
      </c>
      <c r="M80" s="7"/>
      <c r="N80" s="101">
        <v>8</v>
      </c>
    </row>
    <row r="81" spans="1:14" x14ac:dyDescent="0.2">
      <c r="A81" s="55">
        <f>A80+1</f>
        <v>73</v>
      </c>
      <c r="B81" s="19" t="s">
        <v>573</v>
      </c>
      <c r="C81" s="19" t="s">
        <v>556</v>
      </c>
      <c r="D81" s="19">
        <v>1</v>
      </c>
      <c r="E81" s="20" t="s">
        <v>280</v>
      </c>
      <c r="F81" s="43" t="s">
        <v>559</v>
      </c>
      <c r="G81" s="56" t="s">
        <v>51</v>
      </c>
      <c r="H81" s="66" t="s">
        <v>586</v>
      </c>
      <c r="I81" s="7" t="s">
        <v>2</v>
      </c>
      <c r="J81" s="66" t="s">
        <v>584</v>
      </c>
      <c r="K81" s="7" t="s">
        <v>6</v>
      </c>
      <c r="L81" s="66" t="s">
        <v>585</v>
      </c>
      <c r="M81" s="7"/>
      <c r="N81" s="101">
        <v>8</v>
      </c>
    </row>
    <row r="82" spans="1:14" x14ac:dyDescent="0.2">
      <c r="A82" s="55">
        <f t="shared" si="2"/>
        <v>74</v>
      </c>
      <c r="B82" s="19" t="s">
        <v>573</v>
      </c>
      <c r="C82" s="19" t="s">
        <v>556</v>
      </c>
      <c r="D82" s="19">
        <v>1</v>
      </c>
      <c r="E82" s="20" t="s">
        <v>557</v>
      </c>
      <c r="F82" s="43" t="s">
        <v>558</v>
      </c>
      <c r="G82" s="68" t="s">
        <v>51</v>
      </c>
      <c r="H82" s="62" t="s">
        <v>255</v>
      </c>
      <c r="I82" s="7" t="s">
        <v>2</v>
      </c>
      <c r="J82" s="19" t="s">
        <v>116</v>
      </c>
      <c r="K82" s="7" t="s">
        <v>6</v>
      </c>
      <c r="L82" s="85" t="s">
        <v>117</v>
      </c>
      <c r="M82" s="7"/>
      <c r="N82" s="101">
        <v>8</v>
      </c>
    </row>
    <row r="83" spans="1:14" ht="12.75" x14ac:dyDescent="0.25">
      <c r="A83" s="55">
        <f t="shared" si="2"/>
        <v>75</v>
      </c>
      <c r="B83" s="19" t="s">
        <v>573</v>
      </c>
      <c r="C83" s="19" t="s">
        <v>556</v>
      </c>
      <c r="D83" s="19">
        <v>1</v>
      </c>
      <c r="E83" s="20" t="s">
        <v>83</v>
      </c>
      <c r="F83" s="43" t="s">
        <v>564</v>
      </c>
      <c r="G83" s="96" t="s">
        <v>51</v>
      </c>
      <c r="H83" s="97" t="s">
        <v>489</v>
      </c>
      <c r="I83" s="7" t="s">
        <v>2</v>
      </c>
      <c r="J83" s="66" t="s">
        <v>582</v>
      </c>
      <c r="K83" s="98" t="s">
        <v>214</v>
      </c>
      <c r="L83" s="66" t="s">
        <v>583</v>
      </c>
      <c r="M83" s="7"/>
      <c r="N83" s="101">
        <v>8</v>
      </c>
    </row>
    <row r="84" spans="1:14" x14ac:dyDescent="0.2">
      <c r="A84" s="55">
        <f t="shared" si="2"/>
        <v>76</v>
      </c>
      <c r="B84" s="19" t="s">
        <v>573</v>
      </c>
      <c r="C84" s="19" t="s">
        <v>556</v>
      </c>
      <c r="D84" s="19">
        <v>1</v>
      </c>
      <c r="E84" s="20" t="s">
        <v>141</v>
      </c>
      <c r="F84" s="43" t="s">
        <v>569</v>
      </c>
      <c r="G84" s="29" t="s">
        <v>466</v>
      </c>
      <c r="H84" s="63" t="s">
        <v>588</v>
      </c>
      <c r="I84" s="7" t="s">
        <v>589</v>
      </c>
      <c r="J84" s="45" t="s">
        <v>587</v>
      </c>
      <c r="K84" s="7" t="s">
        <v>589</v>
      </c>
      <c r="L84" s="45" t="s">
        <v>587</v>
      </c>
      <c r="M84" s="7"/>
      <c r="N84" s="101">
        <v>8</v>
      </c>
    </row>
    <row r="85" spans="1:14" x14ac:dyDescent="0.2">
      <c r="A85" s="55">
        <f t="shared" si="2"/>
        <v>77</v>
      </c>
      <c r="B85" s="19"/>
      <c r="C85" s="19"/>
      <c r="D85" s="19"/>
      <c r="E85" s="20"/>
      <c r="F85" s="43"/>
      <c r="G85" s="29"/>
      <c r="H85" s="63"/>
      <c r="I85" s="7"/>
      <c r="J85" s="7"/>
      <c r="K85" s="7"/>
      <c r="L85" s="45"/>
      <c r="M85" s="7"/>
      <c r="N85" s="101">
        <v>8</v>
      </c>
    </row>
    <row r="86" spans="1:14" s="42" customFormat="1" ht="56.25" x14ac:dyDescent="0.2">
      <c r="A86" s="55">
        <f t="shared" si="2"/>
        <v>78</v>
      </c>
      <c r="B86" s="19" t="s">
        <v>379</v>
      </c>
      <c r="C86" s="19" t="s">
        <v>440</v>
      </c>
      <c r="D86" s="19">
        <v>1</v>
      </c>
      <c r="E86" s="62" t="s">
        <v>365</v>
      </c>
      <c r="F86" s="62" t="s">
        <v>448</v>
      </c>
      <c r="G86" s="7"/>
      <c r="H86" s="44" t="s">
        <v>452</v>
      </c>
      <c r="I86" s="90"/>
      <c r="J86" s="19"/>
      <c r="K86" s="45" t="s">
        <v>424</v>
      </c>
      <c r="L86" s="62" t="s">
        <v>448</v>
      </c>
      <c r="M86" s="45"/>
      <c r="N86" s="101">
        <v>8</v>
      </c>
    </row>
    <row r="87" spans="1:14" s="42" customFormat="1" ht="56.25" x14ac:dyDescent="0.2">
      <c r="A87" s="55">
        <f t="shared" si="2"/>
        <v>79</v>
      </c>
      <c r="B87" s="19" t="s">
        <v>379</v>
      </c>
      <c r="C87" s="19" t="s">
        <v>441</v>
      </c>
      <c r="D87" s="19">
        <v>1</v>
      </c>
      <c r="E87" s="62" t="s">
        <v>365</v>
      </c>
      <c r="F87" s="62" t="s">
        <v>449</v>
      </c>
      <c r="G87" s="7"/>
      <c r="H87" s="44" t="s">
        <v>453</v>
      </c>
      <c r="I87" s="90"/>
      <c r="J87" s="19"/>
      <c r="K87" s="45" t="s">
        <v>424</v>
      </c>
      <c r="L87" s="62" t="s">
        <v>449</v>
      </c>
      <c r="M87" s="45"/>
      <c r="N87" s="101">
        <v>8</v>
      </c>
    </row>
    <row r="88" spans="1:14" s="42" customFormat="1" ht="56.25" x14ac:dyDescent="0.2">
      <c r="A88" s="55">
        <f t="shared" si="2"/>
        <v>80</v>
      </c>
      <c r="B88" s="19" t="s">
        <v>379</v>
      </c>
      <c r="C88" s="19" t="s">
        <v>442</v>
      </c>
      <c r="D88" s="19">
        <v>1</v>
      </c>
      <c r="E88" s="62" t="s">
        <v>365</v>
      </c>
      <c r="F88" s="62" t="s">
        <v>450</v>
      </c>
      <c r="G88" s="7"/>
      <c r="H88" s="44" t="s">
        <v>454</v>
      </c>
      <c r="I88" s="90"/>
      <c r="J88" s="19"/>
      <c r="K88" s="45" t="s">
        <v>424</v>
      </c>
      <c r="L88" s="62" t="s">
        <v>450</v>
      </c>
      <c r="M88" s="45"/>
      <c r="N88" s="101">
        <v>8</v>
      </c>
    </row>
    <row r="89" spans="1:14" s="42" customFormat="1" ht="56.25" x14ac:dyDescent="0.2">
      <c r="A89" s="55">
        <f t="shared" si="2"/>
        <v>81</v>
      </c>
      <c r="B89" s="19" t="s">
        <v>379</v>
      </c>
      <c r="C89" s="19" t="s">
        <v>443</v>
      </c>
      <c r="D89" s="19">
        <v>1</v>
      </c>
      <c r="E89" s="62" t="s">
        <v>365</v>
      </c>
      <c r="F89" s="62" t="s">
        <v>451</v>
      </c>
      <c r="G89" s="7"/>
      <c r="H89" s="44" t="s">
        <v>455</v>
      </c>
      <c r="I89" s="90"/>
      <c r="J89" s="19"/>
      <c r="K89" s="45" t="s">
        <v>424</v>
      </c>
      <c r="L89" s="62" t="s">
        <v>451</v>
      </c>
      <c r="M89" s="45"/>
      <c r="N89" s="101">
        <v>8</v>
      </c>
    </row>
    <row r="90" spans="1:14" x14ac:dyDescent="0.2">
      <c r="A90" s="55">
        <f t="shared" si="2"/>
        <v>82</v>
      </c>
      <c r="B90" s="19"/>
      <c r="C90" s="19"/>
      <c r="D90" s="19"/>
      <c r="E90" s="20"/>
      <c r="F90" s="43"/>
      <c r="G90" s="29"/>
      <c r="H90" s="44"/>
      <c r="I90" s="7"/>
      <c r="J90" s="19"/>
      <c r="K90" s="7"/>
      <c r="L90" s="85"/>
      <c r="M90" s="7"/>
      <c r="N90" s="101">
        <v>8</v>
      </c>
    </row>
    <row r="91" spans="1:14" x14ac:dyDescent="0.2">
      <c r="A91" s="55">
        <f t="shared" si="2"/>
        <v>83</v>
      </c>
      <c r="B91" s="19" t="s">
        <v>384</v>
      </c>
      <c r="C91" s="19" t="s">
        <v>358</v>
      </c>
      <c r="D91" s="19">
        <v>0</v>
      </c>
      <c r="E91" s="20" t="s">
        <v>78</v>
      </c>
      <c r="F91" s="43" t="s">
        <v>385</v>
      </c>
      <c r="G91" s="29"/>
      <c r="H91" s="44"/>
      <c r="I91" s="7"/>
      <c r="J91" s="19"/>
      <c r="K91" s="7"/>
      <c r="L91" s="85"/>
      <c r="M91" s="7"/>
      <c r="N91" s="101">
        <v>8</v>
      </c>
    </row>
    <row r="92" spans="1:14" ht="22.5" x14ac:dyDescent="0.2">
      <c r="A92" s="55">
        <f t="shared" si="2"/>
        <v>84</v>
      </c>
      <c r="B92" s="19" t="s">
        <v>383</v>
      </c>
      <c r="C92" s="19" t="s">
        <v>358</v>
      </c>
      <c r="D92" s="19">
        <v>1</v>
      </c>
      <c r="E92" s="20" t="s">
        <v>78</v>
      </c>
      <c r="F92" s="69" t="s">
        <v>21</v>
      </c>
      <c r="G92" s="29" t="s">
        <v>345</v>
      </c>
      <c r="H92" s="44" t="s">
        <v>347</v>
      </c>
      <c r="I92" s="7" t="s">
        <v>2</v>
      </c>
      <c r="J92" s="7" t="s">
        <v>348</v>
      </c>
      <c r="K92" s="7" t="s">
        <v>342</v>
      </c>
      <c r="L92" s="45" t="s">
        <v>349</v>
      </c>
      <c r="M92" s="7"/>
      <c r="N92" s="101">
        <v>8</v>
      </c>
    </row>
    <row r="93" spans="1:14" ht="25.5" x14ac:dyDescent="0.25">
      <c r="A93" s="55">
        <f t="shared" si="2"/>
        <v>85</v>
      </c>
      <c r="B93" s="19" t="s">
        <v>383</v>
      </c>
      <c r="C93" s="19" t="s">
        <v>358</v>
      </c>
      <c r="D93" s="19">
        <v>1</v>
      </c>
      <c r="E93" s="20" t="s">
        <v>346</v>
      </c>
      <c r="F93" s="43" t="s">
        <v>304</v>
      </c>
      <c r="G93" s="29" t="s">
        <v>345</v>
      </c>
      <c r="H93" s="62" t="s">
        <v>344</v>
      </c>
      <c r="I93" s="7" t="s">
        <v>2</v>
      </c>
      <c r="J93" s="30" t="s">
        <v>341</v>
      </c>
      <c r="K93" s="7" t="s">
        <v>342</v>
      </c>
      <c r="L93" s="45" t="s">
        <v>343</v>
      </c>
      <c r="M93" s="7" t="s">
        <v>400</v>
      </c>
      <c r="N93" s="101">
        <v>8</v>
      </c>
    </row>
    <row r="94" spans="1:14" x14ac:dyDescent="0.2">
      <c r="A94" s="55">
        <f t="shared" si="2"/>
        <v>86</v>
      </c>
      <c r="B94" s="19"/>
      <c r="C94" s="19"/>
      <c r="D94" s="19"/>
      <c r="E94" s="20"/>
      <c r="F94" s="43"/>
      <c r="G94" s="29"/>
      <c r="H94" s="63"/>
      <c r="I94" s="7"/>
      <c r="J94" s="7"/>
      <c r="K94" s="7"/>
      <c r="L94" s="45"/>
      <c r="M94" s="7"/>
      <c r="N94" s="101">
        <v>8</v>
      </c>
    </row>
    <row r="95" spans="1:14" ht="45.75" x14ac:dyDescent="0.25">
      <c r="A95" s="55">
        <f t="shared" si="2"/>
        <v>87</v>
      </c>
      <c r="B95" s="19" t="s">
        <v>386</v>
      </c>
      <c r="C95" s="19" t="s">
        <v>260</v>
      </c>
      <c r="D95" s="19">
        <v>0</v>
      </c>
      <c r="E95" s="44" t="s">
        <v>597</v>
      </c>
      <c r="F95" s="43" t="s">
        <v>385</v>
      </c>
      <c r="G95" s="29"/>
      <c r="H95" s="62"/>
      <c r="I95" s="7"/>
      <c r="J95" s="30"/>
      <c r="K95" s="7"/>
      <c r="L95" s="45"/>
      <c r="M95" s="7"/>
      <c r="N95" s="101">
        <v>8</v>
      </c>
    </row>
    <row r="96" spans="1:14" x14ac:dyDescent="0.2">
      <c r="A96" s="55">
        <f t="shared" si="2"/>
        <v>88</v>
      </c>
      <c r="B96" s="19" t="s">
        <v>387</v>
      </c>
      <c r="C96" s="19" t="s">
        <v>260</v>
      </c>
      <c r="D96" s="19">
        <v>1</v>
      </c>
      <c r="E96" s="20" t="s">
        <v>283</v>
      </c>
      <c r="F96" s="43" t="s">
        <v>19</v>
      </c>
      <c r="G96" s="56" t="s">
        <v>51</v>
      </c>
      <c r="H96" s="44" t="s">
        <v>175</v>
      </c>
      <c r="I96" s="7" t="s">
        <v>2</v>
      </c>
      <c r="J96" s="7" t="s">
        <v>124</v>
      </c>
      <c r="K96" s="83" t="s">
        <v>174</v>
      </c>
      <c r="L96" s="45" t="s">
        <v>20</v>
      </c>
      <c r="M96" s="7"/>
      <c r="N96" s="101">
        <v>8</v>
      </c>
    </row>
    <row r="97" spans="1:14" x14ac:dyDescent="0.2">
      <c r="A97" s="55">
        <f t="shared" si="2"/>
        <v>89</v>
      </c>
      <c r="B97" s="19" t="s">
        <v>387</v>
      </c>
      <c r="C97" s="19" t="s">
        <v>260</v>
      </c>
      <c r="D97" s="19">
        <v>1</v>
      </c>
      <c r="E97" s="20" t="s">
        <v>433</v>
      </c>
      <c r="F97" s="43" t="s">
        <v>434</v>
      </c>
      <c r="G97" s="56" t="s">
        <v>51</v>
      </c>
      <c r="H97" s="64" t="s">
        <v>437</v>
      </c>
      <c r="I97" s="7" t="s">
        <v>2</v>
      </c>
      <c r="J97" s="64" t="s">
        <v>435</v>
      </c>
      <c r="K97" s="26" t="s">
        <v>438</v>
      </c>
      <c r="L97" s="64" t="s">
        <v>436</v>
      </c>
      <c r="M97" s="7"/>
      <c r="N97" s="101">
        <v>8</v>
      </c>
    </row>
    <row r="98" spans="1:14" x14ac:dyDescent="0.2">
      <c r="A98" s="55">
        <f t="shared" si="2"/>
        <v>90</v>
      </c>
      <c r="B98" s="19" t="s">
        <v>387</v>
      </c>
      <c r="C98" s="19" t="s">
        <v>260</v>
      </c>
      <c r="D98" s="19">
        <v>3</v>
      </c>
      <c r="E98" s="20" t="s">
        <v>302</v>
      </c>
      <c r="F98" s="43" t="s">
        <v>1</v>
      </c>
      <c r="G98" s="56" t="s">
        <v>51</v>
      </c>
      <c r="H98" s="44" t="s">
        <v>486</v>
      </c>
      <c r="I98" s="7" t="s">
        <v>2</v>
      </c>
      <c r="J98" s="7" t="s">
        <v>179</v>
      </c>
      <c r="K98" s="7" t="s">
        <v>3</v>
      </c>
      <c r="L98" s="45" t="s">
        <v>4</v>
      </c>
      <c r="M98" s="7"/>
      <c r="N98" s="101">
        <v>8</v>
      </c>
    </row>
    <row r="99" spans="1:14" x14ac:dyDescent="0.2">
      <c r="A99" s="55">
        <f t="shared" si="2"/>
        <v>91</v>
      </c>
      <c r="B99" s="19" t="s">
        <v>387</v>
      </c>
      <c r="C99" s="19" t="s">
        <v>260</v>
      </c>
      <c r="D99" s="19">
        <v>1</v>
      </c>
      <c r="E99" s="20" t="s">
        <v>601</v>
      </c>
      <c r="F99" s="60" t="s">
        <v>520</v>
      </c>
      <c r="G99" s="56" t="s">
        <v>51</v>
      </c>
      <c r="H99" s="66" t="s">
        <v>537</v>
      </c>
      <c r="I99" s="19" t="s">
        <v>2</v>
      </c>
      <c r="J99" s="66" t="s">
        <v>538</v>
      </c>
      <c r="K99" s="19" t="s">
        <v>3</v>
      </c>
      <c r="L99" s="66" t="s">
        <v>539</v>
      </c>
      <c r="M99" s="7"/>
      <c r="N99" s="101">
        <v>8</v>
      </c>
    </row>
    <row r="100" spans="1:14" x14ac:dyDescent="0.2">
      <c r="A100" s="55">
        <f t="shared" si="2"/>
        <v>92</v>
      </c>
      <c r="B100" s="19" t="s">
        <v>387</v>
      </c>
      <c r="C100" s="19" t="s">
        <v>260</v>
      </c>
      <c r="D100" s="19">
        <v>2</v>
      </c>
      <c r="E100" s="20" t="s">
        <v>602</v>
      </c>
      <c r="F100" s="43" t="s">
        <v>282</v>
      </c>
      <c r="G100" s="56" t="s">
        <v>273</v>
      </c>
      <c r="H100" s="62" t="s">
        <v>611</v>
      </c>
      <c r="I100" s="7" t="s">
        <v>2</v>
      </c>
      <c r="J100" s="19" t="s">
        <v>315</v>
      </c>
      <c r="K100" s="7" t="s">
        <v>162</v>
      </c>
      <c r="L100" s="85" t="s">
        <v>317</v>
      </c>
      <c r="M100" s="7"/>
      <c r="N100" s="101">
        <v>8</v>
      </c>
    </row>
    <row r="101" spans="1:14" x14ac:dyDescent="0.2">
      <c r="A101" s="55">
        <f t="shared" si="2"/>
        <v>93</v>
      </c>
      <c r="B101" s="19" t="s">
        <v>387</v>
      </c>
      <c r="C101" s="19" t="s">
        <v>260</v>
      </c>
      <c r="D101" s="19">
        <v>1</v>
      </c>
      <c r="E101" s="20" t="s">
        <v>285</v>
      </c>
      <c r="F101" s="43" t="s">
        <v>284</v>
      </c>
      <c r="G101" s="7" t="s">
        <v>320</v>
      </c>
      <c r="H101" s="62" t="s">
        <v>612</v>
      </c>
      <c r="I101" s="7" t="s">
        <v>2</v>
      </c>
      <c r="J101" s="19" t="s">
        <v>318</v>
      </c>
      <c r="K101" s="7" t="s">
        <v>3</v>
      </c>
      <c r="L101" s="85" t="s">
        <v>319</v>
      </c>
      <c r="M101" s="7"/>
      <c r="N101" s="101">
        <v>8</v>
      </c>
    </row>
    <row r="102" spans="1:14" x14ac:dyDescent="0.2">
      <c r="A102" s="55">
        <f t="shared" si="2"/>
        <v>94</v>
      </c>
      <c r="B102" s="19" t="s">
        <v>387</v>
      </c>
      <c r="C102" s="19" t="s">
        <v>260</v>
      </c>
      <c r="D102" s="19">
        <v>1</v>
      </c>
      <c r="E102" s="20" t="s">
        <v>596</v>
      </c>
      <c r="F102" s="43">
        <v>0</v>
      </c>
      <c r="G102" s="56" t="s">
        <v>51</v>
      </c>
      <c r="H102" s="66" t="s">
        <v>599</v>
      </c>
      <c r="I102" s="7" t="s">
        <v>186</v>
      </c>
      <c r="J102" s="66" t="s">
        <v>598</v>
      </c>
      <c r="K102" s="83" t="s">
        <v>181</v>
      </c>
      <c r="L102" s="66" t="s">
        <v>600</v>
      </c>
      <c r="M102" s="7"/>
      <c r="N102" s="101">
        <v>8</v>
      </c>
    </row>
    <row r="103" spans="1:14" x14ac:dyDescent="0.2">
      <c r="A103" s="55">
        <f>A102+1</f>
        <v>95</v>
      </c>
      <c r="B103" s="19" t="s">
        <v>387</v>
      </c>
      <c r="C103" s="19" t="s">
        <v>260</v>
      </c>
      <c r="D103" s="19">
        <v>5</v>
      </c>
      <c r="E103" s="20" t="s">
        <v>603</v>
      </c>
      <c r="F103" s="43" t="s">
        <v>5</v>
      </c>
      <c r="G103" s="56" t="s">
        <v>51</v>
      </c>
      <c r="H103" s="44" t="s">
        <v>189</v>
      </c>
      <c r="I103" s="7" t="s">
        <v>186</v>
      </c>
      <c r="J103" s="7" t="s">
        <v>190</v>
      </c>
      <c r="K103" s="83" t="s">
        <v>181</v>
      </c>
      <c r="L103" s="45" t="s">
        <v>191</v>
      </c>
      <c r="M103" s="7"/>
      <c r="N103" s="101">
        <v>8</v>
      </c>
    </row>
    <row r="104" spans="1:14" x14ac:dyDescent="0.2">
      <c r="A104" s="55">
        <f>A103+1</f>
        <v>96</v>
      </c>
      <c r="B104" s="19" t="s">
        <v>387</v>
      </c>
      <c r="C104" s="19" t="s">
        <v>260</v>
      </c>
      <c r="D104" s="19">
        <v>1</v>
      </c>
      <c r="E104" s="20" t="s">
        <v>286</v>
      </c>
      <c r="F104" s="43" t="s">
        <v>14</v>
      </c>
      <c r="G104" s="56" t="s">
        <v>51</v>
      </c>
      <c r="H104" s="44" t="s">
        <v>198</v>
      </c>
      <c r="I104" s="7" t="s">
        <v>2</v>
      </c>
      <c r="J104" s="7" t="s">
        <v>199</v>
      </c>
      <c r="K104" s="83" t="s">
        <v>181</v>
      </c>
      <c r="L104" s="45" t="s">
        <v>200</v>
      </c>
      <c r="M104" s="7"/>
      <c r="N104" s="101">
        <v>8</v>
      </c>
    </row>
    <row r="105" spans="1:14" x14ac:dyDescent="0.2">
      <c r="A105" s="55">
        <f>A104+1</f>
        <v>97</v>
      </c>
      <c r="B105" s="19" t="s">
        <v>387</v>
      </c>
      <c r="C105" s="19" t="s">
        <v>260</v>
      </c>
      <c r="D105" s="19">
        <v>4</v>
      </c>
      <c r="E105" s="20" t="s">
        <v>595</v>
      </c>
      <c r="F105" s="43" t="s">
        <v>16</v>
      </c>
      <c r="G105" s="56" t="s">
        <v>51</v>
      </c>
      <c r="H105" s="44" t="s">
        <v>204</v>
      </c>
      <c r="I105" s="7" t="s">
        <v>186</v>
      </c>
      <c r="J105" s="7" t="s">
        <v>205</v>
      </c>
      <c r="K105" s="83" t="s">
        <v>181</v>
      </c>
      <c r="L105" s="45" t="s">
        <v>206</v>
      </c>
      <c r="M105" s="7"/>
      <c r="N105" s="101">
        <v>8</v>
      </c>
    </row>
    <row r="106" spans="1:14" x14ac:dyDescent="0.2">
      <c r="A106" s="55">
        <f>A105+1</f>
        <v>98</v>
      </c>
      <c r="B106" s="19" t="s">
        <v>387</v>
      </c>
      <c r="C106" s="19" t="s">
        <v>260</v>
      </c>
      <c r="D106" s="19">
        <v>1</v>
      </c>
      <c r="E106" s="20" t="s">
        <v>532</v>
      </c>
      <c r="F106" s="25" t="s">
        <v>326</v>
      </c>
      <c r="G106" s="7" t="s">
        <v>104</v>
      </c>
      <c r="H106" s="62" t="s">
        <v>275</v>
      </c>
      <c r="I106" s="7" t="s">
        <v>2</v>
      </c>
      <c r="J106" s="19" t="s">
        <v>277</v>
      </c>
      <c r="K106" s="7" t="s">
        <v>105</v>
      </c>
      <c r="L106" s="85" t="s">
        <v>276</v>
      </c>
      <c r="M106" s="7"/>
      <c r="N106" s="101">
        <v>8</v>
      </c>
    </row>
    <row r="107" spans="1:14" x14ac:dyDescent="0.2">
      <c r="A107" s="55">
        <f>A104+1</f>
        <v>97</v>
      </c>
      <c r="B107" s="19" t="s">
        <v>387</v>
      </c>
      <c r="C107" s="19" t="s">
        <v>260</v>
      </c>
      <c r="D107" s="19">
        <v>1</v>
      </c>
      <c r="E107" s="20" t="s">
        <v>378</v>
      </c>
      <c r="F107" s="43" t="s">
        <v>287</v>
      </c>
      <c r="G107" s="56" t="s">
        <v>51</v>
      </c>
      <c r="H107" s="62" t="s">
        <v>329</v>
      </c>
      <c r="I107" s="7" t="s">
        <v>2</v>
      </c>
      <c r="J107" s="19" t="s">
        <v>328</v>
      </c>
      <c r="K107" s="83" t="s">
        <v>181</v>
      </c>
      <c r="L107" s="85" t="s">
        <v>327</v>
      </c>
      <c r="M107" s="7"/>
      <c r="N107" s="101">
        <v>8</v>
      </c>
    </row>
    <row r="108" spans="1:14" x14ac:dyDescent="0.2">
      <c r="A108" s="55">
        <f t="shared" si="2"/>
        <v>98</v>
      </c>
      <c r="B108" s="19" t="s">
        <v>387</v>
      </c>
      <c r="C108" s="19" t="s">
        <v>260</v>
      </c>
      <c r="D108" s="19">
        <v>2</v>
      </c>
      <c r="E108" s="20" t="s">
        <v>474</v>
      </c>
      <c r="F108" s="43" t="s">
        <v>33</v>
      </c>
      <c r="G108" s="56" t="s">
        <v>51</v>
      </c>
      <c r="H108" s="44" t="s">
        <v>262</v>
      </c>
      <c r="I108" s="7" t="s">
        <v>2</v>
      </c>
      <c r="J108" s="7" t="s">
        <v>263</v>
      </c>
      <c r="K108" s="7" t="s">
        <v>211</v>
      </c>
      <c r="L108" s="45" t="s">
        <v>34</v>
      </c>
      <c r="M108" s="7"/>
      <c r="N108" s="101">
        <v>8</v>
      </c>
    </row>
    <row r="109" spans="1:14" x14ac:dyDescent="0.2">
      <c r="A109" s="55">
        <f t="shared" si="2"/>
        <v>99</v>
      </c>
      <c r="B109" s="19" t="s">
        <v>387</v>
      </c>
      <c r="C109" s="19" t="s">
        <v>260</v>
      </c>
      <c r="D109" s="19">
        <v>1</v>
      </c>
      <c r="E109" s="20" t="s">
        <v>425</v>
      </c>
      <c r="F109" s="64" t="s">
        <v>427</v>
      </c>
      <c r="G109" s="45" t="s">
        <v>10</v>
      </c>
      <c r="H109" s="64" t="s">
        <v>428</v>
      </c>
      <c r="I109" s="7" t="s">
        <v>2</v>
      </c>
      <c r="J109" s="64" t="s">
        <v>426</v>
      </c>
      <c r="K109" s="7" t="s">
        <v>429</v>
      </c>
      <c r="L109" s="64" t="s">
        <v>427</v>
      </c>
      <c r="M109" s="7"/>
      <c r="N109" s="101">
        <v>8</v>
      </c>
    </row>
    <row r="110" spans="1:14" ht="22.5" x14ac:dyDescent="0.2">
      <c r="A110" s="55">
        <f t="shared" si="2"/>
        <v>100</v>
      </c>
      <c r="B110" s="19" t="s">
        <v>387</v>
      </c>
      <c r="C110" s="19" t="s">
        <v>260</v>
      </c>
      <c r="D110" s="21">
        <v>1</v>
      </c>
      <c r="E110" s="20" t="s">
        <v>534</v>
      </c>
      <c r="F110" s="25" t="s">
        <v>535</v>
      </c>
      <c r="G110" s="45" t="s">
        <v>536</v>
      </c>
      <c r="H110" s="66" t="s">
        <v>616</v>
      </c>
      <c r="I110" s="7" t="s">
        <v>2</v>
      </c>
      <c r="J110" s="66" t="s">
        <v>614</v>
      </c>
      <c r="K110" s="7" t="s">
        <v>432</v>
      </c>
      <c r="L110" s="66" t="s">
        <v>615</v>
      </c>
      <c r="M110" s="7"/>
      <c r="N110" s="101">
        <v>8</v>
      </c>
    </row>
    <row r="111" spans="1:14" ht="22.5" x14ac:dyDescent="0.2">
      <c r="A111" s="55">
        <f t="shared" si="2"/>
        <v>101</v>
      </c>
      <c r="B111" s="19" t="s">
        <v>387</v>
      </c>
      <c r="C111" s="19" t="s">
        <v>260</v>
      </c>
      <c r="D111" s="21">
        <v>1</v>
      </c>
      <c r="E111" s="5" t="s">
        <v>91</v>
      </c>
      <c r="F111" s="32" t="s">
        <v>122</v>
      </c>
      <c r="G111" s="23" t="s">
        <v>65</v>
      </c>
      <c r="H111" s="33" t="s">
        <v>360</v>
      </c>
      <c r="I111" s="7"/>
      <c r="J111" s="7"/>
      <c r="K111" s="7" t="s">
        <v>361</v>
      </c>
      <c r="L111" s="34" t="s">
        <v>122</v>
      </c>
      <c r="M111" s="7"/>
      <c r="N111" s="101">
        <v>8</v>
      </c>
    </row>
    <row r="112" spans="1:14" ht="22.5" x14ac:dyDescent="0.2">
      <c r="A112" s="55">
        <f t="shared" si="2"/>
        <v>102</v>
      </c>
      <c r="B112" s="19" t="s">
        <v>387</v>
      </c>
      <c r="C112" s="19" t="s">
        <v>260</v>
      </c>
      <c r="D112" s="21">
        <v>1</v>
      </c>
      <c r="E112" s="5" t="s">
        <v>92</v>
      </c>
      <c r="F112" s="32" t="s">
        <v>123</v>
      </c>
      <c r="G112" s="23" t="s">
        <v>65</v>
      </c>
      <c r="H112" s="33" t="s">
        <v>359</v>
      </c>
      <c r="I112" s="7"/>
      <c r="J112" s="7"/>
      <c r="K112" s="7" t="s">
        <v>361</v>
      </c>
      <c r="L112" s="34" t="s">
        <v>123</v>
      </c>
      <c r="M112" s="7"/>
      <c r="N112" s="101">
        <v>8</v>
      </c>
    </row>
    <row r="113" spans="1:14" ht="21.75" x14ac:dyDescent="0.2">
      <c r="A113" s="55">
        <f t="shared" ref="A113:A154" si="3">A112+1</f>
        <v>103</v>
      </c>
      <c r="B113" s="19" t="s">
        <v>387</v>
      </c>
      <c r="C113" s="19" t="s">
        <v>260</v>
      </c>
      <c r="D113" s="35" t="s">
        <v>430</v>
      </c>
      <c r="E113" s="20" t="s">
        <v>301</v>
      </c>
      <c r="F113" s="32" t="s">
        <v>385</v>
      </c>
      <c r="G113" s="29"/>
      <c r="H113" s="33"/>
      <c r="I113" s="7"/>
      <c r="J113" s="7"/>
      <c r="K113" s="7"/>
      <c r="L113" s="34"/>
      <c r="M113" s="29" t="s">
        <v>487</v>
      </c>
      <c r="N113" s="101">
        <v>8</v>
      </c>
    </row>
    <row r="114" spans="1:14" ht="21.75" x14ac:dyDescent="0.2">
      <c r="A114" s="55">
        <f t="shared" si="3"/>
        <v>104</v>
      </c>
      <c r="B114" s="19" t="s">
        <v>387</v>
      </c>
      <c r="C114" s="19" t="s">
        <v>260</v>
      </c>
      <c r="D114" s="35" t="s">
        <v>430</v>
      </c>
      <c r="E114" s="20" t="s">
        <v>300</v>
      </c>
      <c r="F114" s="32" t="s">
        <v>385</v>
      </c>
      <c r="G114" s="23"/>
      <c r="H114" s="33"/>
      <c r="I114" s="7"/>
      <c r="J114" s="7"/>
      <c r="K114" s="7"/>
      <c r="L114" s="34"/>
      <c r="M114" s="29" t="s">
        <v>487</v>
      </c>
      <c r="N114" s="101">
        <v>8</v>
      </c>
    </row>
    <row r="115" spans="1:14" s="42" customFormat="1" ht="56.25" x14ac:dyDescent="0.2">
      <c r="A115" s="55">
        <f t="shared" si="3"/>
        <v>105</v>
      </c>
      <c r="B115" s="19" t="s">
        <v>387</v>
      </c>
      <c r="C115" s="19" t="s">
        <v>440</v>
      </c>
      <c r="D115" s="19">
        <v>1</v>
      </c>
      <c r="E115" s="62" t="s">
        <v>365</v>
      </c>
      <c r="F115" s="62" t="s">
        <v>444</v>
      </c>
      <c r="G115" s="7"/>
      <c r="H115" s="44" t="s">
        <v>456</v>
      </c>
      <c r="I115" s="90"/>
      <c r="J115" s="19"/>
      <c r="K115" s="45" t="s">
        <v>424</v>
      </c>
      <c r="L115" s="62" t="s">
        <v>444</v>
      </c>
      <c r="M115" s="45"/>
      <c r="N115" s="101">
        <v>8</v>
      </c>
    </row>
    <row r="116" spans="1:14" s="42" customFormat="1" ht="56.25" x14ac:dyDescent="0.2">
      <c r="A116" s="55">
        <f t="shared" si="3"/>
        <v>106</v>
      </c>
      <c r="B116" s="19" t="s">
        <v>387</v>
      </c>
      <c r="C116" s="19" t="s">
        <v>441</v>
      </c>
      <c r="D116" s="19">
        <v>1</v>
      </c>
      <c r="E116" s="62" t="s">
        <v>365</v>
      </c>
      <c r="F116" s="62" t="s">
        <v>445</v>
      </c>
      <c r="G116" s="7"/>
      <c r="H116" s="44" t="s">
        <v>457</v>
      </c>
      <c r="I116" s="90"/>
      <c r="J116" s="19"/>
      <c r="K116" s="45" t="s">
        <v>424</v>
      </c>
      <c r="L116" s="62" t="s">
        <v>445</v>
      </c>
      <c r="M116" s="45"/>
      <c r="N116" s="101">
        <v>8</v>
      </c>
    </row>
    <row r="117" spans="1:14" s="42" customFormat="1" ht="56.25" x14ac:dyDescent="0.2">
      <c r="A117" s="55">
        <f t="shared" si="3"/>
        <v>107</v>
      </c>
      <c r="B117" s="19" t="s">
        <v>387</v>
      </c>
      <c r="C117" s="19" t="s">
        <v>442</v>
      </c>
      <c r="D117" s="19">
        <v>1</v>
      </c>
      <c r="E117" s="62" t="s">
        <v>365</v>
      </c>
      <c r="F117" s="62" t="s">
        <v>446</v>
      </c>
      <c r="G117" s="7"/>
      <c r="H117" s="44" t="s">
        <v>458</v>
      </c>
      <c r="I117" s="90"/>
      <c r="J117" s="19"/>
      <c r="K117" s="45" t="s">
        <v>424</v>
      </c>
      <c r="L117" s="62" t="s">
        <v>446</v>
      </c>
      <c r="M117" s="45"/>
      <c r="N117" s="101">
        <v>8</v>
      </c>
    </row>
    <row r="118" spans="1:14" s="42" customFormat="1" ht="56.25" x14ac:dyDescent="0.2">
      <c r="A118" s="55">
        <f t="shared" si="3"/>
        <v>108</v>
      </c>
      <c r="B118" s="19" t="s">
        <v>387</v>
      </c>
      <c r="C118" s="19" t="s">
        <v>443</v>
      </c>
      <c r="D118" s="19">
        <v>1</v>
      </c>
      <c r="E118" s="62" t="s">
        <v>365</v>
      </c>
      <c r="F118" s="62" t="s">
        <v>447</v>
      </c>
      <c r="G118" s="7"/>
      <c r="H118" s="44" t="s">
        <v>459</v>
      </c>
      <c r="I118" s="90"/>
      <c r="J118" s="19"/>
      <c r="K118" s="45" t="s">
        <v>424</v>
      </c>
      <c r="L118" s="62" t="s">
        <v>447</v>
      </c>
      <c r="M118" s="45"/>
      <c r="N118" s="101">
        <v>8</v>
      </c>
    </row>
    <row r="119" spans="1:14" ht="32.25" x14ac:dyDescent="0.2">
      <c r="A119" s="55">
        <f t="shared" si="3"/>
        <v>109</v>
      </c>
      <c r="B119" s="19" t="s">
        <v>389</v>
      </c>
      <c r="C119" s="19" t="s">
        <v>375</v>
      </c>
      <c r="D119" s="21">
        <v>2</v>
      </c>
      <c r="E119" s="20" t="s">
        <v>431</v>
      </c>
      <c r="F119" s="32">
        <v>0</v>
      </c>
      <c r="G119" s="23">
        <v>1206</v>
      </c>
      <c r="H119" s="36" t="s">
        <v>393</v>
      </c>
      <c r="I119" s="7" t="s">
        <v>2</v>
      </c>
      <c r="J119" s="7" t="s">
        <v>394</v>
      </c>
      <c r="K119" s="7" t="s">
        <v>181</v>
      </c>
      <c r="L119" s="34" t="s">
        <v>395</v>
      </c>
      <c r="M119" s="29" t="s">
        <v>396</v>
      </c>
      <c r="N119" s="101">
        <v>8</v>
      </c>
    </row>
    <row r="120" spans="1:14" ht="39.75" customHeight="1" x14ac:dyDescent="0.2">
      <c r="A120" s="55">
        <f t="shared" si="3"/>
        <v>110</v>
      </c>
      <c r="B120" s="19" t="s">
        <v>389</v>
      </c>
      <c r="C120" s="19" t="s">
        <v>375</v>
      </c>
      <c r="D120" s="21">
        <v>0</v>
      </c>
      <c r="E120" s="44" t="s">
        <v>488</v>
      </c>
      <c r="F120" s="7" t="s">
        <v>385</v>
      </c>
      <c r="G120" s="23"/>
      <c r="H120" s="33"/>
      <c r="I120" s="7"/>
      <c r="J120" s="7"/>
      <c r="K120" s="7"/>
      <c r="L120" s="34"/>
      <c r="M120" s="29"/>
      <c r="N120" s="101">
        <v>8</v>
      </c>
    </row>
    <row r="121" spans="1:14" x14ac:dyDescent="0.2">
      <c r="A121" s="55">
        <f t="shared" si="3"/>
        <v>111</v>
      </c>
      <c r="B121" s="19" t="s">
        <v>388</v>
      </c>
      <c r="C121" s="19" t="s">
        <v>375</v>
      </c>
      <c r="D121" s="19">
        <v>1</v>
      </c>
      <c r="E121" s="20" t="s">
        <v>293</v>
      </c>
      <c r="F121" s="43" t="s">
        <v>17</v>
      </c>
      <c r="G121" s="56" t="s">
        <v>51</v>
      </c>
      <c r="H121" s="44" t="s">
        <v>170</v>
      </c>
      <c r="I121" s="7" t="s">
        <v>2</v>
      </c>
      <c r="J121" s="7" t="s">
        <v>171</v>
      </c>
      <c r="K121" s="7" t="s">
        <v>162</v>
      </c>
      <c r="L121" s="45" t="s">
        <v>172</v>
      </c>
      <c r="M121" s="7"/>
      <c r="N121" s="101">
        <v>8</v>
      </c>
    </row>
    <row r="122" spans="1:14" x14ac:dyDescent="0.2">
      <c r="A122" s="55">
        <f t="shared" si="3"/>
        <v>112</v>
      </c>
      <c r="B122" s="19" t="s">
        <v>388</v>
      </c>
      <c r="C122" s="19" t="s">
        <v>375</v>
      </c>
      <c r="D122" s="19">
        <v>1</v>
      </c>
      <c r="E122" s="20" t="s">
        <v>376</v>
      </c>
      <c r="F122" s="43" t="s">
        <v>282</v>
      </c>
      <c r="G122" s="56" t="s">
        <v>273</v>
      </c>
      <c r="H122" s="62" t="s">
        <v>316</v>
      </c>
      <c r="I122" s="7" t="s">
        <v>2</v>
      </c>
      <c r="J122" s="19" t="s">
        <v>315</v>
      </c>
      <c r="K122" s="7" t="s">
        <v>162</v>
      </c>
      <c r="L122" s="85" t="s">
        <v>317</v>
      </c>
      <c r="M122" s="7"/>
      <c r="N122" s="101">
        <v>8</v>
      </c>
    </row>
    <row r="123" spans="1:14" x14ac:dyDescent="0.2">
      <c r="A123" s="55">
        <f t="shared" si="3"/>
        <v>113</v>
      </c>
      <c r="B123" s="19" t="s">
        <v>388</v>
      </c>
      <c r="C123" s="19" t="s">
        <v>375</v>
      </c>
      <c r="D123" s="19">
        <v>1</v>
      </c>
      <c r="E123" s="20" t="s">
        <v>297</v>
      </c>
      <c r="F123" s="43" t="s">
        <v>106</v>
      </c>
      <c r="G123" s="56" t="s">
        <v>51</v>
      </c>
      <c r="H123" s="62" t="s">
        <v>270</v>
      </c>
      <c r="I123" s="7" t="s">
        <v>2</v>
      </c>
      <c r="J123" s="19" t="s">
        <v>271</v>
      </c>
      <c r="K123" s="83" t="s">
        <v>181</v>
      </c>
      <c r="L123" s="85" t="s">
        <v>272</v>
      </c>
      <c r="M123" s="7"/>
      <c r="N123" s="101">
        <v>8</v>
      </c>
    </row>
    <row r="124" spans="1:14" x14ac:dyDescent="0.2">
      <c r="A124" s="55">
        <f t="shared" si="3"/>
        <v>114</v>
      </c>
      <c r="B124" s="19" t="s">
        <v>388</v>
      </c>
      <c r="C124" s="19" t="s">
        <v>375</v>
      </c>
      <c r="D124" s="19">
        <v>1</v>
      </c>
      <c r="E124" s="20" t="s">
        <v>377</v>
      </c>
      <c r="F124" s="43" t="s">
        <v>287</v>
      </c>
      <c r="G124" s="56" t="s">
        <v>51</v>
      </c>
      <c r="H124" s="62" t="s">
        <v>329</v>
      </c>
      <c r="I124" s="7" t="s">
        <v>2</v>
      </c>
      <c r="J124" s="19" t="s">
        <v>328</v>
      </c>
      <c r="K124" s="83" t="s">
        <v>181</v>
      </c>
      <c r="L124" s="85" t="s">
        <v>327</v>
      </c>
      <c r="M124" s="7"/>
      <c r="N124" s="101">
        <v>8</v>
      </c>
    </row>
    <row r="125" spans="1:14" x14ac:dyDescent="0.2">
      <c r="A125" s="55">
        <f t="shared" si="3"/>
        <v>115</v>
      </c>
      <c r="B125" s="19" t="s">
        <v>388</v>
      </c>
      <c r="C125" s="19" t="s">
        <v>375</v>
      </c>
      <c r="D125" s="19">
        <v>0</v>
      </c>
      <c r="E125" s="20" t="s">
        <v>296</v>
      </c>
      <c r="F125" s="43" t="s">
        <v>385</v>
      </c>
      <c r="G125" s="29"/>
      <c r="H125" s="63"/>
      <c r="I125" s="7"/>
      <c r="J125" s="7"/>
      <c r="K125" s="7"/>
      <c r="L125" s="45"/>
      <c r="M125" s="7"/>
      <c r="N125" s="101">
        <v>8</v>
      </c>
    </row>
    <row r="126" spans="1:14" x14ac:dyDescent="0.2">
      <c r="A126" s="55" t="e">
        <f>#REF!+1</f>
        <v>#REF!</v>
      </c>
      <c r="B126" s="19" t="s">
        <v>388</v>
      </c>
      <c r="C126" s="19" t="s">
        <v>375</v>
      </c>
      <c r="D126" s="19">
        <v>1</v>
      </c>
      <c r="E126" s="20" t="s">
        <v>295</v>
      </c>
      <c r="F126" s="43" t="s">
        <v>294</v>
      </c>
      <c r="G126" s="7" t="s">
        <v>104</v>
      </c>
      <c r="H126" s="62" t="s">
        <v>332</v>
      </c>
      <c r="I126" s="7" t="s">
        <v>2</v>
      </c>
      <c r="J126" s="19" t="s">
        <v>330</v>
      </c>
      <c r="K126" s="7" t="s">
        <v>105</v>
      </c>
      <c r="L126" s="85" t="s">
        <v>331</v>
      </c>
      <c r="M126" s="7"/>
      <c r="N126" s="101">
        <v>8</v>
      </c>
    </row>
    <row r="127" spans="1:14" x14ac:dyDescent="0.2">
      <c r="A127" s="55" t="e">
        <f t="shared" si="3"/>
        <v>#REF!</v>
      </c>
      <c r="B127" s="19" t="s">
        <v>388</v>
      </c>
      <c r="C127" s="19" t="s">
        <v>375</v>
      </c>
      <c r="D127" s="19">
        <v>1</v>
      </c>
      <c r="E127" s="20" t="s">
        <v>289</v>
      </c>
      <c r="F127" s="43" t="s">
        <v>290</v>
      </c>
      <c r="G127" s="29">
        <v>1210</v>
      </c>
      <c r="H127" s="62" t="s">
        <v>323</v>
      </c>
      <c r="I127" s="7" t="s">
        <v>186</v>
      </c>
      <c r="J127" s="19" t="s">
        <v>321</v>
      </c>
      <c r="K127" s="7"/>
      <c r="L127" s="85" t="s">
        <v>322</v>
      </c>
      <c r="M127" s="7"/>
      <c r="N127" s="101">
        <v>8</v>
      </c>
    </row>
    <row r="128" spans="1:14" x14ac:dyDescent="0.2">
      <c r="A128" s="55" t="e">
        <f t="shared" si="3"/>
        <v>#REF!</v>
      </c>
      <c r="B128" s="19" t="s">
        <v>388</v>
      </c>
      <c r="C128" s="19" t="s">
        <v>375</v>
      </c>
      <c r="D128" s="19">
        <v>1</v>
      </c>
      <c r="E128" s="20" t="s">
        <v>292</v>
      </c>
      <c r="F128" s="43" t="s">
        <v>291</v>
      </c>
      <c r="G128" s="7" t="s">
        <v>336</v>
      </c>
      <c r="H128" s="62" t="s">
        <v>333</v>
      </c>
      <c r="I128" s="7" t="s">
        <v>186</v>
      </c>
      <c r="J128" s="19" t="s">
        <v>335</v>
      </c>
      <c r="K128" s="7" t="s">
        <v>55</v>
      </c>
      <c r="L128" s="85" t="s">
        <v>334</v>
      </c>
      <c r="M128" s="7"/>
      <c r="N128" s="101">
        <v>8</v>
      </c>
    </row>
    <row r="129" spans="1:14" x14ac:dyDescent="0.2">
      <c r="A129" s="55" t="e">
        <f t="shared" si="3"/>
        <v>#REF!</v>
      </c>
      <c r="B129" s="19" t="s">
        <v>388</v>
      </c>
      <c r="C129" s="19" t="s">
        <v>375</v>
      </c>
      <c r="D129" s="21">
        <v>1</v>
      </c>
      <c r="E129" s="20" t="s">
        <v>299</v>
      </c>
      <c r="F129" s="32" t="s">
        <v>298</v>
      </c>
      <c r="G129" s="7" t="s">
        <v>340</v>
      </c>
      <c r="H129" s="62" t="s">
        <v>337</v>
      </c>
      <c r="I129" s="7" t="s">
        <v>186</v>
      </c>
      <c r="J129" s="19" t="s">
        <v>337</v>
      </c>
      <c r="K129" s="7" t="s">
        <v>339</v>
      </c>
      <c r="L129" s="85" t="s">
        <v>338</v>
      </c>
      <c r="M129" s="7"/>
      <c r="N129" s="101">
        <v>8</v>
      </c>
    </row>
    <row r="130" spans="1:14" x14ac:dyDescent="0.2">
      <c r="A130" s="55" t="e">
        <f t="shared" si="3"/>
        <v>#REF!</v>
      </c>
      <c r="B130" s="19"/>
      <c r="C130" s="19"/>
      <c r="D130" s="21"/>
      <c r="E130" s="20"/>
      <c r="F130" s="32"/>
      <c r="G130" s="7"/>
      <c r="H130" s="62"/>
      <c r="I130" s="7"/>
      <c r="J130" s="19"/>
      <c r="K130" s="7"/>
      <c r="L130" s="85"/>
      <c r="M130" s="7"/>
      <c r="N130" s="101">
        <v>8</v>
      </c>
    </row>
    <row r="131" spans="1:14" ht="33.75" x14ac:dyDescent="0.2">
      <c r="A131" s="55" t="e">
        <f t="shared" si="3"/>
        <v>#REF!</v>
      </c>
      <c r="B131" s="19" t="s">
        <v>379</v>
      </c>
      <c r="C131" s="19" t="s">
        <v>259</v>
      </c>
      <c r="D131" s="19">
        <v>1</v>
      </c>
      <c r="E131" s="20" t="s">
        <v>521</v>
      </c>
      <c r="F131" s="43" t="s">
        <v>35</v>
      </c>
      <c r="G131" s="29"/>
      <c r="H131" s="44" t="s">
        <v>224</v>
      </c>
      <c r="I131" s="7" t="s">
        <v>2</v>
      </c>
      <c r="J131" s="19" t="s">
        <v>226</v>
      </c>
      <c r="K131" s="7" t="s">
        <v>36</v>
      </c>
      <c r="L131" s="85" t="s">
        <v>225</v>
      </c>
      <c r="M131" s="7" t="s">
        <v>354</v>
      </c>
      <c r="N131" s="101">
        <v>8</v>
      </c>
    </row>
    <row r="132" spans="1:14" x14ac:dyDescent="0.2">
      <c r="A132" s="55" t="e">
        <f t="shared" si="3"/>
        <v>#REF!</v>
      </c>
      <c r="B132" s="19"/>
      <c r="C132" s="19" t="s">
        <v>256</v>
      </c>
      <c r="D132" s="19">
        <v>0</v>
      </c>
      <c r="E132" s="20" t="s">
        <v>528</v>
      </c>
      <c r="F132" s="43" t="s">
        <v>385</v>
      </c>
      <c r="G132" s="56"/>
      <c r="H132" s="63" t="s">
        <v>281</v>
      </c>
      <c r="I132" s="7"/>
      <c r="J132" s="7"/>
      <c r="K132" s="7"/>
      <c r="L132" s="45"/>
      <c r="M132" s="29" t="s">
        <v>480</v>
      </c>
      <c r="N132" s="101">
        <v>8</v>
      </c>
    </row>
    <row r="133" spans="1:14" x14ac:dyDescent="0.2">
      <c r="A133" s="55" t="e">
        <f t="shared" si="3"/>
        <v>#REF!</v>
      </c>
      <c r="B133" s="19"/>
      <c r="C133" s="19" t="s">
        <v>256</v>
      </c>
      <c r="D133" s="19">
        <v>0</v>
      </c>
      <c r="E133" s="20" t="s">
        <v>301</v>
      </c>
      <c r="F133" s="43" t="s">
        <v>385</v>
      </c>
      <c r="G133" s="56"/>
      <c r="H133" s="63" t="s">
        <v>529</v>
      </c>
      <c r="I133" s="7"/>
      <c r="J133" s="7"/>
      <c r="K133" s="7"/>
      <c r="L133" s="45"/>
      <c r="M133" s="29" t="s">
        <v>480</v>
      </c>
      <c r="N133" s="101">
        <v>8</v>
      </c>
    </row>
    <row r="134" spans="1:14" ht="33.75" x14ac:dyDescent="0.2">
      <c r="A134" s="55" t="e">
        <f t="shared" si="3"/>
        <v>#REF!</v>
      </c>
      <c r="B134" s="19" t="s">
        <v>390</v>
      </c>
      <c r="C134" s="19" t="s">
        <v>261</v>
      </c>
      <c r="D134" s="21">
        <v>0</v>
      </c>
      <c r="E134" s="44" t="s">
        <v>392</v>
      </c>
      <c r="F134" s="7" t="s">
        <v>385</v>
      </c>
      <c r="G134" s="7"/>
      <c r="H134" s="62"/>
      <c r="I134" s="7"/>
      <c r="J134" s="19"/>
      <c r="K134" s="7"/>
      <c r="L134" s="85"/>
      <c r="M134" s="7"/>
      <c r="N134" s="101">
        <v>8</v>
      </c>
    </row>
    <row r="135" spans="1:14" x14ac:dyDescent="0.2">
      <c r="A135" s="55" t="e">
        <f t="shared" si="3"/>
        <v>#REF!</v>
      </c>
      <c r="B135" s="19" t="s">
        <v>391</v>
      </c>
      <c r="C135" s="19" t="s">
        <v>261</v>
      </c>
      <c r="D135" s="19">
        <v>1</v>
      </c>
      <c r="E135" s="20" t="s">
        <v>146</v>
      </c>
      <c r="F135" s="27" t="s">
        <v>414</v>
      </c>
      <c r="G135" s="56" t="s">
        <v>51</v>
      </c>
      <c r="H135" s="64" t="s">
        <v>413</v>
      </c>
      <c r="I135" s="7" t="s">
        <v>2</v>
      </c>
      <c r="J135" s="7" t="s">
        <v>161</v>
      </c>
      <c r="K135" s="7" t="s">
        <v>162</v>
      </c>
      <c r="L135" s="45" t="s">
        <v>163</v>
      </c>
      <c r="M135" s="7"/>
      <c r="N135" s="101">
        <v>8</v>
      </c>
    </row>
    <row r="136" spans="1:14" x14ac:dyDescent="0.2">
      <c r="A136" s="55" t="e">
        <f t="shared" si="3"/>
        <v>#REF!</v>
      </c>
      <c r="B136" s="19" t="s">
        <v>391</v>
      </c>
      <c r="C136" s="19" t="s">
        <v>261</v>
      </c>
      <c r="D136" s="24">
        <v>1</v>
      </c>
      <c r="E136" s="20" t="s">
        <v>147</v>
      </c>
      <c r="F136" s="25" t="s">
        <v>460</v>
      </c>
      <c r="G136" s="56" t="s">
        <v>51</v>
      </c>
      <c r="H136" s="64" t="s">
        <v>462</v>
      </c>
      <c r="I136" s="7" t="s">
        <v>2</v>
      </c>
      <c r="J136" s="64" t="s">
        <v>461</v>
      </c>
      <c r="K136" s="7" t="s">
        <v>162</v>
      </c>
      <c r="L136" s="64" t="s">
        <v>463</v>
      </c>
      <c r="M136" s="7"/>
      <c r="N136" s="101">
        <v>8</v>
      </c>
    </row>
    <row r="137" spans="1:14" x14ac:dyDescent="0.2">
      <c r="A137" s="55" t="e">
        <f t="shared" si="3"/>
        <v>#REF!</v>
      </c>
      <c r="B137" s="19" t="s">
        <v>391</v>
      </c>
      <c r="C137" s="19" t="s">
        <v>261</v>
      </c>
      <c r="D137" s="24">
        <v>1</v>
      </c>
      <c r="E137" s="20" t="s">
        <v>67</v>
      </c>
      <c r="F137" s="25" t="s">
        <v>143</v>
      </c>
      <c r="G137" s="56" t="s">
        <v>51</v>
      </c>
      <c r="H137" s="44" t="s">
        <v>173</v>
      </c>
      <c r="I137" s="7" t="s">
        <v>2</v>
      </c>
      <c r="J137" s="7" t="s">
        <v>157</v>
      </c>
      <c r="K137" s="83" t="s">
        <v>174</v>
      </c>
      <c r="L137" s="45" t="s">
        <v>158</v>
      </c>
      <c r="M137" s="7"/>
      <c r="N137" s="101">
        <v>8</v>
      </c>
    </row>
    <row r="138" spans="1:14" x14ac:dyDescent="0.2">
      <c r="A138" s="55" t="e">
        <f t="shared" si="3"/>
        <v>#REF!</v>
      </c>
      <c r="B138" s="19" t="s">
        <v>391</v>
      </c>
      <c r="C138" s="19" t="s">
        <v>261</v>
      </c>
      <c r="D138" s="19">
        <v>1</v>
      </c>
      <c r="E138" s="20" t="s">
        <v>145</v>
      </c>
      <c r="F138" s="43" t="s">
        <v>23</v>
      </c>
      <c r="G138" s="56" t="s">
        <v>51</v>
      </c>
      <c r="H138" s="64" t="s">
        <v>412</v>
      </c>
      <c r="I138" s="7" t="s">
        <v>2</v>
      </c>
      <c r="J138" s="82" t="s">
        <v>125</v>
      </c>
      <c r="K138" s="83" t="s">
        <v>174</v>
      </c>
      <c r="L138" s="84" t="s">
        <v>52</v>
      </c>
      <c r="M138" s="7"/>
      <c r="N138" s="101">
        <v>8</v>
      </c>
    </row>
    <row r="139" spans="1:14" x14ac:dyDescent="0.2">
      <c r="A139" s="55" t="e">
        <f t="shared" si="3"/>
        <v>#REF!</v>
      </c>
      <c r="B139" s="19" t="s">
        <v>391</v>
      </c>
      <c r="C139" s="19" t="s">
        <v>261</v>
      </c>
      <c r="D139" s="19">
        <v>1</v>
      </c>
      <c r="E139" s="20" t="s">
        <v>71</v>
      </c>
      <c r="F139" s="43" t="s">
        <v>144</v>
      </c>
      <c r="G139" s="56" t="s">
        <v>51</v>
      </c>
      <c r="H139" s="64" t="s">
        <v>411</v>
      </c>
      <c r="I139" s="7" t="s">
        <v>2</v>
      </c>
      <c r="J139" s="7" t="s">
        <v>177</v>
      </c>
      <c r="K139" s="7" t="s">
        <v>3</v>
      </c>
      <c r="L139" s="45" t="s">
        <v>178</v>
      </c>
      <c r="M139" s="7"/>
      <c r="N139" s="101">
        <v>8</v>
      </c>
    </row>
    <row r="140" spans="1:14" x14ac:dyDescent="0.2">
      <c r="A140" s="55" t="e">
        <f t="shared" si="3"/>
        <v>#REF!</v>
      </c>
      <c r="B140" s="19" t="s">
        <v>391</v>
      </c>
      <c r="C140" s="19" t="s">
        <v>261</v>
      </c>
      <c r="D140" s="19">
        <v>1</v>
      </c>
      <c r="E140" s="20" t="s">
        <v>142</v>
      </c>
      <c r="F140" s="43" t="s">
        <v>1</v>
      </c>
      <c r="G140" s="56" t="s">
        <v>51</v>
      </c>
      <c r="H140" s="64" t="s">
        <v>410</v>
      </c>
      <c r="I140" s="7" t="s">
        <v>2</v>
      </c>
      <c r="J140" s="7" t="s">
        <v>179</v>
      </c>
      <c r="K140" s="7" t="s">
        <v>3</v>
      </c>
      <c r="L140" s="64" t="s">
        <v>4</v>
      </c>
      <c r="M140" s="7"/>
      <c r="N140" s="101">
        <v>8</v>
      </c>
    </row>
    <row r="141" spans="1:14" x14ac:dyDescent="0.2">
      <c r="A141" s="55" t="e">
        <f t="shared" si="3"/>
        <v>#REF!</v>
      </c>
      <c r="B141" s="19" t="s">
        <v>391</v>
      </c>
      <c r="C141" s="19" t="s">
        <v>261</v>
      </c>
      <c r="D141" s="24">
        <v>1</v>
      </c>
      <c r="E141" s="20" t="s">
        <v>148</v>
      </c>
      <c r="F141" s="22" t="s">
        <v>64</v>
      </c>
      <c r="G141" s="56" t="s">
        <v>51</v>
      </c>
      <c r="H141" s="44" t="s">
        <v>180</v>
      </c>
      <c r="I141" s="7" t="s">
        <v>2</v>
      </c>
      <c r="J141" s="7" t="s">
        <v>249</v>
      </c>
      <c r="K141" s="83" t="s">
        <v>181</v>
      </c>
      <c r="L141" s="85" t="s">
        <v>248</v>
      </c>
      <c r="M141" s="7"/>
      <c r="N141" s="101">
        <v>8</v>
      </c>
    </row>
    <row r="142" spans="1:14" x14ac:dyDescent="0.2">
      <c r="A142" s="55" t="e">
        <f t="shared" si="3"/>
        <v>#REF!</v>
      </c>
      <c r="B142" s="19" t="s">
        <v>391</v>
      </c>
      <c r="C142" s="19" t="s">
        <v>261</v>
      </c>
      <c r="D142" s="24">
        <v>1</v>
      </c>
      <c r="E142" s="20" t="s">
        <v>89</v>
      </c>
      <c r="F142" s="22">
        <v>68</v>
      </c>
      <c r="G142" s="56" t="s">
        <v>51</v>
      </c>
      <c r="H142" s="44" t="s">
        <v>182</v>
      </c>
      <c r="I142" s="7" t="s">
        <v>2</v>
      </c>
      <c r="J142" s="7" t="s">
        <v>183</v>
      </c>
      <c r="K142" s="83" t="s">
        <v>181</v>
      </c>
      <c r="L142" s="45" t="s">
        <v>184</v>
      </c>
      <c r="M142" s="7"/>
      <c r="N142" s="101">
        <v>8</v>
      </c>
    </row>
    <row r="143" spans="1:14" x14ac:dyDescent="0.2">
      <c r="A143" s="55" t="e">
        <f t="shared" si="3"/>
        <v>#REF!</v>
      </c>
      <c r="B143" s="19" t="s">
        <v>391</v>
      </c>
      <c r="C143" s="19" t="s">
        <v>261</v>
      </c>
      <c r="D143" s="19">
        <v>1</v>
      </c>
      <c r="E143" s="20" t="s">
        <v>150</v>
      </c>
      <c r="F143" s="43" t="s">
        <v>14</v>
      </c>
      <c r="G143" s="56" t="s">
        <v>51</v>
      </c>
      <c r="H143" s="44" t="s">
        <v>198</v>
      </c>
      <c r="I143" s="7" t="s">
        <v>2</v>
      </c>
      <c r="J143" s="7" t="s">
        <v>199</v>
      </c>
      <c r="K143" s="83" t="s">
        <v>181</v>
      </c>
      <c r="L143" s="45" t="s">
        <v>200</v>
      </c>
      <c r="M143" s="7"/>
      <c r="N143" s="101">
        <v>8</v>
      </c>
    </row>
    <row r="144" spans="1:14" x14ac:dyDescent="0.2">
      <c r="A144" s="55" t="e">
        <f t="shared" si="3"/>
        <v>#REF!</v>
      </c>
      <c r="B144" s="19" t="s">
        <v>391</v>
      </c>
      <c r="C144" s="19" t="s">
        <v>261</v>
      </c>
      <c r="D144" s="19">
        <v>1</v>
      </c>
      <c r="E144" s="20" t="s">
        <v>87</v>
      </c>
      <c r="F144" s="43" t="s">
        <v>149</v>
      </c>
      <c r="G144" s="56" t="s">
        <v>51</v>
      </c>
      <c r="H144" s="44" t="s">
        <v>201</v>
      </c>
      <c r="I144" s="7" t="s">
        <v>2</v>
      </c>
      <c r="J144" s="7" t="s">
        <v>202</v>
      </c>
      <c r="K144" s="83" t="s">
        <v>181</v>
      </c>
      <c r="L144" s="45" t="s">
        <v>203</v>
      </c>
      <c r="M144" s="7"/>
      <c r="N144" s="101">
        <v>8</v>
      </c>
    </row>
    <row r="145" spans="1:14" x14ac:dyDescent="0.2">
      <c r="A145" s="55" t="e">
        <f t="shared" si="3"/>
        <v>#REF!</v>
      </c>
      <c r="B145" s="19" t="s">
        <v>391</v>
      </c>
      <c r="C145" s="19" t="s">
        <v>261</v>
      </c>
      <c r="D145" s="24">
        <v>1</v>
      </c>
      <c r="E145" s="20" t="s">
        <v>88</v>
      </c>
      <c r="F145" s="25" t="s">
        <v>151</v>
      </c>
      <c r="G145" s="56" t="s">
        <v>51</v>
      </c>
      <c r="H145" s="44" t="s">
        <v>207</v>
      </c>
      <c r="I145" s="7" t="s">
        <v>186</v>
      </c>
      <c r="J145" s="7" t="s">
        <v>208</v>
      </c>
      <c r="K145" s="83" t="s">
        <v>181</v>
      </c>
      <c r="L145" s="45" t="s">
        <v>209</v>
      </c>
      <c r="M145" s="7"/>
      <c r="N145" s="101">
        <v>8</v>
      </c>
    </row>
    <row r="146" spans="1:14" x14ac:dyDescent="0.2">
      <c r="A146" s="55" t="e">
        <f t="shared" si="3"/>
        <v>#REF!</v>
      </c>
      <c r="B146" s="19" t="s">
        <v>391</v>
      </c>
      <c r="C146" s="19" t="s">
        <v>261</v>
      </c>
      <c r="D146" s="24">
        <v>1</v>
      </c>
      <c r="E146" s="20" t="s">
        <v>90</v>
      </c>
      <c r="F146" s="25" t="s">
        <v>154</v>
      </c>
      <c r="G146" s="56" t="s">
        <v>51</v>
      </c>
      <c r="H146" s="62" t="s">
        <v>250</v>
      </c>
      <c r="I146" s="19" t="s">
        <v>2</v>
      </c>
      <c r="J146" s="19" t="s">
        <v>251</v>
      </c>
      <c r="K146" s="83" t="s">
        <v>181</v>
      </c>
      <c r="L146" s="85" t="s">
        <v>252</v>
      </c>
      <c r="M146" s="7"/>
      <c r="N146" s="101">
        <v>8</v>
      </c>
    </row>
    <row r="147" spans="1:14" x14ac:dyDescent="0.2">
      <c r="A147" s="55" t="e">
        <f t="shared" si="3"/>
        <v>#REF!</v>
      </c>
      <c r="B147" s="19" t="s">
        <v>391</v>
      </c>
      <c r="C147" s="19" t="s">
        <v>261</v>
      </c>
      <c r="D147" s="24">
        <v>1</v>
      </c>
      <c r="E147" s="20" t="s">
        <v>80</v>
      </c>
      <c r="F147" s="25" t="s">
        <v>152</v>
      </c>
      <c r="G147" s="68" t="s">
        <v>51</v>
      </c>
      <c r="H147" s="62" t="s">
        <v>253</v>
      </c>
      <c r="I147" s="7" t="s">
        <v>2</v>
      </c>
      <c r="J147" s="19" t="s">
        <v>102</v>
      </c>
      <c r="K147" s="7" t="s">
        <v>6</v>
      </c>
      <c r="L147" s="85" t="s">
        <v>103</v>
      </c>
      <c r="M147" s="7"/>
      <c r="N147" s="101">
        <v>8</v>
      </c>
    </row>
    <row r="148" spans="1:14" x14ac:dyDescent="0.2">
      <c r="A148" s="55" t="e">
        <f t="shared" si="3"/>
        <v>#REF!</v>
      </c>
      <c r="B148" s="19" t="s">
        <v>391</v>
      </c>
      <c r="C148" s="19" t="s">
        <v>261</v>
      </c>
      <c r="D148" s="19">
        <v>1</v>
      </c>
      <c r="E148" s="20" t="s">
        <v>81</v>
      </c>
      <c r="F148" s="43" t="s">
        <v>153</v>
      </c>
      <c r="G148" s="56" t="s">
        <v>51</v>
      </c>
      <c r="H148" s="44" t="s">
        <v>213</v>
      </c>
      <c r="I148" s="7" t="s">
        <v>2</v>
      </c>
      <c r="J148" s="7" t="s">
        <v>159</v>
      </c>
      <c r="K148" s="7" t="s">
        <v>214</v>
      </c>
      <c r="L148" s="45" t="s">
        <v>160</v>
      </c>
      <c r="M148" s="7"/>
      <c r="N148" s="101">
        <v>8</v>
      </c>
    </row>
    <row r="149" spans="1:14" ht="22.5" x14ac:dyDescent="0.2">
      <c r="A149" s="55" t="e">
        <f t="shared" si="3"/>
        <v>#REF!</v>
      </c>
      <c r="B149" s="19" t="s">
        <v>391</v>
      </c>
      <c r="C149" s="19" t="s">
        <v>261</v>
      </c>
      <c r="D149" s="24">
        <v>1</v>
      </c>
      <c r="E149" s="20" t="s">
        <v>84</v>
      </c>
      <c r="F149" s="25" t="s">
        <v>63</v>
      </c>
      <c r="G149" s="7" t="s">
        <v>234</v>
      </c>
      <c r="H149" s="44" t="s">
        <v>235</v>
      </c>
      <c r="I149" s="19" t="s">
        <v>2</v>
      </c>
      <c r="J149" s="19" t="s">
        <v>236</v>
      </c>
      <c r="K149" s="19" t="s">
        <v>237</v>
      </c>
      <c r="L149" s="85" t="s">
        <v>238</v>
      </c>
      <c r="M149" s="7"/>
      <c r="N149" s="101">
        <v>8</v>
      </c>
    </row>
    <row r="150" spans="1:14" x14ac:dyDescent="0.2">
      <c r="A150" s="55" t="e">
        <f t="shared" si="3"/>
        <v>#REF!</v>
      </c>
      <c r="B150" s="19" t="s">
        <v>391</v>
      </c>
      <c r="C150" s="19" t="s">
        <v>261</v>
      </c>
      <c r="D150" s="24">
        <v>1</v>
      </c>
      <c r="E150" s="20" t="s">
        <v>85</v>
      </c>
      <c r="F150" s="25" t="s">
        <v>62</v>
      </c>
      <c r="G150" s="56" t="s">
        <v>10</v>
      </c>
      <c r="H150" s="44" t="s">
        <v>239</v>
      </c>
      <c r="I150" s="19" t="s">
        <v>2</v>
      </c>
      <c r="J150" s="7" t="s">
        <v>240</v>
      </c>
      <c r="K150" s="19" t="s">
        <v>241</v>
      </c>
      <c r="L150" s="45" t="s">
        <v>240</v>
      </c>
      <c r="M150" s="7"/>
      <c r="N150" s="101">
        <v>8</v>
      </c>
    </row>
    <row r="151" spans="1:14" x14ac:dyDescent="0.2">
      <c r="A151" s="55" t="e">
        <f t="shared" si="3"/>
        <v>#REF!</v>
      </c>
      <c r="B151" s="19" t="s">
        <v>391</v>
      </c>
      <c r="C151" s="19" t="s">
        <v>261</v>
      </c>
      <c r="D151" s="24"/>
      <c r="E151" s="20"/>
      <c r="F151" s="25"/>
      <c r="G151" s="23"/>
      <c r="H151" s="33"/>
      <c r="I151" s="7"/>
      <c r="J151" s="7"/>
      <c r="K151" s="7"/>
      <c r="L151" s="45"/>
      <c r="M151" s="7"/>
      <c r="N151" s="101">
        <v>8</v>
      </c>
    </row>
    <row r="152" spans="1:14" x14ac:dyDescent="0.2">
      <c r="A152" s="55" t="e">
        <f t="shared" si="3"/>
        <v>#REF!</v>
      </c>
      <c r="B152" s="19" t="s">
        <v>391</v>
      </c>
      <c r="C152" s="19" t="s">
        <v>261</v>
      </c>
      <c r="D152" s="21">
        <v>1</v>
      </c>
      <c r="E152" s="5" t="s">
        <v>97</v>
      </c>
      <c r="F152" s="22" t="s">
        <v>66</v>
      </c>
      <c r="G152" s="23" t="s">
        <v>409</v>
      </c>
      <c r="H152" s="23" t="s">
        <v>26</v>
      </c>
      <c r="I152" s="1" t="s">
        <v>53</v>
      </c>
      <c r="J152" s="7" t="s">
        <v>121</v>
      </c>
      <c r="K152" s="1" t="s">
        <v>53</v>
      </c>
      <c r="L152" s="45" t="s">
        <v>121</v>
      </c>
      <c r="M152" s="7"/>
      <c r="N152" s="101">
        <v>8</v>
      </c>
    </row>
    <row r="153" spans="1:14" ht="53.25" thickBot="1" x14ac:dyDescent="0.25">
      <c r="A153" s="102" t="e">
        <f t="shared" si="3"/>
        <v>#REF!</v>
      </c>
      <c r="B153" s="77"/>
      <c r="C153" s="77"/>
      <c r="D153" s="77">
        <v>0</v>
      </c>
      <c r="E153" s="39" t="s">
        <v>473</v>
      </c>
      <c r="F153" s="103" t="s">
        <v>385</v>
      </c>
      <c r="G153" s="40"/>
      <c r="H153" s="78"/>
      <c r="I153" s="92"/>
      <c r="J153" s="92"/>
      <c r="K153" s="92"/>
      <c r="L153" s="93"/>
      <c r="M153" s="92"/>
      <c r="N153" s="104">
        <v>8</v>
      </c>
    </row>
    <row r="154" spans="1:14" x14ac:dyDescent="0.2">
      <c r="A154" s="94" t="e">
        <f t="shared" si="3"/>
        <v>#REF!</v>
      </c>
    </row>
    <row r="156" spans="1:14" ht="4.5" customHeight="1" x14ac:dyDescent="0.2"/>
    <row r="157" spans="1:14" ht="18" customHeight="1" x14ac:dyDescent="0.2">
      <c r="C157" s="74" t="s">
        <v>492</v>
      </c>
    </row>
    <row r="161" spans="1:14" x14ac:dyDescent="0.2">
      <c r="C161" s="17" t="s">
        <v>256</v>
      </c>
      <c r="D161" s="17">
        <v>2</v>
      </c>
      <c r="E161" s="54" t="s">
        <v>499</v>
      </c>
      <c r="F161" s="61" t="s">
        <v>494</v>
      </c>
      <c r="G161" s="61" t="s">
        <v>493</v>
      </c>
      <c r="H161" s="61" t="s">
        <v>495</v>
      </c>
      <c r="I161" s="7" t="s">
        <v>2</v>
      </c>
      <c r="J161" s="61" t="s">
        <v>496</v>
      </c>
      <c r="K161" s="41" t="s">
        <v>497</v>
      </c>
      <c r="L161" s="61" t="s">
        <v>498</v>
      </c>
      <c r="N161" s="17">
        <v>6</v>
      </c>
    </row>
    <row r="166" spans="1:14" x14ac:dyDescent="0.2">
      <c r="A166" s="17" t="s">
        <v>83</v>
      </c>
      <c r="B166" s="17" t="s">
        <v>564</v>
      </c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4" x14ac:dyDescent="0.2">
      <c r="A167" s="17" t="s">
        <v>70</v>
      </c>
      <c r="B167" s="17" t="s">
        <v>562</v>
      </c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4" x14ac:dyDescent="0.2">
      <c r="A168" s="17" t="s">
        <v>557</v>
      </c>
      <c r="B168" s="17" t="s">
        <v>567</v>
      </c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4" x14ac:dyDescent="0.2">
      <c r="A169" s="17" t="s">
        <v>280</v>
      </c>
      <c r="B169" s="17" t="s">
        <v>559</v>
      </c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4" x14ac:dyDescent="0.2">
      <c r="A170" s="17" t="s">
        <v>137</v>
      </c>
      <c r="B170" s="17" t="s">
        <v>568</v>
      </c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4" x14ac:dyDescent="0.2">
      <c r="A171" s="17" t="s">
        <v>560</v>
      </c>
      <c r="B171" s="17" t="s">
        <v>561</v>
      </c>
      <c r="E171" s="17"/>
      <c r="F171" s="17"/>
      <c r="G171" s="17"/>
      <c r="H171" s="17"/>
      <c r="I171" s="17"/>
      <c r="J171" s="17"/>
      <c r="K171" s="17"/>
      <c r="L171" s="17"/>
      <c r="M171" s="17"/>
    </row>
  </sheetData>
  <mergeCells count="1">
    <mergeCell ref="A3:M3"/>
  </mergeCells>
  <phoneticPr fontId="3" type="noConversion"/>
  <hyperlinks>
    <hyperlink ref="L34" r:id="rId1" display="javascript:TargetLink('TR4558','tr','PT45581','90048A110');"/>
    <hyperlink ref="K97" r:id="rId2" display="http://www.digikey.com/scripts/Redirect/Redirect.dll?R=9&amp;V=478"/>
    <hyperlink ref="K19" r:id="rId3" display="http://www.digikey.com/scripts/Redirect/Redirect.dll?R=9&amp;V=53"/>
    <hyperlink ref="K16" r:id="rId4" display="http://digikey.com/Suppliers/us/Taiyo-Yuden.page?lang=EN"/>
    <hyperlink ref="K27" r:id="rId5" display="http://digikey.com/Suppliers/us/Linear-Technology.page?lang=EN"/>
    <hyperlink ref="K9" r:id="rId6" display="http://digikey.com/Suppliers/us/TDK.page?lang=EN"/>
  </hyperlinks>
  <pageMargins left="0.75" right="0.75" top="1" bottom="1" header="0.5" footer="0.5"/>
  <pageSetup scale="62" fitToHeight="6" pageOrder="overThenDown" orientation="landscape" r:id="rId7"/>
  <headerFooter alignWithMargins="0">
    <oddHeader xml:space="preserve">&amp;C&amp;F
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sqref="A1:IV65536"/>
    </sheetView>
  </sheetViews>
  <sheetFormatPr defaultColWidth="13" defaultRowHeight="11.25" x14ac:dyDescent="0.2"/>
  <cols>
    <col min="1" max="2" width="8.6640625" style="17" customWidth="1"/>
    <col min="3" max="5" width="13" style="17"/>
    <col min="6" max="6" width="25.33203125" style="54" customWidth="1"/>
    <col min="7" max="7" width="22.33203125" style="73" bestFit="1" customWidth="1"/>
    <col min="8" max="8" width="16.6640625" style="41" bestFit="1" customWidth="1"/>
    <col min="9" max="9" width="44.1640625" style="54" bestFit="1" customWidth="1"/>
    <col min="10" max="16384" width="13" style="17"/>
  </cols>
  <sheetData>
    <row r="1" spans="1:9" ht="20.25" x14ac:dyDescent="0.3">
      <c r="A1" s="8" t="s">
        <v>621</v>
      </c>
      <c r="B1" s="9"/>
      <c r="C1" s="9"/>
      <c r="E1" s="17">
        <v>0.06</v>
      </c>
      <c r="F1" s="10"/>
      <c r="G1" s="11"/>
    </row>
    <row r="2" spans="1:9" ht="21" thickBot="1" x14ac:dyDescent="0.35">
      <c r="A2" s="12" t="s">
        <v>622</v>
      </c>
      <c r="B2" s="13"/>
      <c r="C2" s="13"/>
      <c r="F2" s="10"/>
      <c r="G2" s="11"/>
      <c r="I2" s="42"/>
    </row>
    <row r="3" spans="1:9" ht="28.5" customHeight="1" thickBot="1" x14ac:dyDescent="0.45">
      <c r="A3" s="122" t="s">
        <v>620</v>
      </c>
      <c r="B3" s="123"/>
      <c r="C3" s="123"/>
      <c r="D3" s="123"/>
      <c r="E3" s="123"/>
      <c r="F3" s="123"/>
      <c r="G3" s="123"/>
      <c r="H3" s="123"/>
      <c r="I3" s="123"/>
    </row>
    <row r="4" spans="1:9" ht="12.75" x14ac:dyDescent="0.2">
      <c r="A4" s="14" t="s">
        <v>54</v>
      </c>
      <c r="B4" s="16"/>
      <c r="C4" s="16" t="s">
        <v>258</v>
      </c>
      <c r="D4" s="16" t="s">
        <v>0</v>
      </c>
      <c r="E4" s="16" t="s">
        <v>594</v>
      </c>
      <c r="F4" s="4" t="s">
        <v>307</v>
      </c>
      <c r="G4" s="3" t="s">
        <v>308</v>
      </c>
      <c r="H4" s="6" t="s">
        <v>309</v>
      </c>
      <c r="I4" s="4" t="s">
        <v>310</v>
      </c>
    </row>
    <row r="5" spans="1:9" ht="15" customHeight="1" x14ac:dyDescent="0.2">
      <c r="A5" s="55">
        <v>1</v>
      </c>
      <c r="B5" s="19"/>
      <c r="C5" s="19" t="s">
        <v>256</v>
      </c>
      <c r="D5" s="7">
        <v>1</v>
      </c>
      <c r="E5" s="7">
        <f>D5* E$1</f>
        <v>0.06</v>
      </c>
      <c r="F5" s="20" t="s">
        <v>126</v>
      </c>
      <c r="G5" s="43" t="s">
        <v>23</v>
      </c>
      <c r="H5" s="56" t="s">
        <v>51</v>
      </c>
      <c r="I5" s="44" t="s">
        <v>176</v>
      </c>
    </row>
    <row r="6" spans="1:9" s="41" customFormat="1" ht="23.25" customHeight="1" x14ac:dyDescent="0.2">
      <c r="A6" s="57">
        <f t="shared" ref="A6:A11" si="0">A5+1</f>
        <v>2</v>
      </c>
      <c r="B6" s="7"/>
      <c r="C6" s="7" t="s">
        <v>256</v>
      </c>
      <c r="D6" s="7">
        <v>6</v>
      </c>
      <c r="E6" s="7">
        <f t="shared" ref="E6:E62" si="1">D6* E$1</f>
        <v>0.36</v>
      </c>
      <c r="F6" s="38" t="s">
        <v>540</v>
      </c>
      <c r="G6" s="43" t="s">
        <v>288</v>
      </c>
      <c r="H6" s="56" t="s">
        <v>51</v>
      </c>
      <c r="I6" s="45" t="s">
        <v>401</v>
      </c>
    </row>
    <row r="7" spans="1:9" ht="14.25" customHeight="1" x14ac:dyDescent="0.2">
      <c r="A7" s="55">
        <f t="shared" si="0"/>
        <v>3</v>
      </c>
      <c r="B7" s="19"/>
      <c r="C7" s="19" t="s">
        <v>256</v>
      </c>
      <c r="D7" s="19">
        <v>1</v>
      </c>
      <c r="E7" s="7">
        <f t="shared" si="1"/>
        <v>0.06</v>
      </c>
      <c r="F7" s="20" t="s">
        <v>519</v>
      </c>
      <c r="G7" s="60" t="s">
        <v>520</v>
      </c>
      <c r="H7" s="56" t="s">
        <v>273</v>
      </c>
      <c r="I7" s="66" t="s">
        <v>316</v>
      </c>
    </row>
    <row r="8" spans="1:9" x14ac:dyDescent="0.2">
      <c r="A8" s="55">
        <f t="shared" si="0"/>
        <v>4</v>
      </c>
      <c r="B8" s="19"/>
      <c r="C8" s="19" t="s">
        <v>256</v>
      </c>
      <c r="D8" s="19">
        <v>2</v>
      </c>
      <c r="E8" s="7">
        <f t="shared" si="1"/>
        <v>0.12</v>
      </c>
      <c r="F8" s="5" t="s">
        <v>68</v>
      </c>
      <c r="G8" s="43" t="s">
        <v>8</v>
      </c>
      <c r="H8" s="56" t="s">
        <v>423</v>
      </c>
      <c r="I8" s="62" t="s">
        <v>606</v>
      </c>
    </row>
    <row r="9" spans="1:9" x14ac:dyDescent="0.2">
      <c r="A9" s="55">
        <f t="shared" si="0"/>
        <v>5</v>
      </c>
      <c r="B9" s="19"/>
      <c r="C9" s="19" t="s">
        <v>256</v>
      </c>
      <c r="D9" s="19">
        <v>1</v>
      </c>
      <c r="E9" s="7">
        <f t="shared" si="1"/>
        <v>0.06</v>
      </c>
      <c r="F9" s="20" t="s">
        <v>518</v>
      </c>
      <c r="G9" s="43" t="s">
        <v>284</v>
      </c>
      <c r="H9" s="56" t="s">
        <v>465</v>
      </c>
      <c r="I9" s="66" t="s">
        <v>546</v>
      </c>
    </row>
    <row r="10" spans="1:9" x14ac:dyDescent="0.2">
      <c r="A10" s="55">
        <f t="shared" si="0"/>
        <v>6</v>
      </c>
      <c r="B10" s="19"/>
      <c r="C10" s="19" t="s">
        <v>256</v>
      </c>
      <c r="D10" s="21">
        <v>2</v>
      </c>
      <c r="E10" s="7">
        <f t="shared" si="1"/>
        <v>0.12</v>
      </c>
      <c r="F10" s="20" t="s">
        <v>515</v>
      </c>
      <c r="G10" s="22">
        <v>330</v>
      </c>
      <c r="H10" s="56" t="s">
        <v>51</v>
      </c>
      <c r="I10" s="66" t="s">
        <v>514</v>
      </c>
    </row>
    <row r="11" spans="1:9" x14ac:dyDescent="0.2">
      <c r="A11" s="55">
        <f t="shared" si="0"/>
        <v>7</v>
      </c>
      <c r="B11" s="19"/>
      <c r="C11" s="19" t="s">
        <v>256</v>
      </c>
      <c r="D11" s="19">
        <v>3</v>
      </c>
      <c r="E11" s="7">
        <f t="shared" si="1"/>
        <v>0.18</v>
      </c>
      <c r="F11" s="20" t="s">
        <v>257</v>
      </c>
      <c r="G11" s="43" t="s">
        <v>7</v>
      </c>
      <c r="H11" s="56" t="s">
        <v>51</v>
      </c>
      <c r="I11" s="44" t="s">
        <v>192</v>
      </c>
    </row>
    <row r="12" spans="1:9" x14ac:dyDescent="0.2">
      <c r="A12" s="55">
        <f>A11+1</f>
        <v>8</v>
      </c>
      <c r="B12" s="19"/>
      <c r="C12" s="19" t="s">
        <v>256</v>
      </c>
      <c r="D12" s="19">
        <v>2</v>
      </c>
      <c r="E12" s="7">
        <f t="shared" si="1"/>
        <v>0.12</v>
      </c>
      <c r="F12" s="20" t="s">
        <v>531</v>
      </c>
      <c r="G12" s="43" t="s">
        <v>16</v>
      </c>
      <c r="H12" s="56" t="s">
        <v>51</v>
      </c>
      <c r="I12" s="44" t="s">
        <v>204</v>
      </c>
    </row>
    <row r="13" spans="1:9" x14ac:dyDescent="0.2">
      <c r="A13" s="55">
        <f t="shared" ref="A13:A17" si="2">A12+1</f>
        <v>9</v>
      </c>
      <c r="B13" s="19"/>
      <c r="C13" s="19" t="s">
        <v>256</v>
      </c>
      <c r="D13" s="19">
        <v>1</v>
      </c>
      <c r="E13" s="7">
        <f t="shared" si="1"/>
        <v>0.06</v>
      </c>
      <c r="F13" s="20" t="s">
        <v>541</v>
      </c>
      <c r="G13" s="43" t="s">
        <v>533</v>
      </c>
      <c r="H13" s="56" t="s">
        <v>51</v>
      </c>
      <c r="I13" s="66" t="s">
        <v>543</v>
      </c>
    </row>
    <row r="14" spans="1:9" x14ac:dyDescent="0.2">
      <c r="A14" s="55">
        <f t="shared" si="2"/>
        <v>10</v>
      </c>
      <c r="B14" s="19"/>
      <c r="C14" s="19" t="s">
        <v>256</v>
      </c>
      <c r="D14" s="19">
        <v>2</v>
      </c>
      <c r="E14" s="7">
        <f t="shared" si="1"/>
        <v>0.12</v>
      </c>
      <c r="F14" s="20" t="s">
        <v>305</v>
      </c>
      <c r="G14" s="43" t="s">
        <v>33</v>
      </c>
      <c r="H14" s="56" t="s">
        <v>51</v>
      </c>
      <c r="I14" s="44" t="s">
        <v>262</v>
      </c>
    </row>
    <row r="15" spans="1:9" x14ac:dyDescent="0.2">
      <c r="A15" s="55">
        <f t="shared" si="2"/>
        <v>11</v>
      </c>
      <c r="B15" s="19"/>
      <c r="C15" s="19" t="s">
        <v>256</v>
      </c>
      <c r="D15" s="19">
        <v>1</v>
      </c>
      <c r="E15" s="7">
        <f t="shared" si="1"/>
        <v>0.06</v>
      </c>
      <c r="F15" s="20" t="s">
        <v>279</v>
      </c>
      <c r="G15" s="43" t="s">
        <v>22</v>
      </c>
      <c r="H15" s="56" t="s">
        <v>51</v>
      </c>
      <c r="I15" s="44" t="s">
        <v>212</v>
      </c>
    </row>
    <row r="16" spans="1:9" x14ac:dyDescent="0.2">
      <c r="A16" s="55">
        <f t="shared" si="2"/>
        <v>12</v>
      </c>
      <c r="B16" s="19"/>
      <c r="C16" s="19" t="s">
        <v>256</v>
      </c>
      <c r="D16" s="19">
        <v>1</v>
      </c>
      <c r="E16" s="7">
        <f t="shared" si="1"/>
        <v>0.06</v>
      </c>
      <c r="F16" s="20" t="s">
        <v>530</v>
      </c>
      <c r="G16" s="43" t="s">
        <v>550</v>
      </c>
      <c r="H16" s="66" t="s">
        <v>554</v>
      </c>
      <c r="I16" s="66" t="s">
        <v>551</v>
      </c>
    </row>
    <row r="17" spans="1:9" s="112" customFormat="1" x14ac:dyDescent="0.2">
      <c r="A17" s="105">
        <f t="shared" si="2"/>
        <v>13</v>
      </c>
      <c r="B17" s="106"/>
      <c r="C17" s="106" t="s">
        <v>256</v>
      </c>
      <c r="D17" s="106">
        <v>0</v>
      </c>
      <c r="E17" s="107">
        <f t="shared" si="1"/>
        <v>0</v>
      </c>
      <c r="F17" s="108" t="s">
        <v>74</v>
      </c>
      <c r="G17" s="109" t="s">
        <v>385</v>
      </c>
      <c r="H17" s="110" t="s">
        <v>416</v>
      </c>
      <c r="I17" s="111" t="s">
        <v>399</v>
      </c>
    </row>
    <row r="18" spans="1:9" x14ac:dyDescent="0.2">
      <c r="A18" s="55" t="e">
        <f>#REF!+1</f>
        <v>#REF!</v>
      </c>
      <c r="B18" s="19"/>
      <c r="C18" s="19" t="s">
        <v>256</v>
      </c>
      <c r="D18" s="19">
        <v>0</v>
      </c>
      <c r="E18" s="7">
        <f t="shared" si="1"/>
        <v>0</v>
      </c>
      <c r="F18" s="44" t="s">
        <v>73</v>
      </c>
      <c r="G18" s="43" t="s">
        <v>50</v>
      </c>
      <c r="H18" s="64" t="s">
        <v>266</v>
      </c>
      <c r="I18" s="64" t="s">
        <v>479</v>
      </c>
    </row>
    <row r="19" spans="1:9" s="112" customFormat="1" x14ac:dyDescent="0.2">
      <c r="A19" s="105" t="e">
        <f>A18+1</f>
        <v>#REF!</v>
      </c>
      <c r="B19" s="106"/>
      <c r="C19" s="106" t="s">
        <v>256</v>
      </c>
      <c r="D19" s="106">
        <v>0</v>
      </c>
      <c r="E19" s="107">
        <f t="shared" si="1"/>
        <v>0</v>
      </c>
      <c r="F19" s="113" t="s">
        <v>72</v>
      </c>
      <c r="G19" s="109" t="s">
        <v>385</v>
      </c>
      <c r="H19" s="110" t="s">
        <v>416</v>
      </c>
      <c r="I19" s="111" t="s">
        <v>399</v>
      </c>
    </row>
    <row r="20" spans="1:9" x14ac:dyDescent="0.2">
      <c r="A20" s="55" t="e">
        <f>A19+1</f>
        <v>#REF!</v>
      </c>
      <c r="B20" s="19"/>
      <c r="C20" s="19" t="s">
        <v>256</v>
      </c>
      <c r="D20" s="19">
        <v>1</v>
      </c>
      <c r="E20" s="7">
        <f t="shared" si="1"/>
        <v>0.06</v>
      </c>
      <c r="F20" s="20" t="s">
        <v>127</v>
      </c>
      <c r="G20" s="43" t="s">
        <v>57</v>
      </c>
      <c r="H20" s="56" t="s">
        <v>56</v>
      </c>
      <c r="I20" s="44" t="s">
        <v>243</v>
      </c>
    </row>
    <row r="21" spans="1:9" x14ac:dyDescent="0.2">
      <c r="A21" s="55"/>
      <c r="B21" s="19"/>
      <c r="C21" s="19" t="s">
        <v>256</v>
      </c>
      <c r="D21" s="19">
        <v>2</v>
      </c>
      <c r="E21" s="7">
        <f t="shared" si="1"/>
        <v>0.12</v>
      </c>
      <c r="F21" s="44" t="s">
        <v>555</v>
      </c>
      <c r="G21" s="66" t="s">
        <v>494</v>
      </c>
      <c r="H21" s="66" t="s">
        <v>493</v>
      </c>
      <c r="I21" s="66" t="s">
        <v>495</v>
      </c>
    </row>
    <row r="22" spans="1:9" x14ac:dyDescent="0.2">
      <c r="A22" s="55" t="e">
        <f>A20+1</f>
        <v>#REF!</v>
      </c>
      <c r="B22" s="19"/>
      <c r="C22" s="19" t="s">
        <v>256</v>
      </c>
      <c r="D22" s="24">
        <v>1</v>
      </c>
      <c r="E22" s="7">
        <f t="shared" si="1"/>
        <v>0.06</v>
      </c>
      <c r="F22" s="5" t="s">
        <v>75</v>
      </c>
      <c r="G22" s="25" t="s">
        <v>61</v>
      </c>
      <c r="H22" s="7" t="s">
        <v>266</v>
      </c>
      <c r="I22" s="44" t="s">
        <v>267</v>
      </c>
    </row>
    <row r="23" spans="1:9" x14ac:dyDescent="0.2">
      <c r="A23" s="55" t="e">
        <f t="shared" ref="A23:A69" si="3">A22+1</f>
        <v>#REF!</v>
      </c>
      <c r="B23" s="19"/>
      <c r="C23" s="19" t="s">
        <v>256</v>
      </c>
      <c r="D23" s="19">
        <v>1</v>
      </c>
      <c r="E23" s="7">
        <f t="shared" si="1"/>
        <v>0.06</v>
      </c>
      <c r="F23" s="44" t="s">
        <v>128</v>
      </c>
      <c r="G23" s="43" t="s">
        <v>12</v>
      </c>
      <c r="H23" s="7" t="s">
        <v>10</v>
      </c>
      <c r="I23" s="44" t="s">
        <v>215</v>
      </c>
    </row>
    <row r="24" spans="1:9" x14ac:dyDescent="0.2">
      <c r="A24" s="55" t="e">
        <f t="shared" si="3"/>
        <v>#REF!</v>
      </c>
      <c r="B24" s="19"/>
      <c r="C24" s="19" t="s">
        <v>256</v>
      </c>
      <c r="D24" s="19">
        <v>1</v>
      </c>
      <c r="E24" s="7">
        <f t="shared" si="1"/>
        <v>0.06</v>
      </c>
      <c r="F24" s="44" t="s">
        <v>129</v>
      </c>
      <c r="G24" s="43" t="s">
        <v>9</v>
      </c>
      <c r="H24" s="7" t="s">
        <v>10</v>
      </c>
      <c r="I24" s="44" t="s">
        <v>219</v>
      </c>
    </row>
    <row r="25" spans="1:9" x14ac:dyDescent="0.2">
      <c r="A25" s="55" t="e">
        <f t="shared" si="3"/>
        <v>#REF!</v>
      </c>
      <c r="B25" s="19"/>
      <c r="C25" s="19" t="s">
        <v>256</v>
      </c>
      <c r="D25" s="19">
        <v>1</v>
      </c>
      <c r="E25" s="7">
        <f t="shared" si="1"/>
        <v>0.06</v>
      </c>
      <c r="F25" s="5" t="s">
        <v>93</v>
      </c>
      <c r="G25" s="43"/>
      <c r="H25" s="65" t="s">
        <v>517</v>
      </c>
      <c r="I25" s="66" t="s">
        <v>618</v>
      </c>
    </row>
    <row r="26" spans="1:9" x14ac:dyDescent="0.2">
      <c r="A26" s="55" t="e">
        <f t="shared" si="3"/>
        <v>#REF!</v>
      </c>
      <c r="B26" s="19"/>
      <c r="C26" s="19" t="s">
        <v>256</v>
      </c>
      <c r="D26" s="19">
        <v>1</v>
      </c>
      <c r="E26" s="7">
        <f t="shared" si="1"/>
        <v>0.06</v>
      </c>
      <c r="F26" s="5" t="s">
        <v>95</v>
      </c>
      <c r="G26" s="60" t="s">
        <v>233</v>
      </c>
      <c r="H26" s="56" t="s">
        <v>229</v>
      </c>
      <c r="I26" s="44" t="s">
        <v>230</v>
      </c>
    </row>
    <row r="27" spans="1:9" x14ac:dyDescent="0.2">
      <c r="A27" s="55" t="e">
        <f t="shared" si="3"/>
        <v>#REF!</v>
      </c>
      <c r="B27" s="19"/>
      <c r="C27" s="19" t="s">
        <v>256</v>
      </c>
      <c r="D27" s="19">
        <v>1</v>
      </c>
      <c r="E27" s="7">
        <f t="shared" si="1"/>
        <v>0.06</v>
      </c>
      <c r="F27" s="5" t="s">
        <v>96</v>
      </c>
      <c r="G27" s="43" t="s">
        <v>39</v>
      </c>
      <c r="H27" s="56" t="s">
        <v>40</v>
      </c>
      <c r="I27" s="44" t="s">
        <v>222</v>
      </c>
    </row>
    <row r="28" spans="1:9" s="112" customFormat="1" x14ac:dyDescent="0.2">
      <c r="A28" s="105" t="e">
        <f t="shared" si="3"/>
        <v>#REF!</v>
      </c>
      <c r="B28" s="106"/>
      <c r="C28" s="106" t="s">
        <v>256</v>
      </c>
      <c r="D28" s="106">
        <v>0</v>
      </c>
      <c r="E28" s="107">
        <f t="shared" si="1"/>
        <v>0</v>
      </c>
      <c r="F28" s="114" t="s">
        <v>522</v>
      </c>
      <c r="G28" s="109" t="s">
        <v>385</v>
      </c>
      <c r="H28" s="115" t="s">
        <v>523</v>
      </c>
      <c r="I28" s="114" t="s">
        <v>524</v>
      </c>
    </row>
    <row r="29" spans="1:9" s="112" customFormat="1" x14ac:dyDescent="0.2">
      <c r="A29" s="105" t="e">
        <f t="shared" si="3"/>
        <v>#REF!</v>
      </c>
      <c r="B29" s="106"/>
      <c r="C29" s="106" t="s">
        <v>256</v>
      </c>
      <c r="D29" s="106">
        <v>0</v>
      </c>
      <c r="E29" s="107">
        <f t="shared" si="1"/>
        <v>0</v>
      </c>
      <c r="F29" s="113" t="s">
        <v>306</v>
      </c>
      <c r="G29" s="109" t="s">
        <v>385</v>
      </c>
      <c r="H29" s="110"/>
      <c r="I29" s="111" t="s">
        <v>281</v>
      </c>
    </row>
    <row r="30" spans="1:9" s="112" customFormat="1" x14ac:dyDescent="0.2">
      <c r="A30" s="105" t="e">
        <f t="shared" si="3"/>
        <v>#REF!</v>
      </c>
      <c r="B30" s="106"/>
      <c r="C30" s="106" t="s">
        <v>256</v>
      </c>
      <c r="D30" s="106">
        <v>0</v>
      </c>
      <c r="E30" s="107">
        <f t="shared" si="1"/>
        <v>0</v>
      </c>
      <c r="F30" s="116" t="s">
        <v>76</v>
      </c>
      <c r="G30" s="109" t="s">
        <v>385</v>
      </c>
      <c r="H30" s="110" t="s">
        <v>47</v>
      </c>
      <c r="I30" s="108" t="s">
        <v>223</v>
      </c>
    </row>
    <row r="31" spans="1:9" x14ac:dyDescent="0.2">
      <c r="A31" s="55" t="e">
        <f>#REF!+1</f>
        <v>#REF!</v>
      </c>
      <c r="B31" s="19"/>
      <c r="C31" s="19" t="s">
        <v>256</v>
      </c>
      <c r="D31" s="19">
        <v>0</v>
      </c>
      <c r="E31" s="7">
        <f t="shared" si="1"/>
        <v>0</v>
      </c>
      <c r="F31" s="44" t="s">
        <v>397</v>
      </c>
      <c r="G31" s="43" t="s">
        <v>385</v>
      </c>
      <c r="H31" s="7" t="s">
        <v>108</v>
      </c>
      <c r="I31" s="44" t="s">
        <v>228</v>
      </c>
    </row>
    <row r="32" spans="1:9" ht="22.5" x14ac:dyDescent="0.2">
      <c r="A32" s="55" t="e">
        <f>#REF!+1</f>
        <v>#REF!</v>
      </c>
      <c r="B32" s="19"/>
      <c r="C32" s="19" t="s">
        <v>256</v>
      </c>
      <c r="D32" s="19">
        <v>1</v>
      </c>
      <c r="E32" s="7">
        <f t="shared" si="1"/>
        <v>0.06</v>
      </c>
      <c r="F32" s="44" t="s">
        <v>439</v>
      </c>
      <c r="G32" s="64" t="s">
        <v>469</v>
      </c>
      <c r="H32" s="45" t="s">
        <v>472</v>
      </c>
      <c r="I32" s="64" t="s">
        <v>470</v>
      </c>
    </row>
    <row r="33" spans="1:9" ht="73.5" customHeight="1" x14ac:dyDescent="0.2">
      <c r="A33" s="55" t="e">
        <f t="shared" si="3"/>
        <v>#REF!</v>
      </c>
      <c r="B33" s="19" t="s">
        <v>382</v>
      </c>
      <c r="C33" s="19" t="s">
        <v>381</v>
      </c>
      <c r="D33" s="19">
        <v>0</v>
      </c>
      <c r="E33" s="7">
        <f t="shared" si="1"/>
        <v>0</v>
      </c>
      <c r="F33" s="20" t="s">
        <v>380</v>
      </c>
      <c r="G33" s="43" t="s">
        <v>385</v>
      </c>
      <c r="H33" s="7"/>
      <c r="I33" s="44"/>
    </row>
    <row r="34" spans="1:9" x14ac:dyDescent="0.2">
      <c r="A34" s="55" t="e">
        <f t="shared" si="3"/>
        <v>#REF!</v>
      </c>
      <c r="B34" s="19" t="s">
        <v>379</v>
      </c>
      <c r="C34" s="19" t="s">
        <v>259</v>
      </c>
      <c r="D34" s="19">
        <v>1</v>
      </c>
      <c r="E34" s="7">
        <f t="shared" si="1"/>
        <v>0.06</v>
      </c>
      <c r="F34" s="20" t="s">
        <v>134</v>
      </c>
      <c r="G34" s="27" t="s">
        <v>403</v>
      </c>
      <c r="H34" s="56" t="s">
        <v>51</v>
      </c>
      <c r="I34" s="44" t="s">
        <v>482</v>
      </c>
    </row>
    <row r="35" spans="1:9" x14ac:dyDescent="0.2">
      <c r="A35" s="55" t="e">
        <f t="shared" si="3"/>
        <v>#REF!</v>
      </c>
      <c r="B35" s="19" t="s">
        <v>379</v>
      </c>
      <c r="C35" s="19" t="s">
        <v>259</v>
      </c>
      <c r="D35" s="24">
        <v>1</v>
      </c>
      <c r="E35" s="7">
        <f t="shared" si="1"/>
        <v>0.06</v>
      </c>
      <c r="F35" s="20" t="s">
        <v>373</v>
      </c>
      <c r="G35" s="22" t="s">
        <v>404</v>
      </c>
      <c r="H35" s="56" t="s">
        <v>51</v>
      </c>
      <c r="I35" s="44" t="s">
        <v>483</v>
      </c>
    </row>
    <row r="36" spans="1:9" x14ac:dyDescent="0.2">
      <c r="A36" s="55" t="e">
        <f t="shared" si="3"/>
        <v>#REF!</v>
      </c>
      <c r="B36" s="19" t="s">
        <v>379</v>
      </c>
      <c r="C36" s="19" t="s">
        <v>259</v>
      </c>
      <c r="D36" s="19">
        <v>4</v>
      </c>
      <c r="E36" s="7">
        <f t="shared" si="1"/>
        <v>0.24</v>
      </c>
      <c r="F36" s="20" t="s">
        <v>135</v>
      </c>
      <c r="G36" s="43" t="s">
        <v>19</v>
      </c>
      <c r="H36" s="56" t="s">
        <v>51</v>
      </c>
      <c r="I36" s="44" t="s">
        <v>175</v>
      </c>
    </row>
    <row r="37" spans="1:9" x14ac:dyDescent="0.2">
      <c r="A37" s="55" t="e">
        <f t="shared" si="3"/>
        <v>#REF!</v>
      </c>
      <c r="B37" s="19" t="s">
        <v>379</v>
      </c>
      <c r="C37" s="19" t="s">
        <v>259</v>
      </c>
      <c r="D37" s="19">
        <v>5</v>
      </c>
      <c r="E37" s="7">
        <f t="shared" si="1"/>
        <v>0.3</v>
      </c>
      <c r="F37" s="20" t="s">
        <v>374</v>
      </c>
      <c r="G37" s="43" t="s">
        <v>23</v>
      </c>
      <c r="H37" s="56" t="s">
        <v>51</v>
      </c>
      <c r="I37" s="44" t="s">
        <v>485</v>
      </c>
    </row>
    <row r="38" spans="1:9" ht="33.75" customHeight="1" x14ac:dyDescent="0.2">
      <c r="A38" s="55" t="e">
        <f t="shared" si="3"/>
        <v>#REF!</v>
      </c>
      <c r="B38" s="19" t="s">
        <v>379</v>
      </c>
      <c r="C38" s="19" t="s">
        <v>259</v>
      </c>
      <c r="D38" s="19">
        <v>3</v>
      </c>
      <c r="E38" s="7">
        <f t="shared" si="1"/>
        <v>0.18</v>
      </c>
      <c r="F38" s="20" t="s">
        <v>548</v>
      </c>
      <c r="G38" s="43" t="s">
        <v>1</v>
      </c>
      <c r="H38" s="56" t="s">
        <v>51</v>
      </c>
      <c r="I38" s="64" t="s">
        <v>406</v>
      </c>
    </row>
    <row r="39" spans="1:9" x14ac:dyDescent="0.2">
      <c r="A39" s="55" t="e">
        <f t="shared" si="3"/>
        <v>#REF!</v>
      </c>
      <c r="B39" s="19" t="s">
        <v>379</v>
      </c>
      <c r="C39" s="19" t="s">
        <v>259</v>
      </c>
      <c r="D39" s="19">
        <v>1</v>
      </c>
      <c r="E39" s="7">
        <f t="shared" si="1"/>
        <v>0.06</v>
      </c>
      <c r="F39" s="20" t="s">
        <v>136</v>
      </c>
      <c r="G39" s="43" t="s">
        <v>15</v>
      </c>
      <c r="H39" s="56" t="s">
        <v>423</v>
      </c>
      <c r="I39" s="62" t="s">
        <v>608</v>
      </c>
    </row>
    <row r="40" spans="1:9" x14ac:dyDescent="0.2">
      <c r="A40" s="55" t="e">
        <f t="shared" si="3"/>
        <v>#REF!</v>
      </c>
      <c r="B40" s="19" t="s">
        <v>379</v>
      </c>
      <c r="C40" s="19" t="s">
        <v>259</v>
      </c>
      <c r="D40" s="21">
        <v>1</v>
      </c>
      <c r="E40" s="7">
        <f t="shared" si="1"/>
        <v>0.06</v>
      </c>
      <c r="F40" s="5" t="s">
        <v>86</v>
      </c>
      <c r="G40" s="22">
        <v>10</v>
      </c>
      <c r="H40" s="23" t="s">
        <v>51</v>
      </c>
      <c r="I40" s="62" t="s">
        <v>370</v>
      </c>
    </row>
    <row r="41" spans="1:9" x14ac:dyDescent="0.2">
      <c r="A41" s="55" t="e">
        <f t="shared" si="3"/>
        <v>#REF!</v>
      </c>
      <c r="B41" s="19" t="s">
        <v>379</v>
      </c>
      <c r="C41" s="19" t="s">
        <v>259</v>
      </c>
      <c r="D41" s="24">
        <v>1</v>
      </c>
      <c r="E41" s="7">
        <f t="shared" si="1"/>
        <v>0.06</v>
      </c>
      <c r="F41" s="5" t="s">
        <v>132</v>
      </c>
      <c r="G41" s="22" t="s">
        <v>64</v>
      </c>
      <c r="H41" s="56" t="s">
        <v>51</v>
      </c>
      <c r="I41" s="44" t="s">
        <v>180</v>
      </c>
    </row>
    <row r="42" spans="1:9" x14ac:dyDescent="0.2">
      <c r="A42" s="55" t="e">
        <f t="shared" si="3"/>
        <v>#REF!</v>
      </c>
      <c r="B42" s="19" t="s">
        <v>379</v>
      </c>
      <c r="C42" s="19" t="s">
        <v>259</v>
      </c>
      <c r="D42" s="19">
        <v>2</v>
      </c>
      <c r="E42" s="7">
        <f t="shared" si="1"/>
        <v>0.12</v>
      </c>
      <c r="F42" s="20" t="s">
        <v>571</v>
      </c>
      <c r="G42" s="43">
        <v>180</v>
      </c>
      <c r="H42" s="56" t="s">
        <v>51</v>
      </c>
      <c r="I42" s="44" t="s">
        <v>185</v>
      </c>
    </row>
    <row r="43" spans="1:9" x14ac:dyDescent="0.2">
      <c r="A43" s="55" t="e">
        <f t="shared" si="3"/>
        <v>#REF!</v>
      </c>
      <c r="B43" s="19" t="s">
        <v>379</v>
      </c>
      <c r="C43" s="19" t="s">
        <v>259</v>
      </c>
      <c r="D43" s="19">
        <v>2</v>
      </c>
      <c r="E43" s="7">
        <f t="shared" si="1"/>
        <v>0.12</v>
      </c>
      <c r="F43" s="20" t="s">
        <v>609</v>
      </c>
      <c r="G43" s="43" t="s">
        <v>5</v>
      </c>
      <c r="H43" s="56" t="s">
        <v>51</v>
      </c>
      <c r="I43" s="44" t="s">
        <v>189</v>
      </c>
    </row>
    <row r="44" spans="1:9" x14ac:dyDescent="0.2">
      <c r="A44" s="55" t="e">
        <f t="shared" si="3"/>
        <v>#REF!</v>
      </c>
      <c r="B44" s="19" t="s">
        <v>379</v>
      </c>
      <c r="C44" s="19" t="s">
        <v>259</v>
      </c>
      <c r="D44" s="19">
        <v>1</v>
      </c>
      <c r="E44" s="7">
        <f t="shared" si="1"/>
        <v>0.06</v>
      </c>
      <c r="F44" s="20" t="s">
        <v>131</v>
      </c>
      <c r="G44" s="43" t="s">
        <v>7</v>
      </c>
      <c r="H44" s="56" t="s">
        <v>51</v>
      </c>
      <c r="I44" s="44" t="s">
        <v>192</v>
      </c>
    </row>
    <row r="45" spans="1:9" x14ac:dyDescent="0.2">
      <c r="A45" s="55" t="e">
        <f t="shared" si="3"/>
        <v>#REF!</v>
      </c>
      <c r="B45" s="19" t="s">
        <v>379</v>
      </c>
      <c r="C45" s="19" t="s">
        <v>259</v>
      </c>
      <c r="D45" s="19">
        <v>1</v>
      </c>
      <c r="E45" s="7">
        <f t="shared" si="1"/>
        <v>0.06</v>
      </c>
      <c r="F45" s="20" t="s">
        <v>506</v>
      </c>
      <c r="G45" s="43" t="s">
        <v>507</v>
      </c>
      <c r="H45" s="56" t="s">
        <v>51</v>
      </c>
      <c r="I45" s="44" t="s">
        <v>508</v>
      </c>
    </row>
    <row r="46" spans="1:9" x14ac:dyDescent="0.2">
      <c r="A46" s="55" t="e">
        <f t="shared" si="3"/>
        <v>#REF!</v>
      </c>
      <c r="B46" s="19" t="s">
        <v>379</v>
      </c>
      <c r="C46" s="19" t="s">
        <v>259</v>
      </c>
      <c r="D46" s="19">
        <v>2</v>
      </c>
      <c r="E46" s="7">
        <f t="shared" si="1"/>
        <v>0.12</v>
      </c>
      <c r="F46" s="20" t="s">
        <v>610</v>
      </c>
      <c r="G46" s="43" t="s">
        <v>13</v>
      </c>
      <c r="H46" s="56" t="s">
        <v>51</v>
      </c>
      <c r="I46" s="44" t="s">
        <v>195</v>
      </c>
    </row>
    <row r="47" spans="1:9" x14ac:dyDescent="0.2">
      <c r="A47" s="55" t="e">
        <f t="shared" si="3"/>
        <v>#REF!</v>
      </c>
      <c r="B47" s="19"/>
      <c r="C47" s="19" t="s">
        <v>259</v>
      </c>
      <c r="D47" s="19">
        <v>1</v>
      </c>
      <c r="E47" s="7">
        <f t="shared" si="1"/>
        <v>0.06</v>
      </c>
      <c r="F47" s="20" t="s">
        <v>500</v>
      </c>
      <c r="G47" s="43" t="s">
        <v>501</v>
      </c>
      <c r="H47" s="56" t="s">
        <v>51</v>
      </c>
      <c r="I47" s="66" t="s">
        <v>502</v>
      </c>
    </row>
    <row r="48" spans="1:9" x14ac:dyDescent="0.2">
      <c r="A48" s="55" t="e">
        <f t="shared" si="3"/>
        <v>#REF!</v>
      </c>
      <c r="B48" s="19" t="s">
        <v>379</v>
      </c>
      <c r="C48" s="19" t="s">
        <v>259</v>
      </c>
      <c r="D48" s="19">
        <v>2</v>
      </c>
      <c r="E48" s="7">
        <f t="shared" si="1"/>
        <v>0.12</v>
      </c>
      <c r="F48" s="20" t="s">
        <v>130</v>
      </c>
      <c r="G48" s="43" t="s">
        <v>14</v>
      </c>
      <c r="H48" s="56" t="s">
        <v>51</v>
      </c>
      <c r="I48" s="44" t="s">
        <v>198</v>
      </c>
    </row>
    <row r="49" spans="1:9" x14ac:dyDescent="0.2">
      <c r="A49" s="55" t="e">
        <f t="shared" si="3"/>
        <v>#REF!</v>
      </c>
      <c r="B49" s="19" t="s">
        <v>379</v>
      </c>
      <c r="C49" s="19" t="s">
        <v>259</v>
      </c>
      <c r="D49" s="21">
        <v>1</v>
      </c>
      <c r="E49" s="7">
        <f t="shared" si="1"/>
        <v>0.06</v>
      </c>
      <c r="F49" s="5" t="s">
        <v>369</v>
      </c>
      <c r="G49" s="25" t="s">
        <v>511</v>
      </c>
      <c r="H49" s="56" t="s">
        <v>51</v>
      </c>
      <c r="I49" s="44" t="s">
        <v>201</v>
      </c>
    </row>
    <row r="50" spans="1:9" x14ac:dyDescent="0.2">
      <c r="A50" s="55" t="e">
        <f t="shared" si="3"/>
        <v>#REF!</v>
      </c>
      <c r="B50" s="19" t="s">
        <v>379</v>
      </c>
      <c r="C50" s="19" t="s">
        <v>259</v>
      </c>
      <c r="D50" s="19">
        <v>1</v>
      </c>
      <c r="E50" s="7">
        <f t="shared" si="1"/>
        <v>0.06</v>
      </c>
      <c r="F50" s="20" t="s">
        <v>278</v>
      </c>
      <c r="G50" s="43" t="s">
        <v>303</v>
      </c>
      <c r="H50" s="56" t="s">
        <v>51</v>
      </c>
      <c r="I50" s="62" t="s">
        <v>324</v>
      </c>
    </row>
    <row r="51" spans="1:9" s="112" customFormat="1" x14ac:dyDescent="0.2">
      <c r="A51" s="105" t="e">
        <f t="shared" si="3"/>
        <v>#REF!</v>
      </c>
      <c r="B51" s="106" t="s">
        <v>379</v>
      </c>
      <c r="C51" s="106" t="s">
        <v>259</v>
      </c>
      <c r="D51" s="117">
        <v>0</v>
      </c>
      <c r="E51" s="107">
        <f t="shared" si="1"/>
        <v>0</v>
      </c>
      <c r="F51" s="113" t="s">
        <v>133</v>
      </c>
      <c r="G51" s="118" t="s">
        <v>385</v>
      </c>
      <c r="H51" s="107" t="s">
        <v>104</v>
      </c>
      <c r="I51" s="119" t="s">
        <v>275</v>
      </c>
    </row>
    <row r="52" spans="1:9" x14ac:dyDescent="0.2">
      <c r="A52" s="55" t="e">
        <f t="shared" si="3"/>
        <v>#REF!</v>
      </c>
      <c r="B52" s="19" t="s">
        <v>379</v>
      </c>
      <c r="C52" s="19" t="s">
        <v>259</v>
      </c>
      <c r="D52" s="19">
        <v>1</v>
      </c>
      <c r="E52" s="7">
        <f t="shared" si="1"/>
        <v>0.06</v>
      </c>
      <c r="F52" s="20" t="s">
        <v>570</v>
      </c>
      <c r="G52" s="43" t="s">
        <v>112</v>
      </c>
      <c r="H52" s="68" t="s">
        <v>51</v>
      </c>
      <c r="I52" s="62" t="s">
        <v>254</v>
      </c>
    </row>
    <row r="53" spans="1:9" x14ac:dyDescent="0.2">
      <c r="A53" s="55" t="e">
        <f t="shared" si="3"/>
        <v>#REF!</v>
      </c>
      <c r="B53" s="19" t="s">
        <v>379</v>
      </c>
      <c r="C53" s="19" t="s">
        <v>259</v>
      </c>
      <c r="D53" s="19">
        <v>1</v>
      </c>
      <c r="E53" s="7">
        <f t="shared" si="1"/>
        <v>0.06</v>
      </c>
      <c r="F53" s="5" t="s">
        <v>82</v>
      </c>
      <c r="G53" s="43" t="s">
        <v>18</v>
      </c>
      <c r="H53" s="56" t="s">
        <v>51</v>
      </c>
      <c r="I53" s="44" t="s">
        <v>210</v>
      </c>
    </row>
    <row r="54" spans="1:9" x14ac:dyDescent="0.2">
      <c r="A54" s="55" t="e">
        <f t="shared" si="3"/>
        <v>#REF!</v>
      </c>
      <c r="B54" s="19" t="s">
        <v>379</v>
      </c>
      <c r="C54" s="19" t="s">
        <v>259</v>
      </c>
      <c r="D54" s="19">
        <v>2</v>
      </c>
      <c r="E54" s="7">
        <f t="shared" si="1"/>
        <v>0.12</v>
      </c>
      <c r="F54" s="20" t="s">
        <v>138</v>
      </c>
      <c r="G54" s="43" t="s">
        <v>22</v>
      </c>
      <c r="H54" s="56" t="s">
        <v>51</v>
      </c>
      <c r="I54" s="44" t="s">
        <v>212</v>
      </c>
    </row>
    <row r="55" spans="1:9" x14ac:dyDescent="0.2">
      <c r="A55" s="55" t="e">
        <f t="shared" si="3"/>
        <v>#REF!</v>
      </c>
      <c r="B55" s="19" t="s">
        <v>379</v>
      </c>
      <c r="C55" s="19" t="s">
        <v>259</v>
      </c>
      <c r="D55" s="19">
        <v>1</v>
      </c>
      <c r="E55" s="7">
        <f t="shared" si="1"/>
        <v>0.06</v>
      </c>
      <c r="F55" s="44" t="s">
        <v>140</v>
      </c>
      <c r="G55" s="43" t="s">
        <v>12</v>
      </c>
      <c r="H55" s="7" t="s">
        <v>10</v>
      </c>
      <c r="I55" s="44" t="s">
        <v>215</v>
      </c>
    </row>
    <row r="56" spans="1:9" x14ac:dyDescent="0.2">
      <c r="A56" s="55" t="e">
        <f t="shared" si="3"/>
        <v>#REF!</v>
      </c>
      <c r="B56" s="19" t="s">
        <v>379</v>
      </c>
      <c r="C56" s="19" t="s">
        <v>259</v>
      </c>
      <c r="D56" s="19">
        <v>2</v>
      </c>
      <c r="E56" s="7">
        <f t="shared" si="1"/>
        <v>0.12</v>
      </c>
      <c r="F56" s="20" t="s">
        <v>274</v>
      </c>
      <c r="G56" s="27" t="s">
        <v>29</v>
      </c>
      <c r="H56" s="28" t="s">
        <v>30</v>
      </c>
      <c r="I56" s="44" t="s">
        <v>242</v>
      </c>
    </row>
    <row r="57" spans="1:9" x14ac:dyDescent="0.2">
      <c r="A57" s="55" t="e">
        <f t="shared" si="3"/>
        <v>#REF!</v>
      </c>
      <c r="B57" s="19" t="s">
        <v>379</v>
      </c>
      <c r="C57" s="19" t="s">
        <v>259</v>
      </c>
      <c r="D57" s="19">
        <v>1</v>
      </c>
      <c r="E57" s="7">
        <f t="shared" si="1"/>
        <v>0.06</v>
      </c>
      <c r="F57" s="44" t="s">
        <v>139</v>
      </c>
      <c r="G57" s="43" t="s">
        <v>9</v>
      </c>
      <c r="H57" s="7" t="s">
        <v>10</v>
      </c>
      <c r="I57" s="44" t="s">
        <v>219</v>
      </c>
    </row>
    <row r="58" spans="1:9" x14ac:dyDescent="0.2">
      <c r="A58" s="55" t="e">
        <f t="shared" si="3"/>
        <v>#REF!</v>
      </c>
      <c r="B58" s="19" t="s">
        <v>379</v>
      </c>
      <c r="C58" s="19" t="s">
        <v>259</v>
      </c>
      <c r="D58" s="19">
        <v>1</v>
      </c>
      <c r="E58" s="7">
        <f t="shared" si="1"/>
        <v>0.06</v>
      </c>
      <c r="F58" s="44" t="s">
        <v>94</v>
      </c>
      <c r="G58" s="43" t="s">
        <v>27</v>
      </c>
      <c r="H58" s="56" t="s">
        <v>28</v>
      </c>
      <c r="I58" s="44" t="s">
        <v>407</v>
      </c>
    </row>
    <row r="59" spans="1:9" s="112" customFormat="1" x14ac:dyDescent="0.2">
      <c r="A59" s="105" t="e">
        <f>#REF!+1</f>
        <v>#REF!</v>
      </c>
      <c r="B59" s="106" t="s">
        <v>379</v>
      </c>
      <c r="C59" s="106" t="s">
        <v>259</v>
      </c>
      <c r="D59" s="106">
        <v>0</v>
      </c>
      <c r="E59" s="107">
        <f t="shared" si="1"/>
        <v>0</v>
      </c>
      <c r="F59" s="113" t="s">
        <v>77</v>
      </c>
      <c r="G59" s="109" t="s">
        <v>385</v>
      </c>
      <c r="H59" s="120"/>
      <c r="I59" s="108" t="s">
        <v>224</v>
      </c>
    </row>
    <row r="60" spans="1:9" s="112" customFormat="1" x14ac:dyDescent="0.2">
      <c r="A60" s="105" t="e">
        <f t="shared" si="3"/>
        <v>#REF!</v>
      </c>
      <c r="B60" s="106" t="s">
        <v>379</v>
      </c>
      <c r="C60" s="106" t="s">
        <v>259</v>
      </c>
      <c r="D60" s="106">
        <v>0</v>
      </c>
      <c r="E60" s="107">
        <f t="shared" si="1"/>
        <v>0</v>
      </c>
      <c r="F60" s="113" t="s">
        <v>79</v>
      </c>
      <c r="G60" s="109" t="s">
        <v>385</v>
      </c>
      <c r="H60" s="120"/>
      <c r="I60" s="108" t="s">
        <v>224</v>
      </c>
    </row>
    <row r="61" spans="1:9" x14ac:dyDescent="0.2">
      <c r="A61" s="55" t="e">
        <f>#REF!+1</f>
        <v>#REF!</v>
      </c>
      <c r="B61" s="19" t="s">
        <v>572</v>
      </c>
      <c r="C61" s="19" t="s">
        <v>259</v>
      </c>
      <c r="D61" s="24">
        <v>1</v>
      </c>
      <c r="E61" s="7">
        <f t="shared" si="1"/>
        <v>0.06</v>
      </c>
      <c r="F61" s="20" t="s">
        <v>137</v>
      </c>
      <c r="G61" s="27" t="s">
        <v>402</v>
      </c>
      <c r="H61" s="23" t="s">
        <v>51</v>
      </c>
      <c r="I61" s="62" t="s">
        <v>574</v>
      </c>
    </row>
    <row r="62" spans="1:9" ht="12.75" x14ac:dyDescent="0.2">
      <c r="A62" s="55" t="e">
        <f t="shared" si="3"/>
        <v>#REF!</v>
      </c>
      <c r="B62" s="19" t="s">
        <v>572</v>
      </c>
      <c r="C62" s="19" t="s">
        <v>259</v>
      </c>
      <c r="D62" s="19">
        <v>1</v>
      </c>
      <c r="E62" s="7">
        <f t="shared" si="1"/>
        <v>0.06</v>
      </c>
      <c r="F62" s="5" t="s">
        <v>70</v>
      </c>
      <c r="G62" s="70" t="s">
        <v>17</v>
      </c>
      <c r="H62" s="56" t="s">
        <v>51</v>
      </c>
      <c r="I62" s="44" t="s">
        <v>170</v>
      </c>
    </row>
    <row r="63" spans="1:9" x14ac:dyDescent="0.2">
      <c r="A63" s="55" t="e">
        <f>A62+1</f>
        <v>#REF!</v>
      </c>
      <c r="B63" s="19" t="s">
        <v>572</v>
      </c>
      <c r="C63" s="19" t="s">
        <v>259</v>
      </c>
      <c r="D63" s="24">
        <v>1</v>
      </c>
      <c r="E63" s="7">
        <f t="shared" ref="E63:E69" si="4">D63* E$1</f>
        <v>0.06</v>
      </c>
      <c r="F63" s="20" t="s">
        <v>560</v>
      </c>
      <c r="G63" s="22" t="s">
        <v>404</v>
      </c>
      <c r="H63" s="56" t="s">
        <v>51</v>
      </c>
      <c r="I63" s="44" t="s">
        <v>483</v>
      </c>
    </row>
    <row r="64" spans="1:9" x14ac:dyDescent="0.2">
      <c r="A64" s="55" t="e">
        <f t="shared" si="3"/>
        <v>#REF!</v>
      </c>
      <c r="B64" s="19" t="s">
        <v>379</v>
      </c>
      <c r="C64" s="19" t="s">
        <v>259</v>
      </c>
      <c r="D64" s="19">
        <v>1</v>
      </c>
      <c r="E64" s="7">
        <f t="shared" si="4"/>
        <v>0.06</v>
      </c>
      <c r="F64" s="5" t="s">
        <v>69</v>
      </c>
      <c r="G64" s="43" t="s">
        <v>405</v>
      </c>
      <c r="H64" s="56" t="s">
        <v>51</v>
      </c>
      <c r="I64" s="44" t="s">
        <v>484</v>
      </c>
    </row>
    <row r="65" spans="1:9" x14ac:dyDescent="0.2">
      <c r="A65" s="55" t="e">
        <f>A63+1</f>
        <v>#REF!</v>
      </c>
      <c r="B65" s="19" t="s">
        <v>572</v>
      </c>
      <c r="C65" s="19" t="s">
        <v>259</v>
      </c>
      <c r="D65" s="19">
        <v>1</v>
      </c>
      <c r="E65" s="7">
        <f t="shared" si="4"/>
        <v>0.06</v>
      </c>
      <c r="F65" s="20" t="s">
        <v>557</v>
      </c>
      <c r="G65" s="43" t="s">
        <v>112</v>
      </c>
      <c r="H65" s="68" t="s">
        <v>51</v>
      </c>
      <c r="I65" s="62" t="s">
        <v>254</v>
      </c>
    </row>
    <row r="66" spans="1:9" x14ac:dyDescent="0.2">
      <c r="A66" s="55" t="e">
        <f t="shared" si="3"/>
        <v>#REF!</v>
      </c>
      <c r="B66" s="19" t="s">
        <v>572</v>
      </c>
      <c r="C66" s="19" t="s">
        <v>259</v>
      </c>
      <c r="D66" s="19">
        <v>1</v>
      </c>
      <c r="E66" s="7">
        <f t="shared" si="4"/>
        <v>0.06</v>
      </c>
      <c r="F66" s="20" t="s">
        <v>280</v>
      </c>
      <c r="G66" s="43" t="s">
        <v>115</v>
      </c>
      <c r="H66" s="68" t="s">
        <v>51</v>
      </c>
      <c r="I66" s="62" t="s">
        <v>255</v>
      </c>
    </row>
    <row r="67" spans="1:9" ht="12.75" x14ac:dyDescent="0.25">
      <c r="A67" s="55" t="e">
        <f t="shared" si="3"/>
        <v>#REF!</v>
      </c>
      <c r="B67" s="19" t="s">
        <v>572</v>
      </c>
      <c r="C67" s="19" t="s">
        <v>259</v>
      </c>
      <c r="D67" s="19">
        <v>1</v>
      </c>
      <c r="E67" s="7">
        <f t="shared" si="4"/>
        <v>0.06</v>
      </c>
      <c r="F67" s="20" t="s">
        <v>83</v>
      </c>
      <c r="G67" s="43" t="s">
        <v>24</v>
      </c>
      <c r="H67" s="96" t="s">
        <v>51</v>
      </c>
      <c r="I67" s="97" t="s">
        <v>489</v>
      </c>
    </row>
    <row r="68" spans="1:9" x14ac:dyDescent="0.2">
      <c r="A68" s="55" t="e">
        <f t="shared" si="3"/>
        <v>#REF!</v>
      </c>
      <c r="B68" s="19" t="s">
        <v>572</v>
      </c>
      <c r="C68" s="19" t="s">
        <v>259</v>
      </c>
      <c r="D68" s="19">
        <v>1</v>
      </c>
      <c r="E68" s="7">
        <f t="shared" si="4"/>
        <v>0.06</v>
      </c>
      <c r="F68" s="20" t="s">
        <v>141</v>
      </c>
      <c r="G68" s="43" t="s">
        <v>25</v>
      </c>
      <c r="H68" s="29" t="s">
        <v>466</v>
      </c>
      <c r="I68" s="63" t="s">
        <v>408</v>
      </c>
    </row>
    <row r="69" spans="1:9" x14ac:dyDescent="0.2">
      <c r="A69" s="55" t="e">
        <f t="shared" si="3"/>
        <v>#REF!</v>
      </c>
      <c r="B69" s="19"/>
      <c r="C69" s="19"/>
      <c r="D69" s="19"/>
      <c r="E69" s="7">
        <f t="shared" si="4"/>
        <v>0</v>
      </c>
      <c r="F69" s="20"/>
      <c r="G69" s="43"/>
      <c r="H69" s="29"/>
      <c r="I69" s="62"/>
    </row>
    <row r="70" spans="1:9" ht="39.75" customHeight="1" x14ac:dyDescent="0.2">
      <c r="A70" s="17" t="s">
        <v>605</v>
      </c>
      <c r="E70" s="17">
        <f>SUM(E5:E69)</f>
        <v>4.7999999999999972</v>
      </c>
    </row>
    <row r="71" spans="1:9" ht="12" customHeight="1" x14ac:dyDescent="0.2"/>
    <row r="72" spans="1:9" ht="17.25" customHeight="1" x14ac:dyDescent="0.2"/>
    <row r="73" spans="1:9" ht="18" customHeight="1" x14ac:dyDescent="0.2">
      <c r="C73" s="74"/>
    </row>
    <row r="77" spans="1:9" x14ac:dyDescent="0.2">
      <c r="G77" s="61"/>
      <c r="H77" s="61"/>
      <c r="I77" s="61"/>
    </row>
    <row r="82" spans="6:9" x14ac:dyDescent="0.2">
      <c r="F82" s="17"/>
      <c r="G82" s="17"/>
      <c r="H82" s="17"/>
      <c r="I82" s="17"/>
    </row>
    <row r="83" spans="6:9" x14ac:dyDescent="0.2">
      <c r="F83" s="17"/>
      <c r="G83" s="17"/>
      <c r="H83" s="17"/>
      <c r="I83" s="17"/>
    </row>
    <row r="84" spans="6:9" x14ac:dyDescent="0.2">
      <c r="F84" s="17"/>
      <c r="G84" s="17"/>
      <c r="H84" s="17"/>
      <c r="I84" s="17"/>
    </row>
    <row r="85" spans="6:9" x14ac:dyDescent="0.2">
      <c r="F85" s="17"/>
      <c r="G85" s="17"/>
      <c r="H85" s="17"/>
      <c r="I85" s="17"/>
    </row>
    <row r="86" spans="6:9" x14ac:dyDescent="0.2">
      <c r="F86" s="17"/>
      <c r="G86" s="17"/>
      <c r="H86" s="17"/>
      <c r="I86" s="17"/>
    </row>
    <row r="87" spans="6:9" x14ac:dyDescent="0.2">
      <c r="F87" s="17"/>
      <c r="G87" s="17"/>
      <c r="H87" s="17"/>
      <c r="I87" s="17"/>
    </row>
  </sheetData>
  <mergeCells count="1">
    <mergeCell ref="A3:I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F1" sqref="F1:G1"/>
    </sheetView>
  </sheetViews>
  <sheetFormatPr defaultColWidth="13" defaultRowHeight="11.25" x14ac:dyDescent="0.2"/>
  <cols>
    <col min="1" max="2" width="8.6640625" style="17" customWidth="1"/>
    <col min="3" max="3" width="13" style="17"/>
    <col min="4" max="4" width="13" style="61"/>
    <col min="5" max="5" width="13" style="17"/>
    <col min="6" max="6" width="25.33203125" style="54" customWidth="1"/>
    <col min="7" max="7" width="22.33203125" style="73" bestFit="1" customWidth="1"/>
    <col min="8" max="8" width="16.6640625" style="41" bestFit="1" customWidth="1"/>
    <col min="9" max="9" width="44.1640625" style="54" bestFit="1" customWidth="1"/>
    <col min="10" max="16384" width="13" style="17"/>
  </cols>
  <sheetData>
    <row r="1" spans="1:9" ht="40.5" customHeight="1" x14ac:dyDescent="0.3">
      <c r="A1" s="8" t="s">
        <v>505</v>
      </c>
      <c r="B1" s="9"/>
      <c r="C1" s="9"/>
      <c r="D1" s="46"/>
      <c r="F1" s="128" t="s">
        <v>613</v>
      </c>
      <c r="G1" s="128"/>
    </row>
    <row r="2" spans="1:9" ht="21" thickBot="1" x14ac:dyDescent="0.35">
      <c r="A2" s="12" t="s">
        <v>565</v>
      </c>
      <c r="B2" s="13"/>
      <c r="C2" s="13"/>
      <c r="D2" s="46">
        <v>0.06</v>
      </c>
      <c r="F2" s="10"/>
      <c r="G2" s="11"/>
      <c r="I2" s="42"/>
    </row>
    <row r="3" spans="1:9" ht="28.5" thickBot="1" x14ac:dyDescent="0.45">
      <c r="A3" s="125" t="s">
        <v>566</v>
      </c>
      <c r="B3" s="126"/>
      <c r="C3" s="126"/>
      <c r="D3" s="126"/>
      <c r="E3" s="126"/>
      <c r="F3" s="126"/>
      <c r="G3" s="126"/>
      <c r="H3" s="126"/>
      <c r="I3" s="127"/>
    </row>
    <row r="4" spans="1:9" ht="14.25" x14ac:dyDescent="0.3">
      <c r="A4" s="14" t="s">
        <v>54</v>
      </c>
      <c r="B4" s="15"/>
      <c r="C4" s="16" t="s">
        <v>258</v>
      </c>
      <c r="D4" s="48" t="s">
        <v>594</v>
      </c>
      <c r="E4" s="16" t="s">
        <v>0</v>
      </c>
      <c r="F4" s="4" t="s">
        <v>307</v>
      </c>
      <c r="G4" s="3" t="s">
        <v>308</v>
      </c>
      <c r="H4" s="6" t="s">
        <v>309</v>
      </c>
      <c r="I4" s="4" t="s">
        <v>310</v>
      </c>
    </row>
    <row r="5" spans="1:9" ht="15" customHeight="1" x14ac:dyDescent="0.25">
      <c r="A5" s="55">
        <v>1</v>
      </c>
      <c r="B5" s="18"/>
      <c r="C5" s="19" t="s">
        <v>256</v>
      </c>
      <c r="D5" s="47">
        <f>D$2*E5</f>
        <v>0.06</v>
      </c>
      <c r="E5" s="7">
        <v>1</v>
      </c>
      <c r="F5" s="20" t="s">
        <v>126</v>
      </c>
      <c r="G5" s="43" t="s">
        <v>23</v>
      </c>
      <c r="H5" s="56" t="s">
        <v>51</v>
      </c>
      <c r="I5" s="44" t="s">
        <v>176</v>
      </c>
    </row>
    <row r="6" spans="1:9" s="41" customFormat="1" ht="23.25" customHeight="1" x14ac:dyDescent="0.25">
      <c r="A6" s="57">
        <f t="shared" ref="A6:A11" si="0">A5+1</f>
        <v>2</v>
      </c>
      <c r="B6" s="58"/>
      <c r="C6" s="7" t="s">
        <v>256</v>
      </c>
      <c r="D6" s="47">
        <f t="shared" ref="D6:D69" si="1">D$2*E6</f>
        <v>0.36</v>
      </c>
      <c r="E6" s="7">
        <v>6</v>
      </c>
      <c r="F6" s="38" t="s">
        <v>540</v>
      </c>
      <c r="G6" s="43" t="s">
        <v>288</v>
      </c>
      <c r="H6" s="56" t="s">
        <v>51</v>
      </c>
      <c r="I6" s="59" t="s">
        <v>401</v>
      </c>
    </row>
    <row r="7" spans="1:9" ht="14.25" customHeight="1" x14ac:dyDescent="0.25">
      <c r="A7" s="55">
        <f t="shared" si="0"/>
        <v>3</v>
      </c>
      <c r="B7" s="18"/>
      <c r="C7" s="19" t="s">
        <v>256</v>
      </c>
      <c r="D7" s="47">
        <f t="shared" si="1"/>
        <v>0.06</v>
      </c>
      <c r="E7" s="19">
        <v>1</v>
      </c>
      <c r="F7" s="20" t="s">
        <v>519</v>
      </c>
      <c r="G7" s="60" t="s">
        <v>520</v>
      </c>
      <c r="H7" s="56" t="s">
        <v>51</v>
      </c>
      <c r="I7" s="61" t="s">
        <v>537</v>
      </c>
    </row>
    <row r="8" spans="1:9" ht="12.75" x14ac:dyDescent="0.25">
      <c r="A8" s="55">
        <f t="shared" si="0"/>
        <v>4</v>
      </c>
      <c r="B8" s="18"/>
      <c r="C8" s="19" t="s">
        <v>256</v>
      </c>
      <c r="D8" s="47">
        <f t="shared" si="1"/>
        <v>0.12</v>
      </c>
      <c r="E8" s="19">
        <v>2</v>
      </c>
      <c r="F8" s="5" t="s">
        <v>68</v>
      </c>
      <c r="G8" s="43" t="s">
        <v>8</v>
      </c>
      <c r="H8" s="56" t="s">
        <v>423</v>
      </c>
      <c r="I8" s="62" t="s">
        <v>606</v>
      </c>
    </row>
    <row r="9" spans="1:9" ht="12.75" x14ac:dyDescent="0.25">
      <c r="A9" s="55">
        <f t="shared" si="0"/>
        <v>5</v>
      </c>
      <c r="B9" s="18"/>
      <c r="C9" s="19" t="s">
        <v>256</v>
      </c>
      <c r="D9" s="47">
        <f t="shared" si="1"/>
        <v>0.06</v>
      </c>
      <c r="E9" s="19">
        <v>1</v>
      </c>
      <c r="F9" s="20" t="s">
        <v>518</v>
      </c>
      <c r="G9" s="43" t="s">
        <v>284</v>
      </c>
      <c r="H9" s="56" t="s">
        <v>465</v>
      </c>
      <c r="I9" s="61" t="s">
        <v>546</v>
      </c>
    </row>
    <row r="10" spans="1:9" ht="12.75" x14ac:dyDescent="0.25">
      <c r="A10" s="55">
        <f t="shared" si="0"/>
        <v>6</v>
      </c>
      <c r="B10" s="18"/>
      <c r="C10" s="19" t="s">
        <v>256</v>
      </c>
      <c r="D10" s="47">
        <f t="shared" si="1"/>
        <v>0.12</v>
      </c>
      <c r="E10" s="21">
        <v>2</v>
      </c>
      <c r="F10" s="20" t="s">
        <v>515</v>
      </c>
      <c r="G10" s="22">
        <v>330</v>
      </c>
      <c r="H10" s="56" t="s">
        <v>51</v>
      </c>
      <c r="I10" s="61" t="s">
        <v>514</v>
      </c>
    </row>
    <row r="11" spans="1:9" ht="12.75" x14ac:dyDescent="0.25">
      <c r="A11" s="55">
        <f t="shared" si="0"/>
        <v>7</v>
      </c>
      <c r="B11" s="18"/>
      <c r="C11" s="19" t="s">
        <v>256</v>
      </c>
      <c r="D11" s="47">
        <f t="shared" si="1"/>
        <v>0.18</v>
      </c>
      <c r="E11" s="19">
        <v>3</v>
      </c>
      <c r="F11" s="20" t="s">
        <v>257</v>
      </c>
      <c r="G11" s="43" t="s">
        <v>7</v>
      </c>
      <c r="H11" s="56" t="s">
        <v>51</v>
      </c>
      <c r="I11" s="44" t="s">
        <v>192</v>
      </c>
    </row>
    <row r="12" spans="1:9" ht="12.75" x14ac:dyDescent="0.25">
      <c r="A12" s="55">
        <f>A11+1</f>
        <v>8</v>
      </c>
      <c r="B12" s="18"/>
      <c r="C12" s="19" t="s">
        <v>256</v>
      </c>
      <c r="D12" s="47">
        <f t="shared" si="1"/>
        <v>0.12</v>
      </c>
      <c r="E12" s="19">
        <v>2</v>
      </c>
      <c r="F12" s="20" t="s">
        <v>531</v>
      </c>
      <c r="G12" s="43" t="s">
        <v>16</v>
      </c>
      <c r="H12" s="56" t="s">
        <v>51</v>
      </c>
      <c r="I12" s="44" t="s">
        <v>204</v>
      </c>
    </row>
    <row r="13" spans="1:9" ht="12.75" x14ac:dyDescent="0.25">
      <c r="A13" s="55">
        <f t="shared" ref="A13:A18" si="2">A12+1</f>
        <v>9</v>
      </c>
      <c r="B13" s="18"/>
      <c r="C13" s="19" t="s">
        <v>256</v>
      </c>
      <c r="D13" s="47">
        <f t="shared" si="1"/>
        <v>0.06</v>
      </c>
      <c r="E13" s="19">
        <v>1</v>
      </c>
      <c r="F13" s="20" t="s">
        <v>541</v>
      </c>
      <c r="G13" s="43" t="s">
        <v>533</v>
      </c>
      <c r="H13" s="56" t="s">
        <v>51</v>
      </c>
      <c r="I13" s="61" t="s">
        <v>543</v>
      </c>
    </row>
    <row r="14" spans="1:9" ht="12.75" x14ac:dyDescent="0.25">
      <c r="A14" s="55">
        <f t="shared" si="2"/>
        <v>10</v>
      </c>
      <c r="B14" s="18"/>
      <c r="C14" s="19" t="s">
        <v>256</v>
      </c>
      <c r="D14" s="47">
        <f t="shared" si="1"/>
        <v>0.12</v>
      </c>
      <c r="E14" s="19">
        <v>2</v>
      </c>
      <c r="F14" s="20" t="s">
        <v>305</v>
      </c>
      <c r="G14" s="43" t="s">
        <v>33</v>
      </c>
      <c r="H14" s="56" t="s">
        <v>51</v>
      </c>
      <c r="I14" s="44" t="s">
        <v>262</v>
      </c>
    </row>
    <row r="15" spans="1:9" ht="12.75" x14ac:dyDescent="0.25">
      <c r="A15" s="55">
        <f t="shared" si="2"/>
        <v>11</v>
      </c>
      <c r="B15" s="18"/>
      <c r="C15" s="19" t="s">
        <v>256</v>
      </c>
      <c r="D15" s="47">
        <f t="shared" si="1"/>
        <v>0.06</v>
      </c>
      <c r="E15" s="19">
        <v>1</v>
      </c>
      <c r="F15" s="20" t="s">
        <v>279</v>
      </c>
      <c r="G15" s="43" t="s">
        <v>22</v>
      </c>
      <c r="H15" s="56" t="s">
        <v>51</v>
      </c>
      <c r="I15" s="44" t="s">
        <v>212</v>
      </c>
    </row>
    <row r="16" spans="1:9" ht="12.75" x14ac:dyDescent="0.25">
      <c r="A16" s="55">
        <f t="shared" si="2"/>
        <v>12</v>
      </c>
      <c r="B16" s="18"/>
      <c r="C16" s="19" t="s">
        <v>256</v>
      </c>
      <c r="D16" s="47">
        <f t="shared" si="1"/>
        <v>0.06</v>
      </c>
      <c r="E16" s="19">
        <v>1</v>
      </c>
      <c r="F16" s="20" t="s">
        <v>530</v>
      </c>
      <c r="G16" s="43" t="s">
        <v>550</v>
      </c>
      <c r="H16" s="61" t="s">
        <v>554</v>
      </c>
      <c r="I16" s="61" t="s">
        <v>551</v>
      </c>
    </row>
    <row r="17" spans="1:9" ht="12.75" x14ac:dyDescent="0.25">
      <c r="A17" s="55">
        <f t="shared" si="2"/>
        <v>13</v>
      </c>
      <c r="B17" s="18"/>
      <c r="C17" s="19" t="s">
        <v>256</v>
      </c>
      <c r="D17" s="47">
        <f t="shared" si="1"/>
        <v>0.06</v>
      </c>
      <c r="E17" s="19">
        <v>1</v>
      </c>
      <c r="F17" s="44" t="s">
        <v>74</v>
      </c>
      <c r="G17" s="43" t="s">
        <v>44</v>
      </c>
      <c r="H17" s="56" t="s">
        <v>416</v>
      </c>
      <c r="I17" s="63" t="s">
        <v>399</v>
      </c>
    </row>
    <row r="18" spans="1:9" ht="12.75" x14ac:dyDescent="0.25">
      <c r="A18" s="55">
        <f t="shared" si="2"/>
        <v>14</v>
      </c>
      <c r="B18" s="18"/>
      <c r="C18" s="19"/>
      <c r="D18" s="47">
        <f t="shared" si="1"/>
        <v>0</v>
      </c>
      <c r="E18" s="19"/>
      <c r="F18" s="44"/>
      <c r="G18" s="43"/>
      <c r="H18" s="56" t="s">
        <v>416</v>
      </c>
      <c r="I18" s="64" t="s">
        <v>420</v>
      </c>
    </row>
    <row r="19" spans="1:9" ht="12.75" x14ac:dyDescent="0.25">
      <c r="A19" s="55">
        <f>A18+1</f>
        <v>15</v>
      </c>
      <c r="B19" s="18"/>
      <c r="C19" s="19" t="s">
        <v>256</v>
      </c>
      <c r="D19" s="47">
        <f t="shared" si="1"/>
        <v>0.06</v>
      </c>
      <c r="E19" s="19">
        <v>1</v>
      </c>
      <c r="F19" s="44" t="s">
        <v>73</v>
      </c>
      <c r="G19" s="43" t="s">
        <v>50</v>
      </c>
      <c r="H19" s="42" t="s">
        <v>266</v>
      </c>
      <c r="I19" s="42" t="s">
        <v>479</v>
      </c>
    </row>
    <row r="20" spans="1:9" ht="12.75" x14ac:dyDescent="0.25">
      <c r="A20" s="55">
        <f>A19+1</f>
        <v>16</v>
      </c>
      <c r="B20" s="18"/>
      <c r="C20" s="19" t="s">
        <v>256</v>
      </c>
      <c r="D20" s="47">
        <f t="shared" si="1"/>
        <v>0.06</v>
      </c>
      <c r="E20" s="19">
        <v>1</v>
      </c>
      <c r="F20" s="20" t="s">
        <v>72</v>
      </c>
      <c r="G20" s="43" t="s">
        <v>60</v>
      </c>
      <c r="H20" s="56" t="s">
        <v>416</v>
      </c>
      <c r="I20" s="63" t="s">
        <v>399</v>
      </c>
    </row>
    <row r="21" spans="1:9" ht="12.75" x14ac:dyDescent="0.25">
      <c r="A21" s="55">
        <f>A20+1</f>
        <v>17</v>
      </c>
      <c r="B21" s="18"/>
      <c r="C21" s="19"/>
      <c r="D21" s="47">
        <f t="shared" si="1"/>
        <v>0</v>
      </c>
      <c r="E21" s="19"/>
      <c r="F21" s="5"/>
      <c r="G21" s="43"/>
      <c r="H21" s="56" t="s">
        <v>416</v>
      </c>
      <c r="I21" s="64" t="s">
        <v>417</v>
      </c>
    </row>
    <row r="22" spans="1:9" ht="12.75" x14ac:dyDescent="0.25">
      <c r="A22" s="55">
        <f>A20+1</f>
        <v>17</v>
      </c>
      <c r="B22" s="18"/>
      <c r="C22" s="19" t="s">
        <v>256</v>
      </c>
      <c r="D22" s="47">
        <f t="shared" si="1"/>
        <v>0.06</v>
      </c>
      <c r="E22" s="19">
        <v>1</v>
      </c>
      <c r="F22" s="20" t="s">
        <v>127</v>
      </c>
      <c r="G22" s="43" t="s">
        <v>57</v>
      </c>
      <c r="H22" s="56" t="s">
        <v>56</v>
      </c>
      <c r="I22" s="44" t="s">
        <v>243</v>
      </c>
    </row>
    <row r="23" spans="1:9" ht="12.75" x14ac:dyDescent="0.25">
      <c r="C23" s="17" t="s">
        <v>256</v>
      </c>
      <c r="D23" s="47">
        <f t="shared" si="1"/>
        <v>0.12</v>
      </c>
      <c r="E23" s="17">
        <v>2</v>
      </c>
      <c r="F23" s="54" t="s">
        <v>555</v>
      </c>
      <c r="G23" s="61" t="s">
        <v>494</v>
      </c>
      <c r="H23" s="61" t="s">
        <v>493</v>
      </c>
      <c r="I23" s="61" t="s">
        <v>495</v>
      </c>
    </row>
    <row r="24" spans="1:9" ht="12.75" x14ac:dyDescent="0.25">
      <c r="A24" s="55">
        <f>A22+1</f>
        <v>18</v>
      </c>
      <c r="B24" s="18"/>
      <c r="C24" s="19" t="s">
        <v>256</v>
      </c>
      <c r="D24" s="47">
        <f t="shared" si="1"/>
        <v>0.06</v>
      </c>
      <c r="E24" s="24">
        <v>1</v>
      </c>
      <c r="F24" s="5" t="s">
        <v>75</v>
      </c>
      <c r="G24" s="25" t="s">
        <v>61</v>
      </c>
      <c r="H24" s="7" t="s">
        <v>266</v>
      </c>
      <c r="I24" s="44" t="s">
        <v>267</v>
      </c>
    </row>
    <row r="25" spans="1:9" ht="12.75" x14ac:dyDescent="0.25">
      <c r="A25" s="55">
        <f t="shared" ref="A25:A88" si="3">A24+1</f>
        <v>19</v>
      </c>
      <c r="B25" s="18"/>
      <c r="C25" s="19" t="s">
        <v>256</v>
      </c>
      <c r="D25" s="47">
        <f t="shared" si="1"/>
        <v>0.06</v>
      </c>
      <c r="E25" s="19">
        <v>1</v>
      </c>
      <c r="F25" s="44" t="s">
        <v>128</v>
      </c>
      <c r="G25" s="43" t="s">
        <v>12</v>
      </c>
      <c r="H25" s="7" t="s">
        <v>10</v>
      </c>
      <c r="I25" s="44" t="s">
        <v>215</v>
      </c>
    </row>
    <row r="26" spans="1:9" ht="12.75" x14ac:dyDescent="0.25">
      <c r="A26" s="55">
        <f t="shared" si="3"/>
        <v>20</v>
      </c>
      <c r="B26" s="18"/>
      <c r="C26" s="19" t="s">
        <v>256</v>
      </c>
      <c r="D26" s="47">
        <f t="shared" si="1"/>
        <v>0.06</v>
      </c>
      <c r="E26" s="19">
        <v>1</v>
      </c>
      <c r="F26" s="44" t="s">
        <v>129</v>
      </c>
      <c r="G26" s="43" t="s">
        <v>9</v>
      </c>
      <c r="H26" s="7" t="s">
        <v>10</v>
      </c>
      <c r="I26" s="44" t="s">
        <v>219</v>
      </c>
    </row>
    <row r="27" spans="1:9" ht="12.75" x14ac:dyDescent="0.25">
      <c r="A27" s="55">
        <f t="shared" si="3"/>
        <v>21</v>
      </c>
      <c r="B27" s="18"/>
      <c r="C27" s="19" t="s">
        <v>256</v>
      </c>
      <c r="D27" s="47">
        <f t="shared" si="1"/>
        <v>0.06</v>
      </c>
      <c r="E27" s="19">
        <v>1</v>
      </c>
      <c r="F27" s="5" t="s">
        <v>93</v>
      </c>
      <c r="G27" s="43" t="s">
        <v>516</v>
      </c>
      <c r="H27" s="65" t="s">
        <v>517</v>
      </c>
      <c r="I27" s="44"/>
    </row>
    <row r="28" spans="1:9" ht="12.75" x14ac:dyDescent="0.25">
      <c r="A28" s="55">
        <f t="shared" si="3"/>
        <v>22</v>
      </c>
      <c r="B28" s="18"/>
      <c r="C28" s="19" t="s">
        <v>256</v>
      </c>
      <c r="D28" s="47">
        <f t="shared" si="1"/>
        <v>0.06</v>
      </c>
      <c r="E28" s="19">
        <v>1</v>
      </c>
      <c r="F28" s="5" t="s">
        <v>95</v>
      </c>
      <c r="G28" s="60" t="s">
        <v>233</v>
      </c>
      <c r="H28" s="56" t="s">
        <v>229</v>
      </c>
      <c r="I28" s="44" t="s">
        <v>230</v>
      </c>
    </row>
    <row r="29" spans="1:9" ht="12.75" x14ac:dyDescent="0.25">
      <c r="A29" s="55">
        <f t="shared" si="3"/>
        <v>23</v>
      </c>
      <c r="B29" s="18"/>
      <c r="C29" s="19" t="s">
        <v>256</v>
      </c>
      <c r="D29" s="47">
        <f t="shared" si="1"/>
        <v>0.06</v>
      </c>
      <c r="E29" s="19">
        <v>1</v>
      </c>
      <c r="F29" s="5" t="s">
        <v>96</v>
      </c>
      <c r="G29" s="43" t="s">
        <v>39</v>
      </c>
      <c r="H29" s="56" t="s">
        <v>40</v>
      </c>
      <c r="I29" s="44" t="s">
        <v>222</v>
      </c>
    </row>
    <row r="30" spans="1:9" ht="12.75" x14ac:dyDescent="0.25">
      <c r="A30" s="55">
        <f t="shared" si="3"/>
        <v>24</v>
      </c>
      <c r="B30" s="18"/>
      <c r="C30" s="19" t="s">
        <v>256</v>
      </c>
      <c r="D30" s="47">
        <f t="shared" si="1"/>
        <v>0</v>
      </c>
      <c r="E30" s="19">
        <v>0</v>
      </c>
      <c r="F30" s="66" t="s">
        <v>522</v>
      </c>
      <c r="G30" s="67" t="s">
        <v>547</v>
      </c>
      <c r="H30" s="67" t="s">
        <v>523</v>
      </c>
      <c r="I30" s="61" t="s">
        <v>524</v>
      </c>
    </row>
    <row r="31" spans="1:9" ht="12.75" x14ac:dyDescent="0.25">
      <c r="A31" s="55">
        <f t="shared" si="3"/>
        <v>25</v>
      </c>
      <c r="B31" s="18"/>
      <c r="C31" s="19" t="s">
        <v>256</v>
      </c>
      <c r="D31" s="47"/>
      <c r="E31" s="19">
        <v>0</v>
      </c>
      <c r="F31" s="20" t="s">
        <v>306</v>
      </c>
      <c r="G31" s="43" t="s">
        <v>385</v>
      </c>
      <c r="H31" s="56"/>
      <c r="I31" s="63" t="s">
        <v>281</v>
      </c>
    </row>
    <row r="32" spans="1:9" ht="12.75" x14ac:dyDescent="0.25">
      <c r="A32" s="55">
        <f t="shared" si="3"/>
        <v>26</v>
      </c>
      <c r="B32" s="18"/>
      <c r="C32" s="19" t="s">
        <v>256</v>
      </c>
      <c r="D32" s="47">
        <f t="shared" si="1"/>
        <v>0</v>
      </c>
      <c r="E32" s="19">
        <v>0</v>
      </c>
      <c r="F32" s="5" t="s">
        <v>76</v>
      </c>
      <c r="G32" s="43" t="s">
        <v>45</v>
      </c>
      <c r="H32" s="56" t="s">
        <v>47</v>
      </c>
      <c r="I32" s="44" t="s">
        <v>223</v>
      </c>
    </row>
    <row r="33" spans="1:9" ht="12.75" x14ac:dyDescent="0.25">
      <c r="A33" s="55">
        <f t="shared" si="3"/>
        <v>27</v>
      </c>
      <c r="B33" s="18"/>
      <c r="C33" s="19" t="s">
        <v>256</v>
      </c>
      <c r="D33" s="47"/>
      <c r="E33" s="19">
        <v>0</v>
      </c>
      <c r="F33" s="20" t="s">
        <v>366</v>
      </c>
      <c r="G33" s="43"/>
      <c r="H33" s="56"/>
      <c r="I33" s="44"/>
    </row>
    <row r="34" spans="1:9" s="42" customFormat="1" ht="23.25" x14ac:dyDescent="0.25">
      <c r="A34" s="55">
        <f t="shared" si="3"/>
        <v>28</v>
      </c>
      <c r="B34" s="18"/>
      <c r="C34" s="19" t="s">
        <v>256</v>
      </c>
      <c r="D34" s="47"/>
      <c r="E34" s="19">
        <v>0</v>
      </c>
      <c r="F34" s="62" t="s">
        <v>362</v>
      </c>
      <c r="G34" s="62"/>
      <c r="H34" s="7"/>
      <c r="I34" s="44" t="s">
        <v>607</v>
      </c>
    </row>
    <row r="35" spans="1:9" ht="22.5" x14ac:dyDescent="0.25">
      <c r="A35" s="55">
        <f t="shared" si="3"/>
        <v>29</v>
      </c>
      <c r="B35" s="18"/>
      <c r="C35" s="19" t="s">
        <v>256</v>
      </c>
      <c r="D35" s="47">
        <f t="shared" si="1"/>
        <v>0</v>
      </c>
      <c r="E35" s="19">
        <v>0</v>
      </c>
      <c r="F35" s="44" t="s">
        <v>397</v>
      </c>
      <c r="G35" s="43" t="s">
        <v>107</v>
      </c>
      <c r="H35" s="7" t="s">
        <v>108</v>
      </c>
      <c r="I35" s="44" t="s">
        <v>228</v>
      </c>
    </row>
    <row r="36" spans="1:9" ht="12.75" x14ac:dyDescent="0.25">
      <c r="A36" s="55">
        <f t="shared" si="3"/>
        <v>30</v>
      </c>
      <c r="B36" s="18"/>
      <c r="C36" s="19" t="s">
        <v>256</v>
      </c>
      <c r="D36" s="47"/>
      <c r="E36" s="19">
        <v>0</v>
      </c>
      <c r="F36" s="44" t="s">
        <v>398</v>
      </c>
      <c r="G36" s="43" t="s">
        <v>111</v>
      </c>
      <c r="H36" s="7" t="s">
        <v>108</v>
      </c>
      <c r="I36" s="44" t="s">
        <v>227</v>
      </c>
    </row>
    <row r="37" spans="1:9" ht="23.25" x14ac:dyDescent="0.25">
      <c r="A37" s="55">
        <f t="shared" si="3"/>
        <v>31</v>
      </c>
      <c r="B37" s="18"/>
      <c r="C37" s="19" t="s">
        <v>256</v>
      </c>
      <c r="D37" s="47">
        <f t="shared" si="1"/>
        <v>0.06</v>
      </c>
      <c r="E37" s="19">
        <v>1</v>
      </c>
      <c r="F37" s="44" t="s">
        <v>439</v>
      </c>
      <c r="G37" s="42" t="s">
        <v>469</v>
      </c>
      <c r="H37" s="59" t="s">
        <v>472</v>
      </c>
      <c r="I37" s="42" t="s">
        <v>470</v>
      </c>
    </row>
    <row r="38" spans="1:9" ht="73.5" customHeight="1" x14ac:dyDescent="0.25">
      <c r="A38" s="55">
        <f t="shared" si="3"/>
        <v>32</v>
      </c>
      <c r="B38" s="18" t="s">
        <v>382</v>
      </c>
      <c r="C38" s="19" t="s">
        <v>381</v>
      </c>
      <c r="D38" s="47">
        <f t="shared" si="1"/>
        <v>0</v>
      </c>
      <c r="E38" s="19">
        <v>0</v>
      </c>
      <c r="F38" s="20" t="s">
        <v>380</v>
      </c>
      <c r="G38" s="43" t="s">
        <v>385</v>
      </c>
      <c r="H38" s="7"/>
      <c r="I38" s="44"/>
    </row>
    <row r="39" spans="1:9" ht="12.75" x14ac:dyDescent="0.25">
      <c r="A39" s="55">
        <f t="shared" si="3"/>
        <v>33</v>
      </c>
      <c r="B39" s="18" t="s">
        <v>379</v>
      </c>
      <c r="C39" s="19" t="s">
        <v>259</v>
      </c>
      <c r="D39" s="47">
        <f t="shared" si="1"/>
        <v>0.06</v>
      </c>
      <c r="E39" s="19">
        <v>1</v>
      </c>
      <c r="F39" s="20" t="s">
        <v>134</v>
      </c>
      <c r="G39" s="27" t="s">
        <v>403</v>
      </c>
      <c r="H39" s="56" t="s">
        <v>51</v>
      </c>
      <c r="I39" s="44" t="s">
        <v>482</v>
      </c>
    </row>
    <row r="40" spans="1:9" ht="12.75" x14ac:dyDescent="0.25">
      <c r="A40" s="55">
        <f t="shared" si="3"/>
        <v>34</v>
      </c>
      <c r="B40" s="18" t="s">
        <v>379</v>
      </c>
      <c r="C40" s="19" t="s">
        <v>259</v>
      </c>
      <c r="D40" s="47">
        <f t="shared" si="1"/>
        <v>0.06</v>
      </c>
      <c r="E40" s="24">
        <v>1</v>
      </c>
      <c r="F40" s="20" t="s">
        <v>373</v>
      </c>
      <c r="G40" s="22" t="s">
        <v>404</v>
      </c>
      <c r="H40" s="56" t="s">
        <v>51</v>
      </c>
      <c r="I40" s="44" t="s">
        <v>483</v>
      </c>
    </row>
    <row r="41" spans="1:9" ht="12.75" x14ac:dyDescent="0.25">
      <c r="A41" s="55">
        <f t="shared" si="3"/>
        <v>35</v>
      </c>
      <c r="B41" s="18" t="s">
        <v>379</v>
      </c>
      <c r="C41" s="19" t="s">
        <v>259</v>
      </c>
      <c r="D41" s="47">
        <f t="shared" si="1"/>
        <v>0.24</v>
      </c>
      <c r="E41" s="19">
        <v>4</v>
      </c>
      <c r="F41" s="20" t="s">
        <v>135</v>
      </c>
      <c r="G41" s="43" t="s">
        <v>19</v>
      </c>
      <c r="H41" s="56" t="s">
        <v>51</v>
      </c>
      <c r="I41" s="44" t="s">
        <v>175</v>
      </c>
    </row>
    <row r="42" spans="1:9" ht="12.75" x14ac:dyDescent="0.25">
      <c r="A42" s="55">
        <f t="shared" si="3"/>
        <v>36</v>
      </c>
      <c r="B42" s="18" t="s">
        <v>379</v>
      </c>
      <c r="C42" s="19" t="s">
        <v>259</v>
      </c>
      <c r="D42" s="47">
        <f t="shared" si="1"/>
        <v>0.3</v>
      </c>
      <c r="E42" s="19">
        <v>5</v>
      </c>
      <c r="F42" s="20" t="s">
        <v>374</v>
      </c>
      <c r="G42" s="43" t="s">
        <v>23</v>
      </c>
      <c r="H42" s="56" t="s">
        <v>51</v>
      </c>
      <c r="I42" s="44" t="s">
        <v>485</v>
      </c>
    </row>
    <row r="43" spans="1:9" ht="33.75" customHeight="1" x14ac:dyDescent="0.25">
      <c r="A43" s="55">
        <f t="shared" si="3"/>
        <v>37</v>
      </c>
      <c r="B43" s="18" t="s">
        <v>379</v>
      </c>
      <c r="C43" s="19" t="s">
        <v>259</v>
      </c>
      <c r="D43" s="47">
        <f t="shared" si="1"/>
        <v>0.18</v>
      </c>
      <c r="E43" s="19">
        <v>3</v>
      </c>
      <c r="F43" s="20" t="s">
        <v>548</v>
      </c>
      <c r="G43" s="43" t="s">
        <v>1</v>
      </c>
      <c r="H43" s="56" t="s">
        <v>51</v>
      </c>
      <c r="I43" s="42" t="s">
        <v>406</v>
      </c>
    </row>
    <row r="44" spans="1:9" ht="12.75" x14ac:dyDescent="0.25">
      <c r="A44" s="55">
        <f t="shared" si="3"/>
        <v>38</v>
      </c>
      <c r="B44" s="18" t="s">
        <v>379</v>
      </c>
      <c r="C44" s="19" t="s">
        <v>259</v>
      </c>
      <c r="D44" s="47">
        <f t="shared" si="1"/>
        <v>0.06</v>
      </c>
      <c r="E44" s="19">
        <v>1</v>
      </c>
      <c r="F44" s="20" t="s">
        <v>136</v>
      </c>
      <c r="G44" s="43" t="s">
        <v>15</v>
      </c>
      <c r="H44" s="56" t="s">
        <v>423</v>
      </c>
      <c r="I44" s="62" t="s">
        <v>608</v>
      </c>
    </row>
    <row r="45" spans="1:9" ht="12.75" x14ac:dyDescent="0.25">
      <c r="A45" s="55">
        <f t="shared" si="3"/>
        <v>39</v>
      </c>
      <c r="B45" s="18" t="s">
        <v>379</v>
      </c>
      <c r="C45" s="19" t="s">
        <v>259</v>
      </c>
      <c r="D45" s="47">
        <f t="shared" si="1"/>
        <v>0.06</v>
      </c>
      <c r="E45" s="21">
        <v>1</v>
      </c>
      <c r="F45" s="5" t="s">
        <v>86</v>
      </c>
      <c r="G45" s="22">
        <v>10</v>
      </c>
      <c r="H45" s="23" t="s">
        <v>51</v>
      </c>
      <c r="I45" s="62" t="s">
        <v>370</v>
      </c>
    </row>
    <row r="46" spans="1:9" ht="12.75" x14ac:dyDescent="0.25">
      <c r="A46" s="55">
        <f t="shared" si="3"/>
        <v>40</v>
      </c>
      <c r="B46" s="18" t="s">
        <v>379</v>
      </c>
      <c r="C46" s="19" t="s">
        <v>259</v>
      </c>
      <c r="D46" s="47">
        <f t="shared" si="1"/>
        <v>0.06</v>
      </c>
      <c r="E46" s="24">
        <v>1</v>
      </c>
      <c r="F46" s="5" t="s">
        <v>132</v>
      </c>
      <c r="G46" s="22" t="s">
        <v>64</v>
      </c>
      <c r="H46" s="56" t="s">
        <v>51</v>
      </c>
      <c r="I46" s="44" t="s">
        <v>180</v>
      </c>
    </row>
    <row r="47" spans="1:9" ht="12.75" x14ac:dyDescent="0.25">
      <c r="A47" s="55">
        <f t="shared" si="3"/>
        <v>41</v>
      </c>
      <c r="B47" s="18" t="s">
        <v>379</v>
      </c>
      <c r="C47" s="19" t="s">
        <v>259</v>
      </c>
      <c r="D47" s="47">
        <f t="shared" si="1"/>
        <v>0.12</v>
      </c>
      <c r="E47" s="19">
        <v>2</v>
      </c>
      <c r="F47" s="20" t="s">
        <v>571</v>
      </c>
      <c r="G47" s="43">
        <v>180</v>
      </c>
      <c r="H47" s="56" t="s">
        <v>51</v>
      </c>
      <c r="I47" s="44" t="s">
        <v>185</v>
      </c>
    </row>
    <row r="48" spans="1:9" ht="12.75" x14ac:dyDescent="0.25">
      <c r="A48" s="55">
        <f t="shared" si="3"/>
        <v>42</v>
      </c>
      <c r="B48" s="18" t="s">
        <v>379</v>
      </c>
      <c r="C48" s="19" t="s">
        <v>259</v>
      </c>
      <c r="D48" s="47">
        <f t="shared" si="1"/>
        <v>0.12</v>
      </c>
      <c r="E48" s="19">
        <v>2</v>
      </c>
      <c r="F48" s="20" t="s">
        <v>609</v>
      </c>
      <c r="G48" s="43" t="s">
        <v>5</v>
      </c>
      <c r="H48" s="56" t="s">
        <v>51</v>
      </c>
      <c r="I48" s="44" t="s">
        <v>189</v>
      </c>
    </row>
    <row r="49" spans="1:9" ht="12.75" x14ac:dyDescent="0.25">
      <c r="A49" s="55">
        <f t="shared" si="3"/>
        <v>43</v>
      </c>
      <c r="B49" s="18" t="s">
        <v>379</v>
      </c>
      <c r="C49" s="19" t="s">
        <v>259</v>
      </c>
      <c r="D49" s="47">
        <f t="shared" si="1"/>
        <v>0.06</v>
      </c>
      <c r="E49" s="19">
        <v>1</v>
      </c>
      <c r="F49" s="20" t="s">
        <v>131</v>
      </c>
      <c r="G49" s="43" t="s">
        <v>7</v>
      </c>
      <c r="H49" s="56" t="s">
        <v>51</v>
      </c>
      <c r="I49" s="44" t="s">
        <v>192</v>
      </c>
    </row>
    <row r="50" spans="1:9" ht="12.75" x14ac:dyDescent="0.25">
      <c r="A50" s="55">
        <f t="shared" si="3"/>
        <v>44</v>
      </c>
      <c r="B50" s="18" t="s">
        <v>379</v>
      </c>
      <c r="C50" s="19" t="s">
        <v>259</v>
      </c>
      <c r="D50" s="47">
        <f t="shared" si="1"/>
        <v>0.06</v>
      </c>
      <c r="E50" s="19">
        <v>1</v>
      </c>
      <c r="F50" s="20" t="s">
        <v>506</v>
      </c>
      <c r="G50" s="43" t="s">
        <v>507</v>
      </c>
      <c r="H50" s="56" t="s">
        <v>51</v>
      </c>
      <c r="I50" s="44" t="s">
        <v>508</v>
      </c>
    </row>
    <row r="51" spans="1:9" ht="12.75" x14ac:dyDescent="0.25">
      <c r="A51" s="55">
        <f t="shared" si="3"/>
        <v>45</v>
      </c>
      <c r="B51" s="18" t="s">
        <v>379</v>
      </c>
      <c r="C51" s="19" t="s">
        <v>259</v>
      </c>
      <c r="D51" s="47">
        <f t="shared" si="1"/>
        <v>0.12</v>
      </c>
      <c r="E51" s="19">
        <v>2</v>
      </c>
      <c r="F51" s="20" t="s">
        <v>610</v>
      </c>
      <c r="G51" s="43" t="s">
        <v>13</v>
      </c>
      <c r="H51" s="56" t="s">
        <v>51</v>
      </c>
      <c r="I51" s="44" t="s">
        <v>195</v>
      </c>
    </row>
    <row r="52" spans="1:9" ht="12.75" x14ac:dyDescent="0.25">
      <c r="A52" s="55">
        <f t="shared" si="3"/>
        <v>46</v>
      </c>
      <c r="B52" s="18"/>
      <c r="C52" s="19" t="s">
        <v>259</v>
      </c>
      <c r="D52" s="47">
        <f t="shared" si="1"/>
        <v>0.06</v>
      </c>
      <c r="E52" s="19">
        <v>1</v>
      </c>
      <c r="F52" s="20" t="s">
        <v>500</v>
      </c>
      <c r="G52" s="43" t="s">
        <v>501</v>
      </c>
      <c r="H52" s="56" t="s">
        <v>51</v>
      </c>
      <c r="I52" s="61" t="s">
        <v>502</v>
      </c>
    </row>
    <row r="53" spans="1:9" ht="12.75" x14ac:dyDescent="0.25">
      <c r="A53" s="55">
        <f t="shared" si="3"/>
        <v>47</v>
      </c>
      <c r="B53" s="18" t="s">
        <v>379</v>
      </c>
      <c r="C53" s="19" t="s">
        <v>259</v>
      </c>
      <c r="D53" s="47">
        <f t="shared" si="1"/>
        <v>0.12</v>
      </c>
      <c r="E53" s="19">
        <v>2</v>
      </c>
      <c r="F53" s="20" t="s">
        <v>130</v>
      </c>
      <c r="G53" s="43" t="s">
        <v>14</v>
      </c>
      <c r="H53" s="56" t="s">
        <v>51</v>
      </c>
      <c r="I53" s="44" t="s">
        <v>198</v>
      </c>
    </row>
    <row r="54" spans="1:9" ht="12.75" x14ac:dyDescent="0.25">
      <c r="A54" s="55">
        <f t="shared" si="3"/>
        <v>48</v>
      </c>
      <c r="B54" s="18" t="s">
        <v>379</v>
      </c>
      <c r="C54" s="19" t="s">
        <v>259</v>
      </c>
      <c r="D54" s="47">
        <f t="shared" si="1"/>
        <v>0.06</v>
      </c>
      <c r="E54" s="21">
        <v>1</v>
      </c>
      <c r="F54" s="5" t="s">
        <v>369</v>
      </c>
      <c r="G54" s="25" t="s">
        <v>511</v>
      </c>
      <c r="H54" s="56" t="s">
        <v>51</v>
      </c>
      <c r="I54" s="44" t="s">
        <v>201</v>
      </c>
    </row>
    <row r="55" spans="1:9" ht="12.75" x14ac:dyDescent="0.25">
      <c r="A55" s="55">
        <f t="shared" si="3"/>
        <v>49</v>
      </c>
      <c r="B55" s="18" t="s">
        <v>379</v>
      </c>
      <c r="C55" s="19" t="s">
        <v>259</v>
      </c>
      <c r="D55" s="47">
        <f t="shared" si="1"/>
        <v>0.06</v>
      </c>
      <c r="E55" s="19">
        <v>1</v>
      </c>
      <c r="F55" s="20" t="s">
        <v>278</v>
      </c>
      <c r="G55" s="43" t="s">
        <v>303</v>
      </c>
      <c r="H55" s="56" t="s">
        <v>51</v>
      </c>
      <c r="I55" s="62" t="s">
        <v>324</v>
      </c>
    </row>
    <row r="56" spans="1:9" ht="12.75" x14ac:dyDescent="0.25">
      <c r="A56" s="55">
        <f t="shared" si="3"/>
        <v>50</v>
      </c>
      <c r="B56" s="18" t="s">
        <v>379</v>
      </c>
      <c r="C56" s="19" t="s">
        <v>259</v>
      </c>
      <c r="D56" s="47">
        <f t="shared" si="1"/>
        <v>0.06</v>
      </c>
      <c r="E56" s="21">
        <v>1</v>
      </c>
      <c r="F56" s="20" t="s">
        <v>133</v>
      </c>
      <c r="G56" s="25" t="s">
        <v>326</v>
      </c>
      <c r="H56" s="7" t="s">
        <v>104</v>
      </c>
      <c r="I56" s="62" t="s">
        <v>275</v>
      </c>
    </row>
    <row r="57" spans="1:9" ht="12.75" x14ac:dyDescent="0.25">
      <c r="A57" s="55">
        <f t="shared" si="3"/>
        <v>51</v>
      </c>
      <c r="B57" s="18" t="s">
        <v>379</v>
      </c>
      <c r="C57" s="19" t="s">
        <v>259</v>
      </c>
      <c r="D57" s="47">
        <f t="shared" si="1"/>
        <v>0.06</v>
      </c>
      <c r="E57" s="19">
        <v>1</v>
      </c>
      <c r="F57" s="20" t="s">
        <v>570</v>
      </c>
      <c r="G57" s="43" t="s">
        <v>112</v>
      </c>
      <c r="H57" s="68" t="s">
        <v>51</v>
      </c>
      <c r="I57" s="62" t="s">
        <v>254</v>
      </c>
    </row>
    <row r="58" spans="1:9" ht="12.75" x14ac:dyDescent="0.25">
      <c r="A58" s="55">
        <f t="shared" si="3"/>
        <v>52</v>
      </c>
      <c r="B58" s="18" t="s">
        <v>379</v>
      </c>
      <c r="C58" s="19" t="s">
        <v>259</v>
      </c>
      <c r="D58" s="47">
        <f t="shared" si="1"/>
        <v>0.06</v>
      </c>
      <c r="E58" s="19">
        <v>1</v>
      </c>
      <c r="F58" s="5" t="s">
        <v>82</v>
      </c>
      <c r="G58" s="43" t="s">
        <v>18</v>
      </c>
      <c r="H58" s="56" t="s">
        <v>51</v>
      </c>
      <c r="I58" s="44" t="s">
        <v>210</v>
      </c>
    </row>
    <row r="59" spans="1:9" ht="12.75" x14ac:dyDescent="0.25">
      <c r="A59" s="55">
        <f t="shared" si="3"/>
        <v>53</v>
      </c>
      <c r="B59" s="18" t="s">
        <v>379</v>
      </c>
      <c r="C59" s="19" t="s">
        <v>259</v>
      </c>
      <c r="D59" s="47">
        <f t="shared" si="1"/>
        <v>0.12</v>
      </c>
      <c r="E59" s="19">
        <v>2</v>
      </c>
      <c r="F59" s="20" t="s">
        <v>138</v>
      </c>
      <c r="G59" s="43" t="s">
        <v>22</v>
      </c>
      <c r="H59" s="56" t="s">
        <v>51</v>
      </c>
      <c r="I59" s="44" t="s">
        <v>212</v>
      </c>
    </row>
    <row r="60" spans="1:9" ht="12.75" x14ac:dyDescent="0.25">
      <c r="A60" s="55">
        <f t="shared" si="3"/>
        <v>54</v>
      </c>
      <c r="B60" s="18" t="s">
        <v>379</v>
      </c>
      <c r="C60" s="19" t="s">
        <v>259</v>
      </c>
      <c r="D60" s="47">
        <f t="shared" si="1"/>
        <v>0.06</v>
      </c>
      <c r="E60" s="19">
        <v>1</v>
      </c>
      <c r="F60" s="44" t="s">
        <v>140</v>
      </c>
      <c r="G60" s="43" t="s">
        <v>12</v>
      </c>
      <c r="H60" s="7" t="s">
        <v>10</v>
      </c>
      <c r="I60" s="44" t="s">
        <v>215</v>
      </c>
    </row>
    <row r="61" spans="1:9" ht="12.75" x14ac:dyDescent="0.25">
      <c r="A61" s="55">
        <f t="shared" si="3"/>
        <v>55</v>
      </c>
      <c r="B61" s="18" t="s">
        <v>379</v>
      </c>
      <c r="C61" s="19" t="s">
        <v>259</v>
      </c>
      <c r="D61" s="47">
        <f t="shared" si="1"/>
        <v>0.12</v>
      </c>
      <c r="E61" s="19">
        <v>2</v>
      </c>
      <c r="F61" s="20" t="s">
        <v>274</v>
      </c>
      <c r="G61" s="27" t="s">
        <v>29</v>
      </c>
      <c r="H61" s="28" t="s">
        <v>30</v>
      </c>
      <c r="I61" s="44" t="s">
        <v>242</v>
      </c>
    </row>
    <row r="62" spans="1:9" ht="12.75" x14ac:dyDescent="0.25">
      <c r="A62" s="55">
        <f t="shared" si="3"/>
        <v>56</v>
      </c>
      <c r="B62" s="18" t="s">
        <v>379</v>
      </c>
      <c r="C62" s="19" t="s">
        <v>259</v>
      </c>
      <c r="D62" s="47">
        <f t="shared" si="1"/>
        <v>0.06</v>
      </c>
      <c r="E62" s="19">
        <v>1</v>
      </c>
      <c r="F62" s="44" t="s">
        <v>139</v>
      </c>
      <c r="G62" s="43" t="s">
        <v>9</v>
      </c>
      <c r="H62" s="7" t="s">
        <v>10</v>
      </c>
      <c r="I62" s="44" t="s">
        <v>219</v>
      </c>
    </row>
    <row r="63" spans="1:9" ht="12.75" x14ac:dyDescent="0.25">
      <c r="A63" s="55">
        <f t="shared" si="3"/>
        <v>57</v>
      </c>
      <c r="B63" s="18" t="s">
        <v>379</v>
      </c>
      <c r="C63" s="19" t="s">
        <v>259</v>
      </c>
      <c r="D63" s="47">
        <f t="shared" si="1"/>
        <v>0.06</v>
      </c>
      <c r="E63" s="19">
        <v>1</v>
      </c>
      <c r="F63" s="44" t="s">
        <v>94</v>
      </c>
      <c r="G63" s="43" t="s">
        <v>27</v>
      </c>
      <c r="H63" s="56" t="s">
        <v>28</v>
      </c>
      <c r="I63" s="44" t="s">
        <v>407</v>
      </c>
    </row>
    <row r="64" spans="1:9" ht="12.75" x14ac:dyDescent="0.25">
      <c r="A64" s="55">
        <f t="shared" si="3"/>
        <v>58</v>
      </c>
      <c r="B64" s="18" t="s">
        <v>379</v>
      </c>
      <c r="C64" s="19" t="s">
        <v>259</v>
      </c>
      <c r="D64" s="47"/>
      <c r="E64" s="19">
        <v>0</v>
      </c>
      <c r="F64" s="44" t="s">
        <v>464</v>
      </c>
      <c r="G64" s="69" t="s">
        <v>37</v>
      </c>
      <c r="H64" s="29"/>
      <c r="I64" s="44" t="s">
        <v>350</v>
      </c>
    </row>
    <row r="65" spans="1:9" ht="12.75" x14ac:dyDescent="0.25">
      <c r="A65" s="55">
        <f t="shared" si="3"/>
        <v>59</v>
      </c>
      <c r="B65" s="18" t="s">
        <v>379</v>
      </c>
      <c r="C65" s="19" t="s">
        <v>259</v>
      </c>
      <c r="D65" s="47">
        <f t="shared" si="1"/>
        <v>0</v>
      </c>
      <c r="E65" s="19">
        <v>0</v>
      </c>
      <c r="F65" s="20" t="s">
        <v>77</v>
      </c>
      <c r="G65" s="43" t="s">
        <v>155</v>
      </c>
      <c r="H65" s="29"/>
      <c r="I65" s="44" t="s">
        <v>224</v>
      </c>
    </row>
    <row r="66" spans="1:9" ht="12.75" x14ac:dyDescent="0.25">
      <c r="A66" s="55">
        <f t="shared" si="3"/>
        <v>60</v>
      </c>
      <c r="B66" s="18" t="s">
        <v>379</v>
      </c>
      <c r="C66" s="19" t="s">
        <v>259</v>
      </c>
      <c r="D66" s="47">
        <f t="shared" si="1"/>
        <v>0</v>
      </c>
      <c r="E66" s="19">
        <v>0</v>
      </c>
      <c r="F66" s="20" t="s">
        <v>79</v>
      </c>
      <c r="G66" s="43" t="s">
        <v>35</v>
      </c>
      <c r="H66" s="29"/>
      <c r="I66" s="44" t="s">
        <v>224</v>
      </c>
    </row>
    <row r="67" spans="1:9" ht="12.75" x14ac:dyDescent="0.25">
      <c r="A67" s="55">
        <f t="shared" si="3"/>
        <v>61</v>
      </c>
      <c r="B67" s="18"/>
      <c r="C67" s="19"/>
      <c r="D67" s="47"/>
      <c r="E67" s="19"/>
      <c r="F67" s="20"/>
      <c r="G67" s="43"/>
      <c r="H67" s="29"/>
      <c r="I67" s="44"/>
    </row>
    <row r="68" spans="1:9" ht="12.75" x14ac:dyDescent="0.25">
      <c r="A68" s="55">
        <f t="shared" si="3"/>
        <v>62</v>
      </c>
      <c r="B68" s="18" t="s">
        <v>572</v>
      </c>
      <c r="C68" s="19" t="s">
        <v>259</v>
      </c>
      <c r="D68" s="47">
        <f t="shared" si="1"/>
        <v>0.06</v>
      </c>
      <c r="E68" s="24">
        <v>1</v>
      </c>
      <c r="F68" s="20" t="s">
        <v>137</v>
      </c>
      <c r="G68" s="27" t="s">
        <v>402</v>
      </c>
      <c r="H68" s="23" t="s">
        <v>51</v>
      </c>
      <c r="I68" s="62" t="s">
        <v>574</v>
      </c>
    </row>
    <row r="69" spans="1:9" ht="12.75" x14ac:dyDescent="0.25">
      <c r="A69" s="55">
        <f t="shared" si="3"/>
        <v>63</v>
      </c>
      <c r="B69" s="18" t="s">
        <v>572</v>
      </c>
      <c r="C69" s="19" t="s">
        <v>259</v>
      </c>
      <c r="D69" s="47">
        <f t="shared" si="1"/>
        <v>0.06</v>
      </c>
      <c r="E69" s="19">
        <v>1</v>
      </c>
      <c r="F69" s="5" t="s">
        <v>70</v>
      </c>
      <c r="G69" s="70" t="s">
        <v>17</v>
      </c>
      <c r="H69" s="56" t="s">
        <v>51</v>
      </c>
      <c r="I69" s="44" t="s">
        <v>170</v>
      </c>
    </row>
    <row r="70" spans="1:9" ht="12.75" x14ac:dyDescent="0.25">
      <c r="A70" s="55">
        <f>A69+1</f>
        <v>64</v>
      </c>
      <c r="B70" s="18" t="s">
        <v>572</v>
      </c>
      <c r="C70" s="19" t="s">
        <v>259</v>
      </c>
      <c r="D70" s="47">
        <f t="shared" ref="D70:D111" si="4">D$2*E70</f>
        <v>0.06</v>
      </c>
      <c r="E70" s="24">
        <v>1</v>
      </c>
      <c r="F70" s="20" t="s">
        <v>560</v>
      </c>
      <c r="G70" s="22" t="s">
        <v>404</v>
      </c>
      <c r="H70" s="56" t="s">
        <v>51</v>
      </c>
      <c r="I70" s="44" t="s">
        <v>483</v>
      </c>
    </row>
    <row r="71" spans="1:9" ht="12.75" x14ac:dyDescent="0.25">
      <c r="A71" s="55">
        <f t="shared" si="3"/>
        <v>65</v>
      </c>
      <c r="B71" s="18" t="s">
        <v>379</v>
      </c>
      <c r="C71" s="19" t="s">
        <v>259</v>
      </c>
      <c r="D71" s="47">
        <f t="shared" si="4"/>
        <v>0.06</v>
      </c>
      <c r="E71" s="19">
        <v>1</v>
      </c>
      <c r="F71" s="5" t="s">
        <v>69</v>
      </c>
      <c r="G71" s="43" t="s">
        <v>405</v>
      </c>
      <c r="H71" s="56" t="s">
        <v>51</v>
      </c>
      <c r="I71" s="44" t="s">
        <v>484</v>
      </c>
    </row>
    <row r="72" spans="1:9" ht="12.75" x14ac:dyDescent="0.25">
      <c r="A72" s="55">
        <f>A70+1</f>
        <v>65</v>
      </c>
      <c r="B72" s="18" t="s">
        <v>572</v>
      </c>
      <c r="C72" s="19" t="s">
        <v>259</v>
      </c>
      <c r="D72" s="47">
        <f t="shared" si="4"/>
        <v>0.06</v>
      </c>
      <c r="E72" s="19">
        <v>1</v>
      </c>
      <c r="F72" s="20" t="s">
        <v>557</v>
      </c>
      <c r="G72" s="43" t="s">
        <v>112</v>
      </c>
      <c r="H72" s="68" t="s">
        <v>51</v>
      </c>
      <c r="I72" s="62" t="s">
        <v>254</v>
      </c>
    </row>
    <row r="73" spans="1:9" ht="12.75" x14ac:dyDescent="0.25">
      <c r="A73" s="55">
        <f t="shared" si="3"/>
        <v>66</v>
      </c>
      <c r="B73" s="18" t="s">
        <v>572</v>
      </c>
      <c r="C73" s="19" t="s">
        <v>259</v>
      </c>
      <c r="D73" s="47">
        <f t="shared" si="4"/>
        <v>0.06</v>
      </c>
      <c r="E73" s="19">
        <v>1</v>
      </c>
      <c r="F73" s="20" t="s">
        <v>280</v>
      </c>
      <c r="G73" s="43" t="s">
        <v>115</v>
      </c>
      <c r="H73" s="68" t="s">
        <v>51</v>
      </c>
      <c r="I73" s="62" t="s">
        <v>255</v>
      </c>
    </row>
    <row r="74" spans="1:9" ht="12.75" x14ac:dyDescent="0.25">
      <c r="A74" s="55">
        <f t="shared" si="3"/>
        <v>67</v>
      </c>
      <c r="B74" s="18" t="s">
        <v>572</v>
      </c>
      <c r="C74" s="19" t="s">
        <v>259</v>
      </c>
      <c r="D74" s="47">
        <f t="shared" si="4"/>
        <v>0.06</v>
      </c>
      <c r="E74" s="19">
        <v>1</v>
      </c>
      <c r="F74" s="20" t="s">
        <v>83</v>
      </c>
      <c r="G74" s="43" t="s">
        <v>24</v>
      </c>
      <c r="H74" s="71" t="s">
        <v>51</v>
      </c>
      <c r="I74" s="72" t="s">
        <v>489</v>
      </c>
    </row>
    <row r="75" spans="1:9" ht="12.75" x14ac:dyDescent="0.25">
      <c r="A75" s="55">
        <f t="shared" si="3"/>
        <v>68</v>
      </c>
      <c r="B75" s="18" t="s">
        <v>572</v>
      </c>
      <c r="C75" s="19" t="s">
        <v>259</v>
      </c>
      <c r="D75" s="47">
        <f t="shared" si="4"/>
        <v>0.06</v>
      </c>
      <c r="E75" s="19">
        <v>1</v>
      </c>
      <c r="F75" s="20" t="s">
        <v>141</v>
      </c>
      <c r="G75" s="43" t="s">
        <v>25</v>
      </c>
      <c r="H75" s="29" t="s">
        <v>466</v>
      </c>
      <c r="I75" s="63" t="s">
        <v>408</v>
      </c>
    </row>
    <row r="76" spans="1:9" ht="12.75" x14ac:dyDescent="0.25">
      <c r="A76" s="55">
        <f t="shared" si="3"/>
        <v>69</v>
      </c>
      <c r="B76" s="18"/>
      <c r="C76" s="19"/>
      <c r="D76" s="47"/>
      <c r="E76" s="19"/>
      <c r="F76" s="20"/>
      <c r="G76" s="43"/>
      <c r="H76" s="29"/>
      <c r="I76" s="44"/>
    </row>
    <row r="77" spans="1:9" ht="12.75" x14ac:dyDescent="0.25">
      <c r="A77" s="55">
        <f t="shared" si="3"/>
        <v>70</v>
      </c>
      <c r="B77" s="18" t="s">
        <v>383</v>
      </c>
      <c r="C77" s="19" t="s">
        <v>358</v>
      </c>
      <c r="D77" s="47">
        <f t="shared" si="4"/>
        <v>0</v>
      </c>
      <c r="E77" s="19">
        <v>0</v>
      </c>
      <c r="F77" s="20" t="s">
        <v>78</v>
      </c>
      <c r="G77" s="69" t="s">
        <v>21</v>
      </c>
      <c r="H77" s="29" t="s">
        <v>345</v>
      </c>
      <c r="I77" s="44" t="s">
        <v>347</v>
      </c>
    </row>
    <row r="78" spans="1:9" ht="12.75" x14ac:dyDescent="0.25">
      <c r="A78" s="55">
        <f t="shared" si="3"/>
        <v>71</v>
      </c>
      <c r="B78" s="18" t="s">
        <v>383</v>
      </c>
      <c r="C78" s="19" t="s">
        <v>358</v>
      </c>
      <c r="D78" s="47"/>
      <c r="E78" s="19">
        <v>0</v>
      </c>
      <c r="F78" s="20" t="s">
        <v>346</v>
      </c>
      <c r="G78" s="43" t="s">
        <v>304</v>
      </c>
      <c r="H78" s="29" t="s">
        <v>345</v>
      </c>
      <c r="I78" s="62" t="s">
        <v>344</v>
      </c>
    </row>
    <row r="79" spans="1:9" ht="12.75" x14ac:dyDescent="0.25">
      <c r="A79" s="55">
        <f t="shared" si="3"/>
        <v>72</v>
      </c>
      <c r="B79" s="18"/>
      <c r="C79" s="19"/>
      <c r="D79" s="47"/>
      <c r="E79" s="19"/>
      <c r="F79" s="31"/>
      <c r="H79" s="29"/>
      <c r="I79" s="63"/>
    </row>
    <row r="80" spans="1:9" ht="12.75" x14ac:dyDescent="0.25">
      <c r="A80" s="55">
        <f t="shared" si="3"/>
        <v>73</v>
      </c>
      <c r="B80" s="18" t="s">
        <v>387</v>
      </c>
      <c r="C80" s="19" t="s">
        <v>260</v>
      </c>
      <c r="D80" s="47">
        <f t="shared" si="4"/>
        <v>0.06</v>
      </c>
      <c r="E80" s="19">
        <v>1</v>
      </c>
      <c r="F80" s="20" t="s">
        <v>283</v>
      </c>
      <c r="G80" s="43" t="s">
        <v>19</v>
      </c>
      <c r="H80" s="56" t="s">
        <v>51</v>
      </c>
      <c r="I80" s="44" t="s">
        <v>175</v>
      </c>
    </row>
    <row r="81" spans="1:9" ht="12.75" x14ac:dyDescent="0.25">
      <c r="A81" s="55">
        <f t="shared" si="3"/>
        <v>74</v>
      </c>
      <c r="B81" s="18" t="s">
        <v>387</v>
      </c>
      <c r="C81" s="19" t="s">
        <v>260</v>
      </c>
      <c r="D81" s="47">
        <f t="shared" si="4"/>
        <v>0.06</v>
      </c>
      <c r="E81" s="19">
        <v>1</v>
      </c>
      <c r="F81" s="20" t="s">
        <v>433</v>
      </c>
      <c r="G81" s="43" t="s">
        <v>434</v>
      </c>
      <c r="H81" s="56" t="s">
        <v>51</v>
      </c>
      <c r="I81" s="42" t="s">
        <v>437</v>
      </c>
    </row>
    <row r="82" spans="1:9" ht="12.75" x14ac:dyDescent="0.25">
      <c r="A82" s="55">
        <f t="shared" si="3"/>
        <v>75</v>
      </c>
      <c r="B82" s="18" t="s">
        <v>387</v>
      </c>
      <c r="C82" s="19" t="s">
        <v>260</v>
      </c>
      <c r="D82" s="47">
        <f t="shared" si="4"/>
        <v>0.18</v>
      </c>
      <c r="E82" s="19">
        <v>3</v>
      </c>
      <c r="F82" s="20" t="s">
        <v>302</v>
      </c>
      <c r="G82" s="43" t="s">
        <v>1</v>
      </c>
      <c r="H82" s="56" t="s">
        <v>51</v>
      </c>
      <c r="I82" s="44" t="s">
        <v>486</v>
      </c>
    </row>
    <row r="83" spans="1:9" ht="12.75" x14ac:dyDescent="0.25">
      <c r="A83" s="55">
        <f t="shared" si="3"/>
        <v>76</v>
      </c>
      <c r="B83" s="18" t="s">
        <v>387</v>
      </c>
      <c r="C83" s="19" t="s">
        <v>260</v>
      </c>
      <c r="D83" s="47">
        <f t="shared" si="4"/>
        <v>0.06</v>
      </c>
      <c r="E83" s="19">
        <v>1</v>
      </c>
      <c r="F83" s="20" t="s">
        <v>601</v>
      </c>
      <c r="G83" s="60" t="s">
        <v>520</v>
      </c>
      <c r="H83" s="56" t="s">
        <v>51</v>
      </c>
      <c r="I83" s="61" t="s">
        <v>537</v>
      </c>
    </row>
    <row r="84" spans="1:9" ht="12.75" x14ac:dyDescent="0.25">
      <c r="A84" s="55">
        <f t="shared" si="3"/>
        <v>77</v>
      </c>
      <c r="B84" s="18" t="s">
        <v>387</v>
      </c>
      <c r="C84" s="19" t="s">
        <v>260</v>
      </c>
      <c r="D84" s="47">
        <f t="shared" si="4"/>
        <v>0.12</v>
      </c>
      <c r="E84" s="19">
        <v>2</v>
      </c>
      <c r="F84" s="20" t="s">
        <v>602</v>
      </c>
      <c r="G84" s="43" t="s">
        <v>282</v>
      </c>
      <c r="H84" s="56" t="s">
        <v>273</v>
      </c>
      <c r="I84" s="62" t="s">
        <v>611</v>
      </c>
    </row>
    <row r="85" spans="1:9" ht="12.75" x14ac:dyDescent="0.25">
      <c r="A85" s="55">
        <f t="shared" si="3"/>
        <v>78</v>
      </c>
      <c r="B85" s="18" t="s">
        <v>387</v>
      </c>
      <c r="C85" s="19" t="s">
        <v>260</v>
      </c>
      <c r="D85" s="47">
        <f t="shared" si="4"/>
        <v>0.06</v>
      </c>
      <c r="E85" s="19">
        <v>1</v>
      </c>
      <c r="F85" s="20" t="s">
        <v>285</v>
      </c>
      <c r="G85" s="43" t="s">
        <v>284</v>
      </c>
      <c r="H85" s="7" t="s">
        <v>320</v>
      </c>
      <c r="I85" s="62" t="s">
        <v>612</v>
      </c>
    </row>
    <row r="86" spans="1:9" ht="12.75" x14ac:dyDescent="0.25">
      <c r="A86" s="55">
        <f t="shared" si="3"/>
        <v>79</v>
      </c>
      <c r="B86" s="18" t="s">
        <v>387</v>
      </c>
      <c r="C86" s="19" t="s">
        <v>260</v>
      </c>
      <c r="D86" s="47">
        <f t="shared" si="4"/>
        <v>0.06</v>
      </c>
      <c r="E86" s="19">
        <v>1</v>
      </c>
      <c r="F86" s="20" t="s">
        <v>596</v>
      </c>
      <c r="G86" s="43">
        <v>0</v>
      </c>
      <c r="H86" s="56" t="s">
        <v>51</v>
      </c>
      <c r="I86" s="61" t="s">
        <v>599</v>
      </c>
    </row>
    <row r="87" spans="1:9" ht="12.75" x14ac:dyDescent="0.25">
      <c r="A87" s="55">
        <f t="shared" si="3"/>
        <v>80</v>
      </c>
      <c r="B87" s="18" t="s">
        <v>387</v>
      </c>
      <c r="C87" s="19" t="s">
        <v>260</v>
      </c>
      <c r="D87" s="47">
        <f t="shared" si="4"/>
        <v>0.3</v>
      </c>
      <c r="E87" s="19">
        <v>5</v>
      </c>
      <c r="F87" s="20" t="s">
        <v>603</v>
      </c>
      <c r="G87" s="43" t="s">
        <v>5</v>
      </c>
      <c r="H87" s="56" t="s">
        <v>51</v>
      </c>
      <c r="I87" s="44" t="s">
        <v>189</v>
      </c>
    </row>
    <row r="88" spans="1:9" ht="12.75" x14ac:dyDescent="0.25">
      <c r="A88" s="55">
        <f t="shared" si="3"/>
        <v>81</v>
      </c>
      <c r="B88" s="18" t="s">
        <v>387</v>
      </c>
      <c r="C88" s="19" t="s">
        <v>260</v>
      </c>
      <c r="D88" s="47">
        <f t="shared" si="4"/>
        <v>0.06</v>
      </c>
      <c r="E88" s="19">
        <v>1</v>
      </c>
      <c r="F88" s="20" t="s">
        <v>286</v>
      </c>
      <c r="G88" s="43" t="s">
        <v>14</v>
      </c>
      <c r="H88" s="56" t="s">
        <v>51</v>
      </c>
      <c r="I88" s="44" t="s">
        <v>198</v>
      </c>
    </row>
    <row r="89" spans="1:9" ht="12.75" x14ac:dyDescent="0.25">
      <c r="A89" s="55">
        <f t="shared" ref="A89:A113" si="5">A88+1</f>
        <v>82</v>
      </c>
      <c r="B89" s="18" t="s">
        <v>387</v>
      </c>
      <c r="C89" s="19" t="s">
        <v>260</v>
      </c>
      <c r="D89" s="47">
        <f t="shared" si="4"/>
        <v>0.24</v>
      </c>
      <c r="E89" s="19">
        <v>4</v>
      </c>
      <c r="F89" s="20" t="s">
        <v>595</v>
      </c>
      <c r="G89" s="43" t="s">
        <v>16</v>
      </c>
      <c r="H89" s="56" t="s">
        <v>51</v>
      </c>
      <c r="I89" s="44" t="s">
        <v>204</v>
      </c>
    </row>
    <row r="90" spans="1:9" ht="12.75" x14ac:dyDescent="0.25">
      <c r="A90" s="55">
        <f t="shared" si="5"/>
        <v>83</v>
      </c>
      <c r="B90" s="18" t="s">
        <v>387</v>
      </c>
      <c r="C90" s="19" t="s">
        <v>260</v>
      </c>
      <c r="D90" s="47">
        <f t="shared" si="4"/>
        <v>0.06</v>
      </c>
      <c r="E90" s="19">
        <v>1</v>
      </c>
      <c r="F90" s="20" t="s">
        <v>532</v>
      </c>
      <c r="G90" s="25" t="s">
        <v>326</v>
      </c>
      <c r="H90" s="7" t="s">
        <v>104</v>
      </c>
      <c r="I90" s="62" t="s">
        <v>275</v>
      </c>
    </row>
    <row r="91" spans="1:9" ht="12.75" x14ac:dyDescent="0.25">
      <c r="A91" s="55">
        <f t="shared" si="5"/>
        <v>84</v>
      </c>
      <c r="B91" s="18" t="s">
        <v>387</v>
      </c>
      <c r="C91" s="19" t="s">
        <v>260</v>
      </c>
      <c r="D91" s="47">
        <f t="shared" si="4"/>
        <v>0.06</v>
      </c>
      <c r="E91" s="19">
        <v>1</v>
      </c>
      <c r="F91" s="20" t="s">
        <v>378</v>
      </c>
      <c r="G91" s="43" t="s">
        <v>287</v>
      </c>
      <c r="H91" s="56" t="s">
        <v>51</v>
      </c>
      <c r="I91" s="62" t="s">
        <v>329</v>
      </c>
    </row>
    <row r="92" spans="1:9" ht="12.75" x14ac:dyDescent="0.25">
      <c r="A92" s="55">
        <f t="shared" si="5"/>
        <v>85</v>
      </c>
      <c r="B92" s="18" t="s">
        <v>387</v>
      </c>
      <c r="C92" s="19" t="s">
        <v>260</v>
      </c>
      <c r="D92" s="47">
        <f t="shared" si="4"/>
        <v>0.12</v>
      </c>
      <c r="E92" s="19">
        <v>2</v>
      </c>
      <c r="F92" s="20" t="s">
        <v>474</v>
      </c>
      <c r="G92" s="43" t="s">
        <v>33</v>
      </c>
      <c r="H92" s="56" t="s">
        <v>51</v>
      </c>
      <c r="I92" s="44" t="s">
        <v>262</v>
      </c>
    </row>
    <row r="93" spans="1:9" ht="12.75" x14ac:dyDescent="0.25">
      <c r="A93" s="55">
        <f t="shared" si="5"/>
        <v>86</v>
      </c>
      <c r="B93" s="18" t="s">
        <v>387</v>
      </c>
      <c r="C93" s="19" t="s">
        <v>260</v>
      </c>
      <c r="D93" s="47">
        <f t="shared" si="4"/>
        <v>0.06</v>
      </c>
      <c r="E93" s="19">
        <v>1</v>
      </c>
      <c r="F93" s="20" t="s">
        <v>425</v>
      </c>
      <c r="G93" s="42" t="s">
        <v>427</v>
      </c>
      <c r="H93" s="59" t="s">
        <v>10</v>
      </c>
      <c r="I93" s="42" t="s">
        <v>428</v>
      </c>
    </row>
    <row r="94" spans="1:9" ht="12.75" x14ac:dyDescent="0.25">
      <c r="A94" s="55">
        <f t="shared" si="5"/>
        <v>87</v>
      </c>
      <c r="B94" s="18" t="s">
        <v>387</v>
      </c>
      <c r="C94" s="19" t="s">
        <v>260</v>
      </c>
      <c r="D94" s="47">
        <f t="shared" si="4"/>
        <v>0.06</v>
      </c>
      <c r="E94" s="21">
        <v>1</v>
      </c>
      <c r="F94" s="20" t="s">
        <v>534</v>
      </c>
      <c r="G94" s="25" t="s">
        <v>535</v>
      </c>
      <c r="H94" s="59" t="s">
        <v>536</v>
      </c>
      <c r="I94" s="61" t="s">
        <v>549</v>
      </c>
    </row>
    <row r="95" spans="1:9" ht="22.5" x14ac:dyDescent="0.25">
      <c r="A95" s="55">
        <f t="shared" si="5"/>
        <v>88</v>
      </c>
      <c r="B95" s="18" t="s">
        <v>387</v>
      </c>
      <c r="C95" s="19" t="s">
        <v>260</v>
      </c>
      <c r="D95" s="47">
        <f t="shared" si="4"/>
        <v>0.06</v>
      </c>
      <c r="E95" s="21">
        <v>1</v>
      </c>
      <c r="F95" s="5" t="s">
        <v>91</v>
      </c>
      <c r="G95" s="32" t="s">
        <v>122</v>
      </c>
      <c r="H95" s="23" t="s">
        <v>65</v>
      </c>
      <c r="I95" s="33" t="s">
        <v>360</v>
      </c>
    </row>
    <row r="96" spans="1:9" ht="22.5" x14ac:dyDescent="0.25">
      <c r="A96" s="55">
        <f t="shared" si="5"/>
        <v>89</v>
      </c>
      <c r="B96" s="18" t="s">
        <v>387</v>
      </c>
      <c r="C96" s="19" t="s">
        <v>260</v>
      </c>
      <c r="D96" s="47">
        <f t="shared" si="4"/>
        <v>0.06</v>
      </c>
      <c r="E96" s="21">
        <v>1</v>
      </c>
      <c r="F96" s="5" t="s">
        <v>92</v>
      </c>
      <c r="G96" s="32" t="s">
        <v>123</v>
      </c>
      <c r="H96" s="23" t="s">
        <v>65</v>
      </c>
      <c r="I96" s="33" t="s">
        <v>359</v>
      </c>
    </row>
    <row r="97" spans="1:9" s="42" customFormat="1" ht="12.75" x14ac:dyDescent="0.25">
      <c r="A97" s="55">
        <f t="shared" si="5"/>
        <v>90</v>
      </c>
      <c r="B97" s="18" t="s">
        <v>387</v>
      </c>
      <c r="C97" s="19" t="s">
        <v>260</v>
      </c>
      <c r="D97" s="47"/>
      <c r="E97" s="35" t="s">
        <v>430</v>
      </c>
      <c r="F97" s="20" t="s">
        <v>301</v>
      </c>
      <c r="G97" s="32" t="s">
        <v>385</v>
      </c>
      <c r="H97" s="29"/>
      <c r="I97" s="33"/>
    </row>
    <row r="98" spans="1:9" s="42" customFormat="1" ht="12.75" x14ac:dyDescent="0.25">
      <c r="A98" s="55">
        <f t="shared" si="5"/>
        <v>91</v>
      </c>
      <c r="B98" s="18" t="s">
        <v>387</v>
      </c>
      <c r="C98" s="19" t="s">
        <v>260</v>
      </c>
      <c r="D98" s="47"/>
      <c r="E98" s="35" t="s">
        <v>430</v>
      </c>
      <c r="F98" s="20" t="s">
        <v>300</v>
      </c>
      <c r="G98" s="32" t="s">
        <v>385</v>
      </c>
      <c r="H98" s="23"/>
      <c r="I98" s="33"/>
    </row>
    <row r="99" spans="1:9" ht="12.75" x14ac:dyDescent="0.25">
      <c r="A99" s="55">
        <f t="shared" si="5"/>
        <v>92</v>
      </c>
      <c r="B99" s="18" t="s">
        <v>388</v>
      </c>
      <c r="C99" s="19" t="s">
        <v>375</v>
      </c>
      <c r="D99" s="47">
        <f t="shared" si="4"/>
        <v>0.06</v>
      </c>
      <c r="E99" s="19">
        <v>1</v>
      </c>
      <c r="F99" s="20" t="s">
        <v>293</v>
      </c>
      <c r="G99" s="43" t="s">
        <v>17</v>
      </c>
      <c r="H99" s="56" t="s">
        <v>51</v>
      </c>
      <c r="I99" s="44" t="s">
        <v>170</v>
      </c>
    </row>
    <row r="100" spans="1:9" ht="12.75" x14ac:dyDescent="0.25">
      <c r="A100" s="55">
        <f t="shared" si="5"/>
        <v>93</v>
      </c>
      <c r="B100" s="18" t="s">
        <v>388</v>
      </c>
      <c r="C100" s="19" t="s">
        <v>375</v>
      </c>
      <c r="D100" s="47">
        <f t="shared" si="4"/>
        <v>0.06</v>
      </c>
      <c r="E100" s="19">
        <v>1</v>
      </c>
      <c r="F100" s="20" t="s">
        <v>376</v>
      </c>
      <c r="G100" s="43" t="s">
        <v>282</v>
      </c>
      <c r="H100" s="56" t="s">
        <v>273</v>
      </c>
      <c r="I100" s="62" t="s">
        <v>316</v>
      </c>
    </row>
    <row r="101" spans="1:9" ht="12.75" x14ac:dyDescent="0.25">
      <c r="A101" s="55">
        <f t="shared" si="5"/>
        <v>94</v>
      </c>
      <c r="B101" s="18" t="s">
        <v>388</v>
      </c>
      <c r="C101" s="19" t="s">
        <v>375</v>
      </c>
      <c r="D101" s="47">
        <f t="shared" si="4"/>
        <v>0.06</v>
      </c>
      <c r="E101" s="19">
        <v>1</v>
      </c>
      <c r="F101" s="20" t="s">
        <v>297</v>
      </c>
      <c r="G101" s="43" t="s">
        <v>106</v>
      </c>
      <c r="H101" s="56" t="s">
        <v>51</v>
      </c>
      <c r="I101" s="62" t="s">
        <v>270</v>
      </c>
    </row>
    <row r="102" spans="1:9" ht="12.75" x14ac:dyDescent="0.25">
      <c r="A102" s="55">
        <f t="shared" si="5"/>
        <v>95</v>
      </c>
      <c r="B102" s="18" t="s">
        <v>388</v>
      </c>
      <c r="C102" s="19" t="s">
        <v>375</v>
      </c>
      <c r="D102" s="47">
        <f t="shared" si="4"/>
        <v>0.06</v>
      </c>
      <c r="E102" s="19">
        <v>1</v>
      </c>
      <c r="F102" s="20" t="s">
        <v>377</v>
      </c>
      <c r="G102" s="43" t="s">
        <v>287</v>
      </c>
      <c r="H102" s="56" t="s">
        <v>51</v>
      </c>
      <c r="I102" s="62" t="s">
        <v>329</v>
      </c>
    </row>
    <row r="103" spans="1:9" ht="12.75" x14ac:dyDescent="0.25">
      <c r="A103" s="55">
        <f t="shared" si="5"/>
        <v>96</v>
      </c>
      <c r="B103" s="18" t="s">
        <v>388</v>
      </c>
      <c r="C103" s="19" t="s">
        <v>375</v>
      </c>
      <c r="D103" s="47">
        <f t="shared" si="4"/>
        <v>0</v>
      </c>
      <c r="E103" s="19">
        <v>0</v>
      </c>
      <c r="F103" s="20" t="s">
        <v>296</v>
      </c>
      <c r="G103" s="43" t="s">
        <v>385</v>
      </c>
      <c r="H103" s="29"/>
      <c r="I103" s="63"/>
    </row>
    <row r="104" spans="1:9" ht="12.75" x14ac:dyDescent="0.25">
      <c r="A104" s="55">
        <f t="shared" si="5"/>
        <v>97</v>
      </c>
      <c r="B104" s="18" t="s">
        <v>388</v>
      </c>
      <c r="C104" s="19" t="s">
        <v>375</v>
      </c>
      <c r="D104" s="47">
        <f t="shared" si="4"/>
        <v>0.06</v>
      </c>
      <c r="E104" s="19">
        <v>1</v>
      </c>
      <c r="F104" s="20" t="s">
        <v>295</v>
      </c>
      <c r="G104" s="43" t="s">
        <v>294</v>
      </c>
      <c r="H104" s="7" t="s">
        <v>104</v>
      </c>
      <c r="I104" s="62" t="s">
        <v>332</v>
      </c>
    </row>
    <row r="105" spans="1:9" ht="12.75" x14ac:dyDescent="0.25">
      <c r="A105" s="55">
        <f t="shared" si="5"/>
        <v>98</v>
      </c>
      <c r="B105" s="18" t="s">
        <v>388</v>
      </c>
      <c r="C105" s="19" t="s">
        <v>375</v>
      </c>
      <c r="D105" s="47">
        <f t="shared" si="4"/>
        <v>0.06</v>
      </c>
      <c r="E105" s="19">
        <v>1</v>
      </c>
      <c r="F105" s="20" t="s">
        <v>289</v>
      </c>
      <c r="G105" s="43" t="s">
        <v>290</v>
      </c>
      <c r="H105" s="29">
        <v>1210</v>
      </c>
      <c r="I105" s="62" t="s">
        <v>323</v>
      </c>
    </row>
    <row r="106" spans="1:9" ht="12.75" x14ac:dyDescent="0.25">
      <c r="A106" s="55">
        <f t="shared" si="5"/>
        <v>99</v>
      </c>
      <c r="B106" s="18" t="s">
        <v>388</v>
      </c>
      <c r="C106" s="19" t="s">
        <v>375</v>
      </c>
      <c r="D106" s="47">
        <f t="shared" si="4"/>
        <v>0.06</v>
      </c>
      <c r="E106" s="19">
        <v>1</v>
      </c>
      <c r="F106" s="20" t="s">
        <v>292</v>
      </c>
      <c r="G106" s="43" t="s">
        <v>291</v>
      </c>
      <c r="H106" s="7" t="s">
        <v>336</v>
      </c>
      <c r="I106" s="62" t="s">
        <v>333</v>
      </c>
    </row>
    <row r="107" spans="1:9" ht="12.75" x14ac:dyDescent="0.25">
      <c r="A107" s="55">
        <f t="shared" si="5"/>
        <v>100</v>
      </c>
      <c r="B107" s="18" t="s">
        <v>388</v>
      </c>
      <c r="C107" s="19" t="s">
        <v>375</v>
      </c>
      <c r="D107" s="47"/>
      <c r="E107" s="21">
        <v>1</v>
      </c>
      <c r="F107" s="20" t="s">
        <v>299</v>
      </c>
      <c r="G107" s="32" t="s">
        <v>298</v>
      </c>
      <c r="H107" s="7" t="s">
        <v>340</v>
      </c>
      <c r="I107" s="62" t="s">
        <v>337</v>
      </c>
    </row>
    <row r="108" spans="1:9" ht="12.75" x14ac:dyDescent="0.25">
      <c r="A108" s="55">
        <f t="shared" si="5"/>
        <v>101</v>
      </c>
      <c r="B108" s="18"/>
      <c r="C108" s="19"/>
      <c r="D108" s="47"/>
      <c r="E108" s="21"/>
      <c r="F108" s="31"/>
      <c r="G108" s="37"/>
      <c r="H108" s="75"/>
      <c r="I108" s="62"/>
    </row>
    <row r="109" spans="1:9" ht="12.75" x14ac:dyDescent="0.25">
      <c r="A109" s="55">
        <f t="shared" si="5"/>
        <v>102</v>
      </c>
      <c r="B109" s="18" t="s">
        <v>379</v>
      </c>
      <c r="C109" s="19" t="s">
        <v>259</v>
      </c>
      <c r="D109" s="47">
        <f t="shared" si="4"/>
        <v>0</v>
      </c>
      <c r="E109" s="19">
        <v>0</v>
      </c>
      <c r="F109" s="20" t="s">
        <v>521</v>
      </c>
      <c r="G109" s="43" t="s">
        <v>35</v>
      </c>
      <c r="H109" s="29"/>
      <c r="I109" s="44" t="s">
        <v>224</v>
      </c>
    </row>
    <row r="110" spans="1:9" ht="12.75" x14ac:dyDescent="0.25">
      <c r="A110" s="55">
        <f t="shared" si="5"/>
        <v>103</v>
      </c>
      <c r="B110" s="18"/>
      <c r="C110" s="19" t="s">
        <v>256</v>
      </c>
      <c r="D110" s="47">
        <f t="shared" si="4"/>
        <v>0</v>
      </c>
      <c r="E110" s="19">
        <v>0</v>
      </c>
      <c r="F110" s="20" t="s">
        <v>528</v>
      </c>
      <c r="G110" s="43" t="s">
        <v>385</v>
      </c>
      <c r="H110" s="56"/>
      <c r="I110" s="63" t="s">
        <v>281</v>
      </c>
    </row>
    <row r="111" spans="1:9" ht="12.75" x14ac:dyDescent="0.25">
      <c r="A111" s="55">
        <f t="shared" si="5"/>
        <v>104</v>
      </c>
      <c r="B111" s="18"/>
      <c r="C111" s="19" t="s">
        <v>256</v>
      </c>
      <c r="D111" s="47">
        <f t="shared" si="4"/>
        <v>0</v>
      </c>
      <c r="E111" s="19">
        <v>0</v>
      </c>
      <c r="F111" s="20" t="s">
        <v>301</v>
      </c>
      <c r="G111" s="43" t="s">
        <v>385</v>
      </c>
      <c r="H111" s="56"/>
      <c r="I111" s="63" t="s">
        <v>529</v>
      </c>
    </row>
    <row r="112" spans="1:9" ht="53.25" thickBot="1" x14ac:dyDescent="0.25">
      <c r="A112" s="55">
        <f t="shared" si="5"/>
        <v>105</v>
      </c>
      <c r="B112" s="76"/>
      <c r="C112" s="77"/>
      <c r="E112" s="77">
        <v>0</v>
      </c>
      <c r="F112" s="39" t="s">
        <v>473</v>
      </c>
      <c r="G112" s="73" t="s">
        <v>385</v>
      </c>
      <c r="H112" s="40"/>
      <c r="I112" s="78"/>
    </row>
    <row r="113" spans="1:9" s="50" customFormat="1" ht="18" x14ac:dyDescent="0.25">
      <c r="A113" s="79">
        <f t="shared" si="5"/>
        <v>106</v>
      </c>
      <c r="C113" s="50" t="s">
        <v>604</v>
      </c>
      <c r="D113" s="49">
        <f>SUM(D5:D111)</f>
        <v>7.1399999999999899</v>
      </c>
      <c r="F113" s="51"/>
      <c r="G113" s="52"/>
      <c r="H113" s="53"/>
      <c r="I113" s="51"/>
    </row>
    <row r="114" spans="1:9" ht="4.5" customHeight="1" x14ac:dyDescent="0.2"/>
    <row r="115" spans="1:9" ht="18" customHeight="1" x14ac:dyDescent="0.2"/>
    <row r="116" spans="1:9" ht="15" x14ac:dyDescent="0.2">
      <c r="C116" s="74"/>
    </row>
    <row r="120" spans="1:9" x14ac:dyDescent="0.2">
      <c r="G120" s="61"/>
      <c r="H120" s="61"/>
      <c r="I120" s="61"/>
    </row>
    <row r="125" spans="1:9" x14ac:dyDescent="0.2">
      <c r="F125" s="17"/>
      <c r="G125" s="17"/>
      <c r="H125" s="17"/>
      <c r="I125" s="17"/>
    </row>
    <row r="126" spans="1:9" x14ac:dyDescent="0.2">
      <c r="F126" s="17"/>
      <c r="G126" s="17"/>
      <c r="H126" s="17"/>
      <c r="I126" s="17"/>
    </row>
    <row r="127" spans="1:9" x14ac:dyDescent="0.2">
      <c r="F127" s="17"/>
      <c r="G127" s="17"/>
      <c r="H127" s="17"/>
      <c r="I127" s="17"/>
    </row>
    <row r="128" spans="1:9" x14ac:dyDescent="0.2">
      <c r="F128" s="17"/>
      <c r="G128" s="17"/>
      <c r="H128" s="17"/>
      <c r="I128" s="17"/>
    </row>
    <row r="129" spans="6:9" x14ac:dyDescent="0.2">
      <c r="F129" s="17"/>
      <c r="G129" s="17"/>
      <c r="H129" s="17"/>
      <c r="I129" s="17"/>
    </row>
    <row r="130" spans="6:9" x14ac:dyDescent="0.2">
      <c r="F130" s="17"/>
      <c r="G130" s="17"/>
      <c r="H130" s="17"/>
      <c r="I130" s="17"/>
    </row>
  </sheetData>
  <mergeCells count="2">
    <mergeCell ref="A3:I3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1</dc:creator>
  <cp:lastModifiedBy>ActiveWave</cp:lastModifiedBy>
  <cp:lastPrinted>2011-09-14T11:44:08Z</cp:lastPrinted>
  <dcterms:created xsi:type="dcterms:W3CDTF">2004-01-19T19:06:30Z</dcterms:created>
  <dcterms:modified xsi:type="dcterms:W3CDTF">2012-01-09T16:42:26Z</dcterms:modified>
</cp:coreProperties>
</file>