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A61" i="1"/>
  <c r="A62" i="1" s="1"/>
  <c r="A63" i="1" s="1"/>
  <c r="E60" i="1"/>
  <c r="E59" i="1"/>
  <c r="A59" i="1"/>
  <c r="A60" i="1" s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E32" i="1"/>
  <c r="A32" i="1"/>
  <c r="E31" i="1"/>
  <c r="A31" i="1"/>
  <c r="E30" i="1"/>
  <c r="E29" i="1"/>
  <c r="E28" i="1"/>
  <c r="E27" i="1"/>
  <c r="E26" i="1"/>
  <c r="E25" i="1"/>
  <c r="E24" i="1"/>
  <c r="E23" i="1"/>
  <c r="E22" i="1"/>
  <c r="E21" i="1"/>
  <c r="E20" i="1"/>
  <c r="E19" i="1"/>
  <c r="A19" i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E18" i="1"/>
  <c r="A18" i="1"/>
  <c r="E17" i="1"/>
  <c r="E16" i="1"/>
  <c r="E15" i="1"/>
  <c r="E14" i="1"/>
  <c r="E13" i="1"/>
  <c r="E12" i="1"/>
  <c r="E11" i="1"/>
  <c r="E10" i="1"/>
  <c r="E9" i="1"/>
  <c r="E8" i="1"/>
  <c r="E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E6" i="1"/>
  <c r="A6" i="1"/>
  <c r="E5" i="1"/>
  <c r="E70" i="1" s="1"/>
  <c r="A64" i="1" l="1"/>
  <c r="A65" i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<sst xmlns="http://schemas.openxmlformats.org/spreadsheetml/2006/main" count="358" uniqueCount="202">
  <si>
    <t>FGN ASM-Sen-8.0</t>
  </si>
  <si>
    <t>12/8/2011</t>
  </si>
  <si>
    <t>Field Generator Rev 8.0</t>
  </si>
  <si>
    <t>Item #</t>
  </si>
  <si>
    <t>Part Status</t>
  </si>
  <si>
    <t>Qty.</t>
  </si>
  <si>
    <t>Cost</t>
  </si>
  <si>
    <t>Part Ref.</t>
  </si>
  <si>
    <t>Value</t>
  </si>
  <si>
    <t>Part Size</t>
  </si>
  <si>
    <t>Description</t>
  </si>
  <si>
    <t>Basic</t>
  </si>
  <si>
    <t>C31</t>
  </si>
  <si>
    <t>100pF</t>
  </si>
  <si>
    <t>0603</t>
  </si>
  <si>
    <t>CAP 100PF 50V CERAMIC</t>
  </si>
  <si>
    <t>C2,C13, C21,  C27, C28, C29, C30</t>
  </si>
  <si>
    <t>0.1 uF</t>
  </si>
  <si>
    <t>CAP .10UF 25V CERAMIC Y5V 0603</t>
  </si>
  <si>
    <t>C22</t>
  </si>
  <si>
    <t>1 uF</t>
  </si>
  <si>
    <t>0805</t>
  </si>
  <si>
    <t>CAP CER 1UF 50V Y5V 0805</t>
  </si>
  <si>
    <t>C11, C16</t>
  </si>
  <si>
    <t>2.2uF 16V</t>
  </si>
  <si>
    <t>CT3216</t>
  </si>
  <si>
    <t>CAPACITOR TANT 2.2UF 16V 10%, CASE A, SMD</t>
  </si>
  <si>
    <t>C17</t>
  </si>
  <si>
    <t>10 uF 35V</t>
  </si>
  <si>
    <t>1206</t>
  </si>
  <si>
    <t>CAP CER 10UF 35V X5R 10% 1206</t>
  </si>
  <si>
    <t>R6,R29</t>
  </si>
  <si>
    <t>RES 220 OHM 1/10W 5% 0603 SMD</t>
  </si>
  <si>
    <t>R8, R10, R14</t>
  </si>
  <si>
    <t>2.2K</t>
  </si>
  <si>
    <t>RES 2.2K OHM 1/10W 5% 0603 SMD</t>
  </si>
  <si>
    <t>R15,R21,R23</t>
  </si>
  <si>
    <t>10K</t>
  </si>
  <si>
    <t>RES 10K OHM 1/10W 5% 0603 SMD</t>
  </si>
  <si>
    <t>R16</t>
  </si>
  <si>
    <t>52.3K</t>
  </si>
  <si>
    <t>RES 52.3K OHM 1/10W 1% 0603 SMD</t>
  </si>
  <si>
    <t>FB2, FB3</t>
  </si>
  <si>
    <t>Ferrite Bead</t>
  </si>
  <si>
    <t>BEAD CORE 27 OHM 4A 0603 SMD</t>
  </si>
  <si>
    <t>L8</t>
  </si>
  <si>
    <t>100nH</t>
  </si>
  <si>
    <t>INDUCTOR 100NH 5% 0603 SMD</t>
  </si>
  <si>
    <t>L6</t>
  </si>
  <si>
    <t>10 uH</t>
  </si>
  <si>
    <t xml:space="preserve">3.00mm x 3.00mm </t>
  </si>
  <si>
    <t>INDUCTOR 10UH 20% SMD</t>
  </si>
  <si>
    <t>D5</t>
  </si>
  <si>
    <t>DNP</t>
  </si>
  <si>
    <t>LED-T1 3mm</t>
  </si>
  <si>
    <t>LED, RADIAL</t>
  </si>
  <si>
    <t>D4</t>
  </si>
  <si>
    <t>TRANSORB</t>
  </si>
  <si>
    <t>DO-214AA (SMB)</t>
  </si>
  <si>
    <t>SIDACTOR BI 25V 150A DO-214AA</t>
  </si>
  <si>
    <t>D2</t>
  </si>
  <si>
    <t>D6</t>
  </si>
  <si>
    <t>1N4148</t>
  </si>
  <si>
    <t>SOD123</t>
  </si>
  <si>
    <t>DIODE SWITCH 75V 500MW MINIMELF</t>
  </si>
  <si>
    <t>D1</t>
  </si>
  <si>
    <t>SCHOTTKY Diod</t>
  </si>
  <si>
    <t>SOD-323, SC-76</t>
  </si>
  <si>
    <t>SCHOTTKY RECT 40V 0.5A SOD323</t>
  </si>
  <si>
    <t>D12</t>
  </si>
  <si>
    <t>S1AB</t>
  </si>
  <si>
    <t>DIODE FAST REC 50V 1A SMB</t>
  </si>
  <si>
    <t>Q1</t>
  </si>
  <si>
    <t>2N3906</t>
  </si>
  <si>
    <t>SOT-23</t>
  </si>
  <si>
    <t>TRANS GP PNP -40V -200MA SOT-23</t>
  </si>
  <si>
    <t>Q3</t>
  </si>
  <si>
    <t>2N3904</t>
  </si>
  <si>
    <t>TRANS GP NPN 40V 200MA SOT-23</t>
  </si>
  <si>
    <t>U1</t>
  </si>
  <si>
    <t>SMU_DFN8</t>
  </si>
  <si>
    <t>IC REG STP DWN 500MA 8-DFN</t>
  </si>
  <si>
    <t>U5</t>
  </si>
  <si>
    <t>PIC16F690</t>
  </si>
  <si>
    <t>20SSOP</t>
  </si>
  <si>
    <t xml:space="preserve">IC MCU FLASH 4KX14 EEPROM                </t>
  </si>
  <si>
    <t>U6</t>
  </si>
  <si>
    <t>MAX202</t>
  </si>
  <si>
    <t>SO-16</t>
  </si>
  <si>
    <t>IC TRANSCEIVER RS232 5V 16-SOIC</t>
  </si>
  <si>
    <t>J2</t>
  </si>
  <si>
    <t>2.1mm</t>
  </si>
  <si>
    <t>CONN POWER JACK 2.1X5.5MM SMD</t>
  </si>
  <si>
    <t>J3,J6</t>
  </si>
  <si>
    <t>1x5 Header</t>
  </si>
  <si>
    <t>J4</t>
  </si>
  <si>
    <t>6-6 modular</t>
  </si>
  <si>
    <t>CONN MODULE 6-6 UNSHIELD SLEEVE</t>
  </si>
  <si>
    <t>J9</t>
  </si>
  <si>
    <t>3.5mm</t>
  </si>
  <si>
    <t>MC1,5/2-G-3,5</t>
  </si>
  <si>
    <t>F1</t>
  </si>
  <si>
    <t>0451.200MRL</t>
  </si>
  <si>
    <t>Surface Mount (0.240 X 0.106)</t>
  </si>
  <si>
    <t>FUSE .200A 125V FAST NANO2 SMD</t>
  </si>
  <si>
    <t>OPTD-0</t>
  </si>
  <si>
    <t>433 MHZ</t>
  </si>
  <si>
    <t>C3,C5,C6,C7,C8,C9,C10,C12,C14,C15,C18,C19,C20,C37,R1,R2,R3,R4,R5,R7,R9,R11,R17,R18,R19,R20,R22,L1,L2,L3,L4,L9,L10,L11,Q2,Q4,Q5,Q6,U2,Y2,J5,J8</t>
  </si>
  <si>
    <t>OPTD-1</t>
  </si>
  <si>
    <t>433 MHz</t>
  </si>
  <si>
    <t>C8</t>
  </si>
  <si>
    <t>2.0 pF</t>
  </si>
  <si>
    <t>CAP CER 2.0PF, +/-0.25PF 50V C0G 0603</t>
  </si>
  <si>
    <t>C19,C10</t>
  </si>
  <si>
    <t xml:space="preserve">5.0 pF </t>
  </si>
  <si>
    <t>CAP CER 5.0PF, +/-0.25PF, 50V C0G 0603</t>
  </si>
  <si>
    <t>C9</t>
  </si>
  <si>
    <t>47pF</t>
  </si>
  <si>
    <t>CAP CER 47PF 50V C0G 5% 0603</t>
  </si>
  <si>
    <t>C3, C5, C6, C7,C18</t>
  </si>
  <si>
    <t>CAP 100PF, 5%,  50V, COG, CERAMIC</t>
  </si>
  <si>
    <t>C20,C26,C32</t>
  </si>
  <si>
    <t>0.1uF</t>
  </si>
  <si>
    <t>CAP .10UF 25V -20%, +80% CERAMIC Y5V 0603</t>
  </si>
  <si>
    <t>C12</t>
  </si>
  <si>
    <t>4.7uF 16V</t>
  </si>
  <si>
    <t>CAPACITOR TANT 4.7UF 16V 10%, CASE A,  SMD</t>
  </si>
  <si>
    <t>R17</t>
  </si>
  <si>
    <t>RES 10 OHM 1/10W 5% 0603 SMD</t>
  </si>
  <si>
    <t>R7</t>
  </si>
  <si>
    <t>22</t>
  </si>
  <si>
    <t>RES 22 OHM 1/10W 5%</t>
  </si>
  <si>
    <t>R20,R22</t>
  </si>
  <si>
    <t>RES 180 OHM 1/10W 5% 0603 SMD</t>
  </si>
  <si>
    <t>R11,R24</t>
  </si>
  <si>
    <t>1K</t>
  </si>
  <si>
    <t>RES 1.0K OHM 1/10W 5% 0603 SMD</t>
  </si>
  <si>
    <t>R4</t>
  </si>
  <si>
    <t>R19</t>
  </si>
  <si>
    <t>2.7K</t>
  </si>
  <si>
    <t>RES 2.7K OHM 1/10W 5% 0603 SMD</t>
  </si>
  <si>
    <t>R18,R25</t>
  </si>
  <si>
    <t>3.3K</t>
  </si>
  <si>
    <t>RES 3.3K OHM 1/10W 5% 0603 SMD</t>
  </si>
  <si>
    <t>R26</t>
  </si>
  <si>
    <t>5.6k</t>
  </si>
  <si>
    <t>RES 5.6K OHM 1/10W 5% 0603 SMD</t>
  </si>
  <si>
    <t>R1, R2</t>
  </si>
  <si>
    <t>4.7K</t>
  </si>
  <si>
    <t>RES 4.7K OHM 1/10W 5% 0603 SMD</t>
  </si>
  <si>
    <t>R5</t>
  </si>
  <si>
    <t>6.8K</t>
  </si>
  <si>
    <t>RES 6.8K OHM 1/10W 5% 0603 SMD</t>
  </si>
  <si>
    <t>R3</t>
  </si>
  <si>
    <t>8.2k</t>
  </si>
  <si>
    <t>RES 8.2K OHM 1/10W 5% 0603 SMD</t>
  </si>
  <si>
    <t>R9</t>
  </si>
  <si>
    <t>9mm Squared</t>
  </si>
  <si>
    <t>POT 10K OHM SQ CERMET SIDE</t>
  </si>
  <si>
    <t>L1</t>
  </si>
  <si>
    <t>6.8nH</t>
  </si>
  <si>
    <t>INDUCTOR 6.8NH 5% 0603 SMD</t>
  </si>
  <si>
    <t>L9</t>
  </si>
  <si>
    <t>47nH</t>
  </si>
  <si>
    <t>INDUCTOR 47NH 5% 0603 SMD</t>
  </si>
  <si>
    <t>L2,L3</t>
  </si>
  <si>
    <t>Q4</t>
  </si>
  <si>
    <t>Q2,Q6</t>
  </si>
  <si>
    <t>BFR193</t>
  </si>
  <si>
    <t>SOT23</t>
  </si>
  <si>
    <t>TRANSISTOR RF NPN 12V SOT-23</t>
  </si>
  <si>
    <t>Q5</t>
  </si>
  <si>
    <t>U2</t>
  </si>
  <si>
    <t>AT-113</t>
  </si>
  <si>
    <t>SO8</t>
  </si>
  <si>
    <t>3 Volt Voltage Variable Absorptive Attenuator</t>
  </si>
  <si>
    <t>J5</t>
  </si>
  <si>
    <t>CONN HEADER .100 SINGL STR 36POS</t>
  </si>
  <si>
    <t>J8</t>
  </si>
  <si>
    <t>OPTD-11</t>
  </si>
  <si>
    <t>C37</t>
  </si>
  <si>
    <t>3.0 pF</t>
  </si>
  <si>
    <t>CAP CER 3.0PF,+/-0.25PF,  50V C0G 0603</t>
  </si>
  <si>
    <t>C15</t>
  </si>
  <si>
    <t>10pF</t>
  </si>
  <si>
    <t>CAP CER 10PF 50V 5% C0G 0603</t>
  </si>
  <si>
    <t>C10</t>
  </si>
  <si>
    <t>C14</t>
  </si>
  <si>
    <t>7.0pF</t>
  </si>
  <si>
    <t>CAP CER 7.0PF, +/-0.5PF 50V C0G 0603</t>
  </si>
  <si>
    <t>L11</t>
  </si>
  <si>
    <t>L4</t>
  </si>
  <si>
    <t>22nH</t>
  </si>
  <si>
    <t>INDUCTOR 22NH 5% 0603 SMD</t>
  </si>
  <si>
    <t>L10</t>
  </si>
  <si>
    <t>330nH</t>
  </si>
  <si>
    <t>INDUCTOR MULTILAYER 0.33UH 1608</t>
  </si>
  <si>
    <t>Y2</t>
  </si>
  <si>
    <t>433.92MHz</t>
  </si>
  <si>
    <t>3.8 X 3.8 MM</t>
  </si>
  <si>
    <t>40 dB, 0.5-2.0 GHz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</si>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</sst>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MS Sans Serif"/>
      <family val="2"/>
    </font>
    <font>
      <sz val="8"/>
      <name val="Book Antiqua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8" fillId="0" borderId="6" xfId="1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center" wrapText="1"/>
    </xf>
    <xf numFmtId="0" fontId="8" fillId="0" borderId="6" xfId="1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8" fillId="0" borderId="6" xfId="1" quotePrefix="1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/>
    </xf>
    <xf numFmtId="0" fontId="8" fillId="0" borderId="6" xfId="0" quotePrefix="1" applyNumberFormat="1" applyFont="1" applyFill="1" applyBorder="1" applyAlignment="1">
      <alignment horizontal="center"/>
    </xf>
    <xf numFmtId="0" fontId="8" fillId="0" borderId="6" xfId="0" quotePrefix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wrapText="1"/>
    </xf>
    <xf numFmtId="49" fontId="2" fillId="2" borderId="6" xfId="0" applyNumberFormat="1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"/>
    </xf>
    <xf numFmtId="0" fontId="2" fillId="0" borderId="6" xfId="0" applyFont="1" applyFill="1" applyBorder="1"/>
    <xf numFmtId="0" fontId="8" fillId="2" borderId="6" xfId="1" applyFont="1" applyFill="1" applyBorder="1" applyAlignment="1">
      <alignment horizontal="left" wrapText="1"/>
    </xf>
    <xf numFmtId="0" fontId="8" fillId="0" borderId="6" xfId="0" quotePrefix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quotePrefix="1" applyFont="1" applyBorder="1"/>
    <xf numFmtId="0" fontId="2" fillId="2" borderId="6" xfId="0" applyFont="1" applyFill="1" applyBorder="1"/>
    <xf numFmtId="49" fontId="2" fillId="2" borderId="6" xfId="0" applyNumberFormat="1" applyFont="1" applyFill="1" applyBorder="1" applyAlignment="1">
      <alignment horizontal="center"/>
    </xf>
    <xf numFmtId="0" fontId="8" fillId="2" borderId="6" xfId="1" quotePrefix="1" applyFont="1" applyFill="1" applyBorder="1" applyAlignment="1">
      <alignment horizontal="left" wrapText="1"/>
    </xf>
    <xf numFmtId="0" fontId="8" fillId="0" borderId="6" xfId="1" quotePrefix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wrapText="1"/>
    </xf>
    <xf numFmtId="0" fontId="8" fillId="2" borderId="6" xfId="0" quotePrefix="1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center" wrapText="1"/>
    </xf>
    <xf numFmtId="0" fontId="8" fillId="0" borderId="6" xfId="1" quotePrefix="1" applyFont="1" applyFill="1" applyBorder="1" applyAlignment="1">
      <alignment horizontal="center" wrapText="1"/>
    </xf>
    <xf numFmtId="0" fontId="8" fillId="2" borderId="6" xfId="1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wrapText="1"/>
    </xf>
    <xf numFmtId="0" fontId="8" fillId="0" borderId="6" xfId="1" applyFont="1" applyFill="1" applyBorder="1" applyAlignment="1">
      <alignment horizontal="center" wrapText="1"/>
    </xf>
    <xf numFmtId="49" fontId="2" fillId="0" borderId="6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/>
    </xf>
    <xf numFmtId="0" fontId="2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sqref="A1:XFD1048576"/>
    </sheetView>
  </sheetViews>
  <sheetFormatPr defaultColWidth="11.140625" defaultRowHeight="11.25" x14ac:dyDescent="0.2"/>
  <cols>
    <col min="1" max="2" width="7.42578125" style="3" customWidth="1"/>
    <col min="3" max="5" width="11.140625" style="3"/>
    <col min="6" max="6" width="21.7109375" style="7" customWidth="1"/>
    <col min="7" max="7" width="19.140625" style="63" bestFit="1" customWidth="1"/>
    <col min="8" max="8" width="14.28515625" style="6" bestFit="1" customWidth="1"/>
    <col min="9" max="9" width="37.85546875" style="7" bestFit="1" customWidth="1"/>
    <col min="10" max="256" width="11.140625" style="3"/>
    <col min="257" max="258" width="7.42578125" style="3" customWidth="1"/>
    <col min="259" max="261" width="11.140625" style="3"/>
    <col min="262" max="262" width="21.7109375" style="3" customWidth="1"/>
    <col min="263" max="263" width="19.140625" style="3" bestFit="1" customWidth="1"/>
    <col min="264" max="264" width="14.28515625" style="3" bestFit="1" customWidth="1"/>
    <col min="265" max="265" width="37.85546875" style="3" bestFit="1" customWidth="1"/>
    <col min="266" max="512" width="11.140625" style="3"/>
    <col min="513" max="514" width="7.42578125" style="3" customWidth="1"/>
    <col min="515" max="517" width="11.140625" style="3"/>
    <col min="518" max="518" width="21.7109375" style="3" customWidth="1"/>
    <col min="519" max="519" width="19.140625" style="3" bestFit="1" customWidth="1"/>
    <col min="520" max="520" width="14.28515625" style="3" bestFit="1" customWidth="1"/>
    <col min="521" max="521" width="37.85546875" style="3" bestFit="1" customWidth="1"/>
    <col min="522" max="768" width="11.140625" style="3"/>
    <col min="769" max="770" width="7.42578125" style="3" customWidth="1"/>
    <col min="771" max="773" width="11.140625" style="3"/>
    <col min="774" max="774" width="21.7109375" style="3" customWidth="1"/>
    <col min="775" max="775" width="19.140625" style="3" bestFit="1" customWidth="1"/>
    <col min="776" max="776" width="14.28515625" style="3" bestFit="1" customWidth="1"/>
    <col min="777" max="777" width="37.85546875" style="3" bestFit="1" customWidth="1"/>
    <col min="778" max="1024" width="11.140625" style="3"/>
    <col min="1025" max="1026" width="7.42578125" style="3" customWidth="1"/>
    <col min="1027" max="1029" width="11.140625" style="3"/>
    <col min="1030" max="1030" width="21.7109375" style="3" customWidth="1"/>
    <col min="1031" max="1031" width="19.140625" style="3" bestFit="1" customWidth="1"/>
    <col min="1032" max="1032" width="14.28515625" style="3" bestFit="1" customWidth="1"/>
    <col min="1033" max="1033" width="37.85546875" style="3" bestFit="1" customWidth="1"/>
    <col min="1034" max="1280" width="11.140625" style="3"/>
    <col min="1281" max="1282" width="7.42578125" style="3" customWidth="1"/>
    <col min="1283" max="1285" width="11.140625" style="3"/>
    <col min="1286" max="1286" width="21.7109375" style="3" customWidth="1"/>
    <col min="1287" max="1287" width="19.140625" style="3" bestFit="1" customWidth="1"/>
    <col min="1288" max="1288" width="14.28515625" style="3" bestFit="1" customWidth="1"/>
    <col min="1289" max="1289" width="37.85546875" style="3" bestFit="1" customWidth="1"/>
    <col min="1290" max="1536" width="11.140625" style="3"/>
    <col min="1537" max="1538" width="7.42578125" style="3" customWidth="1"/>
    <col min="1539" max="1541" width="11.140625" style="3"/>
    <col min="1542" max="1542" width="21.7109375" style="3" customWidth="1"/>
    <col min="1543" max="1543" width="19.140625" style="3" bestFit="1" customWidth="1"/>
    <col min="1544" max="1544" width="14.28515625" style="3" bestFit="1" customWidth="1"/>
    <col min="1545" max="1545" width="37.85546875" style="3" bestFit="1" customWidth="1"/>
    <col min="1546" max="1792" width="11.140625" style="3"/>
    <col min="1793" max="1794" width="7.42578125" style="3" customWidth="1"/>
    <col min="1795" max="1797" width="11.140625" style="3"/>
    <col min="1798" max="1798" width="21.7109375" style="3" customWidth="1"/>
    <col min="1799" max="1799" width="19.140625" style="3" bestFit="1" customWidth="1"/>
    <col min="1800" max="1800" width="14.28515625" style="3" bestFit="1" customWidth="1"/>
    <col min="1801" max="1801" width="37.85546875" style="3" bestFit="1" customWidth="1"/>
    <col min="1802" max="2048" width="11.140625" style="3"/>
    <col min="2049" max="2050" width="7.42578125" style="3" customWidth="1"/>
    <col min="2051" max="2053" width="11.140625" style="3"/>
    <col min="2054" max="2054" width="21.7109375" style="3" customWidth="1"/>
    <col min="2055" max="2055" width="19.140625" style="3" bestFit="1" customWidth="1"/>
    <col min="2056" max="2056" width="14.28515625" style="3" bestFit="1" customWidth="1"/>
    <col min="2057" max="2057" width="37.85546875" style="3" bestFit="1" customWidth="1"/>
    <col min="2058" max="2304" width="11.140625" style="3"/>
    <col min="2305" max="2306" width="7.42578125" style="3" customWidth="1"/>
    <col min="2307" max="2309" width="11.140625" style="3"/>
    <col min="2310" max="2310" width="21.7109375" style="3" customWidth="1"/>
    <col min="2311" max="2311" width="19.140625" style="3" bestFit="1" customWidth="1"/>
    <col min="2312" max="2312" width="14.28515625" style="3" bestFit="1" customWidth="1"/>
    <col min="2313" max="2313" width="37.85546875" style="3" bestFit="1" customWidth="1"/>
    <col min="2314" max="2560" width="11.140625" style="3"/>
    <col min="2561" max="2562" width="7.42578125" style="3" customWidth="1"/>
    <col min="2563" max="2565" width="11.140625" style="3"/>
    <col min="2566" max="2566" width="21.7109375" style="3" customWidth="1"/>
    <col min="2567" max="2567" width="19.140625" style="3" bestFit="1" customWidth="1"/>
    <col min="2568" max="2568" width="14.28515625" style="3" bestFit="1" customWidth="1"/>
    <col min="2569" max="2569" width="37.85546875" style="3" bestFit="1" customWidth="1"/>
    <col min="2570" max="2816" width="11.140625" style="3"/>
    <col min="2817" max="2818" width="7.42578125" style="3" customWidth="1"/>
    <col min="2819" max="2821" width="11.140625" style="3"/>
    <col min="2822" max="2822" width="21.7109375" style="3" customWidth="1"/>
    <col min="2823" max="2823" width="19.140625" style="3" bestFit="1" customWidth="1"/>
    <col min="2824" max="2824" width="14.28515625" style="3" bestFit="1" customWidth="1"/>
    <col min="2825" max="2825" width="37.85546875" style="3" bestFit="1" customWidth="1"/>
    <col min="2826" max="3072" width="11.140625" style="3"/>
    <col min="3073" max="3074" width="7.42578125" style="3" customWidth="1"/>
    <col min="3075" max="3077" width="11.140625" style="3"/>
    <col min="3078" max="3078" width="21.7109375" style="3" customWidth="1"/>
    <col min="3079" max="3079" width="19.140625" style="3" bestFit="1" customWidth="1"/>
    <col min="3080" max="3080" width="14.28515625" style="3" bestFit="1" customWidth="1"/>
    <col min="3081" max="3081" width="37.85546875" style="3" bestFit="1" customWidth="1"/>
    <col min="3082" max="3328" width="11.140625" style="3"/>
    <col min="3329" max="3330" width="7.42578125" style="3" customWidth="1"/>
    <col min="3331" max="3333" width="11.140625" style="3"/>
    <col min="3334" max="3334" width="21.7109375" style="3" customWidth="1"/>
    <col min="3335" max="3335" width="19.140625" style="3" bestFit="1" customWidth="1"/>
    <col min="3336" max="3336" width="14.28515625" style="3" bestFit="1" customWidth="1"/>
    <col min="3337" max="3337" width="37.85546875" style="3" bestFit="1" customWidth="1"/>
    <col min="3338" max="3584" width="11.140625" style="3"/>
    <col min="3585" max="3586" width="7.42578125" style="3" customWidth="1"/>
    <col min="3587" max="3589" width="11.140625" style="3"/>
    <col min="3590" max="3590" width="21.7109375" style="3" customWidth="1"/>
    <col min="3591" max="3591" width="19.140625" style="3" bestFit="1" customWidth="1"/>
    <col min="3592" max="3592" width="14.28515625" style="3" bestFit="1" customWidth="1"/>
    <col min="3593" max="3593" width="37.85546875" style="3" bestFit="1" customWidth="1"/>
    <col min="3594" max="3840" width="11.140625" style="3"/>
    <col min="3841" max="3842" width="7.42578125" style="3" customWidth="1"/>
    <col min="3843" max="3845" width="11.140625" style="3"/>
    <col min="3846" max="3846" width="21.7109375" style="3" customWidth="1"/>
    <col min="3847" max="3847" width="19.140625" style="3" bestFit="1" customWidth="1"/>
    <col min="3848" max="3848" width="14.28515625" style="3" bestFit="1" customWidth="1"/>
    <col min="3849" max="3849" width="37.85546875" style="3" bestFit="1" customWidth="1"/>
    <col min="3850" max="4096" width="11.140625" style="3"/>
    <col min="4097" max="4098" width="7.42578125" style="3" customWidth="1"/>
    <col min="4099" max="4101" width="11.140625" style="3"/>
    <col min="4102" max="4102" width="21.7109375" style="3" customWidth="1"/>
    <col min="4103" max="4103" width="19.140625" style="3" bestFit="1" customWidth="1"/>
    <col min="4104" max="4104" width="14.28515625" style="3" bestFit="1" customWidth="1"/>
    <col min="4105" max="4105" width="37.85546875" style="3" bestFit="1" customWidth="1"/>
    <col min="4106" max="4352" width="11.140625" style="3"/>
    <col min="4353" max="4354" width="7.42578125" style="3" customWidth="1"/>
    <col min="4355" max="4357" width="11.140625" style="3"/>
    <col min="4358" max="4358" width="21.7109375" style="3" customWidth="1"/>
    <col min="4359" max="4359" width="19.140625" style="3" bestFit="1" customWidth="1"/>
    <col min="4360" max="4360" width="14.28515625" style="3" bestFit="1" customWidth="1"/>
    <col min="4361" max="4361" width="37.85546875" style="3" bestFit="1" customWidth="1"/>
    <col min="4362" max="4608" width="11.140625" style="3"/>
    <col min="4609" max="4610" width="7.42578125" style="3" customWidth="1"/>
    <col min="4611" max="4613" width="11.140625" style="3"/>
    <col min="4614" max="4614" width="21.7109375" style="3" customWidth="1"/>
    <col min="4615" max="4615" width="19.140625" style="3" bestFit="1" customWidth="1"/>
    <col min="4616" max="4616" width="14.28515625" style="3" bestFit="1" customWidth="1"/>
    <col min="4617" max="4617" width="37.85546875" style="3" bestFit="1" customWidth="1"/>
    <col min="4618" max="4864" width="11.140625" style="3"/>
    <col min="4865" max="4866" width="7.42578125" style="3" customWidth="1"/>
    <col min="4867" max="4869" width="11.140625" style="3"/>
    <col min="4870" max="4870" width="21.7109375" style="3" customWidth="1"/>
    <col min="4871" max="4871" width="19.140625" style="3" bestFit="1" customWidth="1"/>
    <col min="4872" max="4872" width="14.28515625" style="3" bestFit="1" customWidth="1"/>
    <col min="4873" max="4873" width="37.85546875" style="3" bestFit="1" customWidth="1"/>
    <col min="4874" max="5120" width="11.140625" style="3"/>
    <col min="5121" max="5122" width="7.42578125" style="3" customWidth="1"/>
    <col min="5123" max="5125" width="11.140625" style="3"/>
    <col min="5126" max="5126" width="21.7109375" style="3" customWidth="1"/>
    <col min="5127" max="5127" width="19.140625" style="3" bestFit="1" customWidth="1"/>
    <col min="5128" max="5128" width="14.28515625" style="3" bestFit="1" customWidth="1"/>
    <col min="5129" max="5129" width="37.85546875" style="3" bestFit="1" customWidth="1"/>
    <col min="5130" max="5376" width="11.140625" style="3"/>
    <col min="5377" max="5378" width="7.42578125" style="3" customWidth="1"/>
    <col min="5379" max="5381" width="11.140625" style="3"/>
    <col min="5382" max="5382" width="21.7109375" style="3" customWidth="1"/>
    <col min="5383" max="5383" width="19.140625" style="3" bestFit="1" customWidth="1"/>
    <col min="5384" max="5384" width="14.28515625" style="3" bestFit="1" customWidth="1"/>
    <col min="5385" max="5385" width="37.85546875" style="3" bestFit="1" customWidth="1"/>
    <col min="5386" max="5632" width="11.140625" style="3"/>
    <col min="5633" max="5634" width="7.42578125" style="3" customWidth="1"/>
    <col min="5635" max="5637" width="11.140625" style="3"/>
    <col min="5638" max="5638" width="21.7109375" style="3" customWidth="1"/>
    <col min="5639" max="5639" width="19.140625" style="3" bestFit="1" customWidth="1"/>
    <col min="5640" max="5640" width="14.28515625" style="3" bestFit="1" customWidth="1"/>
    <col min="5641" max="5641" width="37.85546875" style="3" bestFit="1" customWidth="1"/>
    <col min="5642" max="5888" width="11.140625" style="3"/>
    <col min="5889" max="5890" width="7.42578125" style="3" customWidth="1"/>
    <col min="5891" max="5893" width="11.140625" style="3"/>
    <col min="5894" max="5894" width="21.7109375" style="3" customWidth="1"/>
    <col min="5895" max="5895" width="19.140625" style="3" bestFit="1" customWidth="1"/>
    <col min="5896" max="5896" width="14.28515625" style="3" bestFit="1" customWidth="1"/>
    <col min="5897" max="5897" width="37.85546875" style="3" bestFit="1" customWidth="1"/>
    <col min="5898" max="6144" width="11.140625" style="3"/>
    <col min="6145" max="6146" width="7.42578125" style="3" customWidth="1"/>
    <col min="6147" max="6149" width="11.140625" style="3"/>
    <col min="6150" max="6150" width="21.7109375" style="3" customWidth="1"/>
    <col min="6151" max="6151" width="19.140625" style="3" bestFit="1" customWidth="1"/>
    <col min="6152" max="6152" width="14.28515625" style="3" bestFit="1" customWidth="1"/>
    <col min="6153" max="6153" width="37.85546875" style="3" bestFit="1" customWidth="1"/>
    <col min="6154" max="6400" width="11.140625" style="3"/>
    <col min="6401" max="6402" width="7.42578125" style="3" customWidth="1"/>
    <col min="6403" max="6405" width="11.140625" style="3"/>
    <col min="6406" max="6406" width="21.7109375" style="3" customWidth="1"/>
    <col min="6407" max="6407" width="19.140625" style="3" bestFit="1" customWidth="1"/>
    <col min="6408" max="6408" width="14.28515625" style="3" bestFit="1" customWidth="1"/>
    <col min="6409" max="6409" width="37.85546875" style="3" bestFit="1" customWidth="1"/>
    <col min="6410" max="6656" width="11.140625" style="3"/>
    <col min="6657" max="6658" width="7.42578125" style="3" customWidth="1"/>
    <col min="6659" max="6661" width="11.140625" style="3"/>
    <col min="6662" max="6662" width="21.7109375" style="3" customWidth="1"/>
    <col min="6663" max="6663" width="19.140625" style="3" bestFit="1" customWidth="1"/>
    <col min="6664" max="6664" width="14.28515625" style="3" bestFit="1" customWidth="1"/>
    <col min="6665" max="6665" width="37.85546875" style="3" bestFit="1" customWidth="1"/>
    <col min="6666" max="6912" width="11.140625" style="3"/>
    <col min="6913" max="6914" width="7.42578125" style="3" customWidth="1"/>
    <col min="6915" max="6917" width="11.140625" style="3"/>
    <col min="6918" max="6918" width="21.7109375" style="3" customWidth="1"/>
    <col min="6919" max="6919" width="19.140625" style="3" bestFit="1" customWidth="1"/>
    <col min="6920" max="6920" width="14.28515625" style="3" bestFit="1" customWidth="1"/>
    <col min="6921" max="6921" width="37.85546875" style="3" bestFit="1" customWidth="1"/>
    <col min="6922" max="7168" width="11.140625" style="3"/>
    <col min="7169" max="7170" width="7.42578125" style="3" customWidth="1"/>
    <col min="7171" max="7173" width="11.140625" style="3"/>
    <col min="7174" max="7174" width="21.7109375" style="3" customWidth="1"/>
    <col min="7175" max="7175" width="19.140625" style="3" bestFit="1" customWidth="1"/>
    <col min="7176" max="7176" width="14.28515625" style="3" bestFit="1" customWidth="1"/>
    <col min="7177" max="7177" width="37.85546875" style="3" bestFit="1" customWidth="1"/>
    <col min="7178" max="7424" width="11.140625" style="3"/>
    <col min="7425" max="7426" width="7.42578125" style="3" customWidth="1"/>
    <col min="7427" max="7429" width="11.140625" style="3"/>
    <col min="7430" max="7430" width="21.7109375" style="3" customWidth="1"/>
    <col min="7431" max="7431" width="19.140625" style="3" bestFit="1" customWidth="1"/>
    <col min="7432" max="7432" width="14.28515625" style="3" bestFit="1" customWidth="1"/>
    <col min="7433" max="7433" width="37.85546875" style="3" bestFit="1" customWidth="1"/>
    <col min="7434" max="7680" width="11.140625" style="3"/>
    <col min="7681" max="7682" width="7.42578125" style="3" customWidth="1"/>
    <col min="7683" max="7685" width="11.140625" style="3"/>
    <col min="7686" max="7686" width="21.7109375" style="3" customWidth="1"/>
    <col min="7687" max="7687" width="19.140625" style="3" bestFit="1" customWidth="1"/>
    <col min="7688" max="7688" width="14.28515625" style="3" bestFit="1" customWidth="1"/>
    <col min="7689" max="7689" width="37.85546875" style="3" bestFit="1" customWidth="1"/>
    <col min="7690" max="7936" width="11.140625" style="3"/>
    <col min="7937" max="7938" width="7.42578125" style="3" customWidth="1"/>
    <col min="7939" max="7941" width="11.140625" style="3"/>
    <col min="7942" max="7942" width="21.7109375" style="3" customWidth="1"/>
    <col min="7943" max="7943" width="19.140625" style="3" bestFit="1" customWidth="1"/>
    <col min="7944" max="7944" width="14.28515625" style="3" bestFit="1" customWidth="1"/>
    <col min="7945" max="7945" width="37.85546875" style="3" bestFit="1" customWidth="1"/>
    <col min="7946" max="8192" width="11.140625" style="3"/>
    <col min="8193" max="8194" width="7.42578125" style="3" customWidth="1"/>
    <col min="8195" max="8197" width="11.140625" style="3"/>
    <col min="8198" max="8198" width="21.7109375" style="3" customWidth="1"/>
    <col min="8199" max="8199" width="19.140625" style="3" bestFit="1" customWidth="1"/>
    <col min="8200" max="8200" width="14.28515625" style="3" bestFit="1" customWidth="1"/>
    <col min="8201" max="8201" width="37.85546875" style="3" bestFit="1" customWidth="1"/>
    <col min="8202" max="8448" width="11.140625" style="3"/>
    <col min="8449" max="8450" width="7.42578125" style="3" customWidth="1"/>
    <col min="8451" max="8453" width="11.140625" style="3"/>
    <col min="8454" max="8454" width="21.7109375" style="3" customWidth="1"/>
    <col min="8455" max="8455" width="19.140625" style="3" bestFit="1" customWidth="1"/>
    <col min="8456" max="8456" width="14.28515625" style="3" bestFit="1" customWidth="1"/>
    <col min="8457" max="8457" width="37.85546875" style="3" bestFit="1" customWidth="1"/>
    <col min="8458" max="8704" width="11.140625" style="3"/>
    <col min="8705" max="8706" width="7.42578125" style="3" customWidth="1"/>
    <col min="8707" max="8709" width="11.140625" style="3"/>
    <col min="8710" max="8710" width="21.7109375" style="3" customWidth="1"/>
    <col min="8711" max="8711" width="19.140625" style="3" bestFit="1" customWidth="1"/>
    <col min="8712" max="8712" width="14.28515625" style="3" bestFit="1" customWidth="1"/>
    <col min="8713" max="8713" width="37.85546875" style="3" bestFit="1" customWidth="1"/>
    <col min="8714" max="8960" width="11.140625" style="3"/>
    <col min="8961" max="8962" width="7.42578125" style="3" customWidth="1"/>
    <col min="8963" max="8965" width="11.140625" style="3"/>
    <col min="8966" max="8966" width="21.7109375" style="3" customWidth="1"/>
    <col min="8967" max="8967" width="19.140625" style="3" bestFit="1" customWidth="1"/>
    <col min="8968" max="8968" width="14.28515625" style="3" bestFit="1" customWidth="1"/>
    <col min="8969" max="8969" width="37.85546875" style="3" bestFit="1" customWidth="1"/>
    <col min="8970" max="9216" width="11.140625" style="3"/>
    <col min="9217" max="9218" width="7.42578125" style="3" customWidth="1"/>
    <col min="9219" max="9221" width="11.140625" style="3"/>
    <col min="9222" max="9222" width="21.7109375" style="3" customWidth="1"/>
    <col min="9223" max="9223" width="19.140625" style="3" bestFit="1" customWidth="1"/>
    <col min="9224" max="9224" width="14.28515625" style="3" bestFit="1" customWidth="1"/>
    <col min="9225" max="9225" width="37.85546875" style="3" bestFit="1" customWidth="1"/>
    <col min="9226" max="9472" width="11.140625" style="3"/>
    <col min="9473" max="9474" width="7.42578125" style="3" customWidth="1"/>
    <col min="9475" max="9477" width="11.140625" style="3"/>
    <col min="9478" max="9478" width="21.7109375" style="3" customWidth="1"/>
    <col min="9479" max="9479" width="19.140625" style="3" bestFit="1" customWidth="1"/>
    <col min="9480" max="9480" width="14.28515625" style="3" bestFit="1" customWidth="1"/>
    <col min="9481" max="9481" width="37.85546875" style="3" bestFit="1" customWidth="1"/>
    <col min="9482" max="9728" width="11.140625" style="3"/>
    <col min="9729" max="9730" width="7.42578125" style="3" customWidth="1"/>
    <col min="9731" max="9733" width="11.140625" style="3"/>
    <col min="9734" max="9734" width="21.7109375" style="3" customWidth="1"/>
    <col min="9735" max="9735" width="19.140625" style="3" bestFit="1" customWidth="1"/>
    <col min="9736" max="9736" width="14.28515625" style="3" bestFit="1" customWidth="1"/>
    <col min="9737" max="9737" width="37.85546875" style="3" bestFit="1" customWidth="1"/>
    <col min="9738" max="9984" width="11.140625" style="3"/>
    <col min="9985" max="9986" width="7.42578125" style="3" customWidth="1"/>
    <col min="9987" max="9989" width="11.140625" style="3"/>
    <col min="9990" max="9990" width="21.7109375" style="3" customWidth="1"/>
    <col min="9991" max="9991" width="19.140625" style="3" bestFit="1" customWidth="1"/>
    <col min="9992" max="9992" width="14.28515625" style="3" bestFit="1" customWidth="1"/>
    <col min="9993" max="9993" width="37.85546875" style="3" bestFit="1" customWidth="1"/>
    <col min="9994" max="10240" width="11.140625" style="3"/>
    <col min="10241" max="10242" width="7.42578125" style="3" customWidth="1"/>
    <col min="10243" max="10245" width="11.140625" style="3"/>
    <col min="10246" max="10246" width="21.7109375" style="3" customWidth="1"/>
    <col min="10247" max="10247" width="19.140625" style="3" bestFit="1" customWidth="1"/>
    <col min="10248" max="10248" width="14.28515625" style="3" bestFit="1" customWidth="1"/>
    <col min="10249" max="10249" width="37.85546875" style="3" bestFit="1" customWidth="1"/>
    <col min="10250" max="10496" width="11.140625" style="3"/>
    <col min="10497" max="10498" width="7.42578125" style="3" customWidth="1"/>
    <col min="10499" max="10501" width="11.140625" style="3"/>
    <col min="10502" max="10502" width="21.7109375" style="3" customWidth="1"/>
    <col min="10503" max="10503" width="19.140625" style="3" bestFit="1" customWidth="1"/>
    <col min="10504" max="10504" width="14.28515625" style="3" bestFit="1" customWidth="1"/>
    <col min="10505" max="10505" width="37.85546875" style="3" bestFit="1" customWidth="1"/>
    <col min="10506" max="10752" width="11.140625" style="3"/>
    <col min="10753" max="10754" width="7.42578125" style="3" customWidth="1"/>
    <col min="10755" max="10757" width="11.140625" style="3"/>
    <col min="10758" max="10758" width="21.7109375" style="3" customWidth="1"/>
    <col min="10759" max="10759" width="19.140625" style="3" bestFit="1" customWidth="1"/>
    <col min="10760" max="10760" width="14.28515625" style="3" bestFit="1" customWidth="1"/>
    <col min="10761" max="10761" width="37.85546875" style="3" bestFit="1" customWidth="1"/>
    <col min="10762" max="11008" width="11.140625" style="3"/>
    <col min="11009" max="11010" width="7.42578125" style="3" customWidth="1"/>
    <col min="11011" max="11013" width="11.140625" style="3"/>
    <col min="11014" max="11014" width="21.7109375" style="3" customWidth="1"/>
    <col min="11015" max="11015" width="19.140625" style="3" bestFit="1" customWidth="1"/>
    <col min="11016" max="11016" width="14.28515625" style="3" bestFit="1" customWidth="1"/>
    <col min="11017" max="11017" width="37.85546875" style="3" bestFit="1" customWidth="1"/>
    <col min="11018" max="11264" width="11.140625" style="3"/>
    <col min="11265" max="11266" width="7.42578125" style="3" customWidth="1"/>
    <col min="11267" max="11269" width="11.140625" style="3"/>
    <col min="11270" max="11270" width="21.7109375" style="3" customWidth="1"/>
    <col min="11271" max="11271" width="19.140625" style="3" bestFit="1" customWidth="1"/>
    <col min="11272" max="11272" width="14.28515625" style="3" bestFit="1" customWidth="1"/>
    <col min="11273" max="11273" width="37.85546875" style="3" bestFit="1" customWidth="1"/>
    <col min="11274" max="11520" width="11.140625" style="3"/>
    <col min="11521" max="11522" width="7.42578125" style="3" customWidth="1"/>
    <col min="11523" max="11525" width="11.140625" style="3"/>
    <col min="11526" max="11526" width="21.7109375" style="3" customWidth="1"/>
    <col min="11527" max="11527" width="19.140625" style="3" bestFit="1" customWidth="1"/>
    <col min="11528" max="11528" width="14.28515625" style="3" bestFit="1" customWidth="1"/>
    <col min="11529" max="11529" width="37.85546875" style="3" bestFit="1" customWidth="1"/>
    <col min="11530" max="11776" width="11.140625" style="3"/>
    <col min="11777" max="11778" width="7.42578125" style="3" customWidth="1"/>
    <col min="11779" max="11781" width="11.140625" style="3"/>
    <col min="11782" max="11782" width="21.7109375" style="3" customWidth="1"/>
    <col min="11783" max="11783" width="19.140625" style="3" bestFit="1" customWidth="1"/>
    <col min="11784" max="11784" width="14.28515625" style="3" bestFit="1" customWidth="1"/>
    <col min="11785" max="11785" width="37.85546875" style="3" bestFit="1" customWidth="1"/>
    <col min="11786" max="12032" width="11.140625" style="3"/>
    <col min="12033" max="12034" width="7.42578125" style="3" customWidth="1"/>
    <col min="12035" max="12037" width="11.140625" style="3"/>
    <col min="12038" max="12038" width="21.7109375" style="3" customWidth="1"/>
    <col min="12039" max="12039" width="19.140625" style="3" bestFit="1" customWidth="1"/>
    <col min="12040" max="12040" width="14.28515625" style="3" bestFit="1" customWidth="1"/>
    <col min="12041" max="12041" width="37.85546875" style="3" bestFit="1" customWidth="1"/>
    <col min="12042" max="12288" width="11.140625" style="3"/>
    <col min="12289" max="12290" width="7.42578125" style="3" customWidth="1"/>
    <col min="12291" max="12293" width="11.140625" style="3"/>
    <col min="12294" max="12294" width="21.7109375" style="3" customWidth="1"/>
    <col min="12295" max="12295" width="19.140625" style="3" bestFit="1" customWidth="1"/>
    <col min="12296" max="12296" width="14.28515625" style="3" bestFit="1" customWidth="1"/>
    <col min="12297" max="12297" width="37.85546875" style="3" bestFit="1" customWidth="1"/>
    <col min="12298" max="12544" width="11.140625" style="3"/>
    <col min="12545" max="12546" width="7.42578125" style="3" customWidth="1"/>
    <col min="12547" max="12549" width="11.140625" style="3"/>
    <col min="12550" max="12550" width="21.7109375" style="3" customWidth="1"/>
    <col min="12551" max="12551" width="19.140625" style="3" bestFit="1" customWidth="1"/>
    <col min="12552" max="12552" width="14.28515625" style="3" bestFit="1" customWidth="1"/>
    <col min="12553" max="12553" width="37.85546875" style="3" bestFit="1" customWidth="1"/>
    <col min="12554" max="12800" width="11.140625" style="3"/>
    <col min="12801" max="12802" width="7.42578125" style="3" customWidth="1"/>
    <col min="12803" max="12805" width="11.140625" style="3"/>
    <col min="12806" max="12806" width="21.7109375" style="3" customWidth="1"/>
    <col min="12807" max="12807" width="19.140625" style="3" bestFit="1" customWidth="1"/>
    <col min="12808" max="12808" width="14.28515625" style="3" bestFit="1" customWidth="1"/>
    <col min="12809" max="12809" width="37.85546875" style="3" bestFit="1" customWidth="1"/>
    <col min="12810" max="13056" width="11.140625" style="3"/>
    <col min="13057" max="13058" width="7.42578125" style="3" customWidth="1"/>
    <col min="13059" max="13061" width="11.140625" style="3"/>
    <col min="13062" max="13062" width="21.7109375" style="3" customWidth="1"/>
    <col min="13063" max="13063" width="19.140625" style="3" bestFit="1" customWidth="1"/>
    <col min="13064" max="13064" width="14.28515625" style="3" bestFit="1" customWidth="1"/>
    <col min="13065" max="13065" width="37.85546875" style="3" bestFit="1" customWidth="1"/>
    <col min="13066" max="13312" width="11.140625" style="3"/>
    <col min="13313" max="13314" width="7.42578125" style="3" customWidth="1"/>
    <col min="13315" max="13317" width="11.140625" style="3"/>
    <col min="13318" max="13318" width="21.7109375" style="3" customWidth="1"/>
    <col min="13319" max="13319" width="19.140625" style="3" bestFit="1" customWidth="1"/>
    <col min="13320" max="13320" width="14.28515625" style="3" bestFit="1" customWidth="1"/>
    <col min="13321" max="13321" width="37.85546875" style="3" bestFit="1" customWidth="1"/>
    <col min="13322" max="13568" width="11.140625" style="3"/>
    <col min="13569" max="13570" width="7.42578125" style="3" customWidth="1"/>
    <col min="13571" max="13573" width="11.140625" style="3"/>
    <col min="13574" max="13574" width="21.7109375" style="3" customWidth="1"/>
    <col min="13575" max="13575" width="19.140625" style="3" bestFit="1" customWidth="1"/>
    <col min="13576" max="13576" width="14.28515625" style="3" bestFit="1" customWidth="1"/>
    <col min="13577" max="13577" width="37.85546875" style="3" bestFit="1" customWidth="1"/>
    <col min="13578" max="13824" width="11.140625" style="3"/>
    <col min="13825" max="13826" width="7.42578125" style="3" customWidth="1"/>
    <col min="13827" max="13829" width="11.140625" style="3"/>
    <col min="13830" max="13830" width="21.7109375" style="3" customWidth="1"/>
    <col min="13831" max="13831" width="19.140625" style="3" bestFit="1" customWidth="1"/>
    <col min="13832" max="13832" width="14.28515625" style="3" bestFit="1" customWidth="1"/>
    <col min="13833" max="13833" width="37.85546875" style="3" bestFit="1" customWidth="1"/>
    <col min="13834" max="14080" width="11.140625" style="3"/>
    <col min="14081" max="14082" width="7.42578125" style="3" customWidth="1"/>
    <col min="14083" max="14085" width="11.140625" style="3"/>
    <col min="14086" max="14086" width="21.7109375" style="3" customWidth="1"/>
    <col min="14087" max="14087" width="19.140625" style="3" bestFit="1" customWidth="1"/>
    <col min="14088" max="14088" width="14.28515625" style="3" bestFit="1" customWidth="1"/>
    <col min="14089" max="14089" width="37.85546875" style="3" bestFit="1" customWidth="1"/>
    <col min="14090" max="14336" width="11.140625" style="3"/>
    <col min="14337" max="14338" width="7.42578125" style="3" customWidth="1"/>
    <col min="14339" max="14341" width="11.140625" style="3"/>
    <col min="14342" max="14342" width="21.7109375" style="3" customWidth="1"/>
    <col min="14343" max="14343" width="19.140625" style="3" bestFit="1" customWidth="1"/>
    <col min="14344" max="14344" width="14.28515625" style="3" bestFit="1" customWidth="1"/>
    <col min="14345" max="14345" width="37.85546875" style="3" bestFit="1" customWidth="1"/>
    <col min="14346" max="14592" width="11.140625" style="3"/>
    <col min="14593" max="14594" width="7.42578125" style="3" customWidth="1"/>
    <col min="14595" max="14597" width="11.140625" style="3"/>
    <col min="14598" max="14598" width="21.7109375" style="3" customWidth="1"/>
    <col min="14599" max="14599" width="19.140625" style="3" bestFit="1" customWidth="1"/>
    <col min="14600" max="14600" width="14.28515625" style="3" bestFit="1" customWidth="1"/>
    <col min="14601" max="14601" width="37.85546875" style="3" bestFit="1" customWidth="1"/>
    <col min="14602" max="14848" width="11.140625" style="3"/>
    <col min="14849" max="14850" width="7.42578125" style="3" customWidth="1"/>
    <col min="14851" max="14853" width="11.140625" style="3"/>
    <col min="14854" max="14854" width="21.7109375" style="3" customWidth="1"/>
    <col min="14855" max="14855" width="19.140625" style="3" bestFit="1" customWidth="1"/>
    <col min="14856" max="14856" width="14.28515625" style="3" bestFit="1" customWidth="1"/>
    <col min="14857" max="14857" width="37.85546875" style="3" bestFit="1" customWidth="1"/>
    <col min="14858" max="15104" width="11.140625" style="3"/>
    <col min="15105" max="15106" width="7.42578125" style="3" customWidth="1"/>
    <col min="15107" max="15109" width="11.140625" style="3"/>
    <col min="15110" max="15110" width="21.7109375" style="3" customWidth="1"/>
    <col min="15111" max="15111" width="19.140625" style="3" bestFit="1" customWidth="1"/>
    <col min="15112" max="15112" width="14.28515625" style="3" bestFit="1" customWidth="1"/>
    <col min="15113" max="15113" width="37.85546875" style="3" bestFit="1" customWidth="1"/>
    <col min="15114" max="15360" width="11.140625" style="3"/>
    <col min="15361" max="15362" width="7.42578125" style="3" customWidth="1"/>
    <col min="15363" max="15365" width="11.140625" style="3"/>
    <col min="15366" max="15366" width="21.7109375" style="3" customWidth="1"/>
    <col min="15367" max="15367" width="19.140625" style="3" bestFit="1" customWidth="1"/>
    <col min="15368" max="15368" width="14.28515625" style="3" bestFit="1" customWidth="1"/>
    <col min="15369" max="15369" width="37.85546875" style="3" bestFit="1" customWidth="1"/>
    <col min="15370" max="15616" width="11.140625" style="3"/>
    <col min="15617" max="15618" width="7.42578125" style="3" customWidth="1"/>
    <col min="15619" max="15621" width="11.140625" style="3"/>
    <col min="15622" max="15622" width="21.7109375" style="3" customWidth="1"/>
    <col min="15623" max="15623" width="19.140625" style="3" bestFit="1" customWidth="1"/>
    <col min="15624" max="15624" width="14.28515625" style="3" bestFit="1" customWidth="1"/>
    <col min="15625" max="15625" width="37.85546875" style="3" bestFit="1" customWidth="1"/>
    <col min="15626" max="15872" width="11.140625" style="3"/>
    <col min="15873" max="15874" width="7.42578125" style="3" customWidth="1"/>
    <col min="15875" max="15877" width="11.140625" style="3"/>
    <col min="15878" max="15878" width="21.7109375" style="3" customWidth="1"/>
    <col min="15879" max="15879" width="19.140625" style="3" bestFit="1" customWidth="1"/>
    <col min="15880" max="15880" width="14.28515625" style="3" bestFit="1" customWidth="1"/>
    <col min="15881" max="15881" width="37.85546875" style="3" bestFit="1" customWidth="1"/>
    <col min="15882" max="16128" width="11.140625" style="3"/>
    <col min="16129" max="16130" width="7.42578125" style="3" customWidth="1"/>
    <col min="16131" max="16133" width="11.140625" style="3"/>
    <col min="16134" max="16134" width="21.7109375" style="3" customWidth="1"/>
    <col min="16135" max="16135" width="19.140625" style="3" bestFit="1" customWidth="1"/>
    <col min="16136" max="16136" width="14.28515625" style="3" bestFit="1" customWidth="1"/>
    <col min="16137" max="16137" width="37.85546875" style="3" bestFit="1" customWidth="1"/>
    <col min="16138" max="16384" width="11.140625" style="3"/>
  </cols>
  <sheetData>
    <row r="1" spans="1:9" ht="20.25" x14ac:dyDescent="0.3">
      <c r="A1" s="1" t="s">
        <v>0</v>
      </c>
      <c r="B1" s="2"/>
      <c r="C1" s="2"/>
      <c r="E1" s="3">
        <v>0.06</v>
      </c>
      <c r="F1" s="4"/>
      <c r="G1" s="5"/>
    </row>
    <row r="2" spans="1:9" ht="21" thickBot="1" x14ac:dyDescent="0.35">
      <c r="A2" s="8" t="s">
        <v>1</v>
      </c>
      <c r="B2" s="9"/>
      <c r="C2" s="9"/>
      <c r="F2" s="4"/>
      <c r="G2" s="5"/>
      <c r="I2" s="10"/>
    </row>
    <row r="3" spans="1:9" ht="28.5" customHeight="1" thickBot="1" x14ac:dyDescent="0.45">
      <c r="A3" s="11" t="s">
        <v>2</v>
      </c>
      <c r="B3" s="12"/>
      <c r="C3" s="12"/>
      <c r="D3" s="12"/>
      <c r="E3" s="12"/>
      <c r="F3" s="12"/>
      <c r="G3" s="12"/>
      <c r="H3" s="12"/>
      <c r="I3" s="12"/>
    </row>
    <row r="4" spans="1:9" ht="12.75" x14ac:dyDescent="0.2">
      <c r="A4" s="13" t="s">
        <v>3</v>
      </c>
      <c r="B4" s="14"/>
      <c r="C4" s="14" t="s">
        <v>4</v>
      </c>
      <c r="D4" s="14" t="s">
        <v>5</v>
      </c>
      <c r="E4" s="14" t="s">
        <v>6</v>
      </c>
      <c r="F4" s="15" t="s">
        <v>7</v>
      </c>
      <c r="G4" s="16" t="s">
        <v>8</v>
      </c>
      <c r="H4" s="17" t="s">
        <v>9</v>
      </c>
      <c r="I4" s="15" t="s">
        <v>10</v>
      </c>
    </row>
    <row r="5" spans="1:9" ht="15" customHeight="1" x14ac:dyDescent="0.2">
      <c r="A5" s="18">
        <v>1</v>
      </c>
      <c r="B5" s="19"/>
      <c r="C5" s="19" t="s">
        <v>11</v>
      </c>
      <c r="D5" s="20">
        <v>1</v>
      </c>
      <c r="E5" s="20">
        <f>D5* E$1</f>
        <v>0.06</v>
      </c>
      <c r="F5" s="21" t="s">
        <v>12</v>
      </c>
      <c r="G5" s="22" t="s">
        <v>13</v>
      </c>
      <c r="H5" s="23" t="s">
        <v>14</v>
      </c>
      <c r="I5" s="24" t="s">
        <v>15</v>
      </c>
    </row>
    <row r="6" spans="1:9" s="6" customFormat="1" ht="23.25" customHeight="1" x14ac:dyDescent="0.2">
      <c r="A6" s="25">
        <f t="shared" ref="A6:A11" si="0">A5+1</f>
        <v>2</v>
      </c>
      <c r="B6" s="20"/>
      <c r="C6" s="20" t="s">
        <v>11</v>
      </c>
      <c r="D6" s="20">
        <v>6</v>
      </c>
      <c r="E6" s="20">
        <f t="shared" ref="E6:E69" si="1">D6* E$1</f>
        <v>0.36</v>
      </c>
      <c r="F6" s="26" t="s">
        <v>16</v>
      </c>
      <c r="G6" s="22" t="s">
        <v>17</v>
      </c>
      <c r="H6" s="23" t="s">
        <v>14</v>
      </c>
      <c r="I6" s="27" t="s">
        <v>18</v>
      </c>
    </row>
    <row r="7" spans="1:9" ht="14.25" customHeight="1" x14ac:dyDescent="0.2">
      <c r="A7" s="18">
        <f t="shared" si="0"/>
        <v>3</v>
      </c>
      <c r="B7" s="19"/>
      <c r="C7" s="19" t="s">
        <v>11</v>
      </c>
      <c r="D7" s="19">
        <v>1</v>
      </c>
      <c r="E7" s="20">
        <f t="shared" si="1"/>
        <v>0.06</v>
      </c>
      <c r="F7" s="21" t="s">
        <v>19</v>
      </c>
      <c r="G7" s="28" t="s">
        <v>20</v>
      </c>
      <c r="H7" s="23" t="s">
        <v>21</v>
      </c>
      <c r="I7" s="29" t="s">
        <v>22</v>
      </c>
    </row>
    <row r="8" spans="1:9" x14ac:dyDescent="0.2">
      <c r="A8" s="18">
        <f t="shared" si="0"/>
        <v>4</v>
      </c>
      <c r="B8" s="19"/>
      <c r="C8" s="19" t="s">
        <v>11</v>
      </c>
      <c r="D8" s="19">
        <v>2</v>
      </c>
      <c r="E8" s="20">
        <f t="shared" si="1"/>
        <v>0.12</v>
      </c>
      <c r="F8" s="30" t="s">
        <v>23</v>
      </c>
      <c r="G8" s="22" t="s">
        <v>24</v>
      </c>
      <c r="H8" s="23" t="s">
        <v>25</v>
      </c>
      <c r="I8" s="31" t="s">
        <v>26</v>
      </c>
    </row>
    <row r="9" spans="1:9" x14ac:dyDescent="0.2">
      <c r="A9" s="18">
        <f t="shared" si="0"/>
        <v>5</v>
      </c>
      <c r="B9" s="19"/>
      <c r="C9" s="19" t="s">
        <v>11</v>
      </c>
      <c r="D9" s="19">
        <v>1</v>
      </c>
      <c r="E9" s="20">
        <f t="shared" si="1"/>
        <v>0.06</v>
      </c>
      <c r="F9" s="21" t="s">
        <v>27</v>
      </c>
      <c r="G9" s="22" t="s">
        <v>28</v>
      </c>
      <c r="H9" s="23" t="s">
        <v>29</v>
      </c>
      <c r="I9" s="29" t="s">
        <v>30</v>
      </c>
    </row>
    <row r="10" spans="1:9" x14ac:dyDescent="0.2">
      <c r="A10" s="18">
        <f t="shared" si="0"/>
        <v>6</v>
      </c>
      <c r="B10" s="19"/>
      <c r="C10" s="19" t="s">
        <v>11</v>
      </c>
      <c r="D10" s="32">
        <v>2</v>
      </c>
      <c r="E10" s="20">
        <f t="shared" si="1"/>
        <v>0.12</v>
      </c>
      <c r="F10" s="21" t="s">
        <v>31</v>
      </c>
      <c r="G10" s="33">
        <v>330</v>
      </c>
      <c r="H10" s="23" t="s">
        <v>14</v>
      </c>
      <c r="I10" s="29" t="s">
        <v>32</v>
      </c>
    </row>
    <row r="11" spans="1:9" x14ac:dyDescent="0.2">
      <c r="A11" s="18">
        <f t="shared" si="0"/>
        <v>7</v>
      </c>
      <c r="B11" s="19"/>
      <c r="C11" s="19" t="s">
        <v>11</v>
      </c>
      <c r="D11" s="19">
        <v>3</v>
      </c>
      <c r="E11" s="20">
        <f t="shared" si="1"/>
        <v>0.18</v>
      </c>
      <c r="F11" s="21" t="s">
        <v>33</v>
      </c>
      <c r="G11" s="22" t="s">
        <v>34</v>
      </c>
      <c r="H11" s="23" t="s">
        <v>14</v>
      </c>
      <c r="I11" s="24" t="s">
        <v>35</v>
      </c>
    </row>
    <row r="12" spans="1:9" x14ac:dyDescent="0.2">
      <c r="A12" s="18">
        <f>A11+1</f>
        <v>8</v>
      </c>
      <c r="B12" s="19"/>
      <c r="C12" s="19" t="s">
        <v>11</v>
      </c>
      <c r="D12" s="19">
        <v>2</v>
      </c>
      <c r="E12" s="20">
        <f t="shared" si="1"/>
        <v>0.12</v>
      </c>
      <c r="F12" s="21" t="s">
        <v>36</v>
      </c>
      <c r="G12" s="22" t="s">
        <v>37</v>
      </c>
      <c r="H12" s="23" t="s">
        <v>14</v>
      </c>
      <c r="I12" s="24" t="s">
        <v>38</v>
      </c>
    </row>
    <row r="13" spans="1:9" x14ac:dyDescent="0.2">
      <c r="A13" s="18">
        <f t="shared" ref="A13:A17" si="2">A12+1</f>
        <v>9</v>
      </c>
      <c r="B13" s="19"/>
      <c r="C13" s="19" t="s">
        <v>11</v>
      </c>
      <c r="D13" s="19">
        <v>1</v>
      </c>
      <c r="E13" s="20">
        <f t="shared" si="1"/>
        <v>0.06</v>
      </c>
      <c r="F13" s="21" t="s">
        <v>39</v>
      </c>
      <c r="G13" s="22" t="s">
        <v>40</v>
      </c>
      <c r="H13" s="23" t="s">
        <v>14</v>
      </c>
      <c r="I13" s="29" t="s">
        <v>41</v>
      </c>
    </row>
    <row r="14" spans="1:9" x14ac:dyDescent="0.2">
      <c r="A14" s="18">
        <f t="shared" si="2"/>
        <v>10</v>
      </c>
      <c r="B14" s="19"/>
      <c r="C14" s="19" t="s">
        <v>11</v>
      </c>
      <c r="D14" s="19">
        <v>2</v>
      </c>
      <c r="E14" s="20">
        <f t="shared" si="1"/>
        <v>0.12</v>
      </c>
      <c r="F14" s="21" t="s">
        <v>42</v>
      </c>
      <c r="G14" s="22" t="s">
        <v>43</v>
      </c>
      <c r="H14" s="23" t="s">
        <v>14</v>
      </c>
      <c r="I14" s="24" t="s">
        <v>44</v>
      </c>
    </row>
    <row r="15" spans="1:9" x14ac:dyDescent="0.2">
      <c r="A15" s="18">
        <f t="shared" si="2"/>
        <v>11</v>
      </c>
      <c r="B15" s="19"/>
      <c r="C15" s="19" t="s">
        <v>11</v>
      </c>
      <c r="D15" s="19">
        <v>1</v>
      </c>
      <c r="E15" s="20">
        <f t="shared" si="1"/>
        <v>0.06</v>
      </c>
      <c r="F15" s="21" t="s">
        <v>45</v>
      </c>
      <c r="G15" s="22" t="s">
        <v>46</v>
      </c>
      <c r="H15" s="23" t="s">
        <v>14</v>
      </c>
      <c r="I15" s="24" t="s">
        <v>47</v>
      </c>
    </row>
    <row r="16" spans="1:9" x14ac:dyDescent="0.2">
      <c r="A16" s="18">
        <f t="shared" si="2"/>
        <v>12</v>
      </c>
      <c r="B16" s="19"/>
      <c r="C16" s="19" t="s">
        <v>11</v>
      </c>
      <c r="D16" s="19">
        <v>1</v>
      </c>
      <c r="E16" s="20">
        <f t="shared" si="1"/>
        <v>0.06</v>
      </c>
      <c r="F16" s="21" t="s">
        <v>48</v>
      </c>
      <c r="G16" s="22" t="s">
        <v>49</v>
      </c>
      <c r="H16" s="29" t="s">
        <v>50</v>
      </c>
      <c r="I16" s="29" t="s">
        <v>51</v>
      </c>
    </row>
    <row r="17" spans="1:9" s="41" customFormat="1" x14ac:dyDescent="0.2">
      <c r="A17" s="34">
        <f t="shared" si="2"/>
        <v>13</v>
      </c>
      <c r="B17" s="35"/>
      <c r="C17" s="35" t="s">
        <v>11</v>
      </c>
      <c r="D17" s="35">
        <v>0</v>
      </c>
      <c r="E17" s="36">
        <f t="shared" si="1"/>
        <v>0</v>
      </c>
      <c r="F17" s="37" t="s">
        <v>52</v>
      </c>
      <c r="G17" s="38" t="s">
        <v>53</v>
      </c>
      <c r="H17" s="39" t="s">
        <v>54</v>
      </c>
      <c r="I17" s="40" t="s">
        <v>55</v>
      </c>
    </row>
    <row r="18" spans="1:9" x14ac:dyDescent="0.2">
      <c r="A18" s="18" t="e">
        <f>#REF!+1</f>
        <v>#REF!</v>
      </c>
      <c r="B18" s="19"/>
      <c r="C18" s="19" t="s">
        <v>11</v>
      </c>
      <c r="D18" s="19">
        <v>0</v>
      </c>
      <c r="E18" s="20">
        <f t="shared" si="1"/>
        <v>0</v>
      </c>
      <c r="F18" s="24" t="s">
        <v>56</v>
      </c>
      <c r="G18" s="22" t="s">
        <v>57</v>
      </c>
      <c r="H18" s="42" t="s">
        <v>58</v>
      </c>
      <c r="I18" s="42" t="s">
        <v>59</v>
      </c>
    </row>
    <row r="19" spans="1:9" s="41" customFormat="1" x14ac:dyDescent="0.2">
      <c r="A19" s="34" t="e">
        <f>A18+1</f>
        <v>#REF!</v>
      </c>
      <c r="B19" s="35"/>
      <c r="C19" s="35" t="s">
        <v>11</v>
      </c>
      <c r="D19" s="35">
        <v>0</v>
      </c>
      <c r="E19" s="36">
        <f t="shared" si="1"/>
        <v>0</v>
      </c>
      <c r="F19" s="43" t="s">
        <v>60</v>
      </c>
      <c r="G19" s="38" t="s">
        <v>53</v>
      </c>
      <c r="H19" s="39" t="s">
        <v>54</v>
      </c>
      <c r="I19" s="40" t="s">
        <v>55</v>
      </c>
    </row>
    <row r="20" spans="1:9" x14ac:dyDescent="0.2">
      <c r="A20" s="18" t="e">
        <f>A19+1</f>
        <v>#REF!</v>
      </c>
      <c r="B20" s="19"/>
      <c r="C20" s="19" t="s">
        <v>11</v>
      </c>
      <c r="D20" s="19">
        <v>1</v>
      </c>
      <c r="E20" s="20">
        <f t="shared" si="1"/>
        <v>0.06</v>
      </c>
      <c r="F20" s="21" t="s">
        <v>61</v>
      </c>
      <c r="G20" s="22" t="s">
        <v>62</v>
      </c>
      <c r="H20" s="23" t="s">
        <v>63</v>
      </c>
      <c r="I20" s="24" t="s">
        <v>64</v>
      </c>
    </row>
    <row r="21" spans="1:9" x14ac:dyDescent="0.2">
      <c r="A21" s="18"/>
      <c r="B21" s="19"/>
      <c r="C21" s="19" t="s">
        <v>11</v>
      </c>
      <c r="D21" s="19">
        <v>2</v>
      </c>
      <c r="E21" s="20">
        <f t="shared" si="1"/>
        <v>0.12</v>
      </c>
      <c r="F21" s="24" t="s">
        <v>65</v>
      </c>
      <c r="G21" s="29" t="s">
        <v>66</v>
      </c>
      <c r="H21" s="29" t="s">
        <v>67</v>
      </c>
      <c r="I21" s="29" t="s">
        <v>68</v>
      </c>
    </row>
    <row r="22" spans="1:9" x14ac:dyDescent="0.2">
      <c r="A22" s="18" t="e">
        <f>A20+1</f>
        <v>#REF!</v>
      </c>
      <c r="B22" s="19"/>
      <c r="C22" s="19" t="s">
        <v>11</v>
      </c>
      <c r="D22" s="44">
        <v>1</v>
      </c>
      <c r="E22" s="20">
        <f t="shared" si="1"/>
        <v>0.06</v>
      </c>
      <c r="F22" s="30" t="s">
        <v>69</v>
      </c>
      <c r="G22" s="45" t="s">
        <v>70</v>
      </c>
      <c r="H22" s="20" t="s">
        <v>58</v>
      </c>
      <c r="I22" s="24" t="s">
        <v>71</v>
      </c>
    </row>
    <row r="23" spans="1:9" x14ac:dyDescent="0.2">
      <c r="A23" s="18" t="e">
        <f t="shared" ref="A23:A69" si="3">A22+1</f>
        <v>#REF!</v>
      </c>
      <c r="B23" s="19"/>
      <c r="C23" s="19" t="s">
        <v>11</v>
      </c>
      <c r="D23" s="19">
        <v>1</v>
      </c>
      <c r="E23" s="20">
        <f t="shared" si="1"/>
        <v>0.06</v>
      </c>
      <c r="F23" s="24" t="s">
        <v>72</v>
      </c>
      <c r="G23" s="22" t="s">
        <v>73</v>
      </c>
      <c r="H23" s="20" t="s">
        <v>74</v>
      </c>
      <c r="I23" s="24" t="s">
        <v>75</v>
      </c>
    </row>
    <row r="24" spans="1:9" x14ac:dyDescent="0.2">
      <c r="A24" s="18" t="e">
        <f t="shared" si="3"/>
        <v>#REF!</v>
      </c>
      <c r="B24" s="19"/>
      <c r="C24" s="19" t="s">
        <v>11</v>
      </c>
      <c r="D24" s="19">
        <v>1</v>
      </c>
      <c r="E24" s="20">
        <f t="shared" si="1"/>
        <v>0.06</v>
      </c>
      <c r="F24" s="24" t="s">
        <v>76</v>
      </c>
      <c r="G24" s="22" t="s">
        <v>77</v>
      </c>
      <c r="H24" s="20" t="s">
        <v>74</v>
      </c>
      <c r="I24" s="24" t="s">
        <v>78</v>
      </c>
    </row>
    <row r="25" spans="1:9" x14ac:dyDescent="0.2">
      <c r="A25" s="18" t="e">
        <f t="shared" si="3"/>
        <v>#REF!</v>
      </c>
      <c r="B25" s="19"/>
      <c r="C25" s="19" t="s">
        <v>11</v>
      </c>
      <c r="D25" s="19">
        <v>1</v>
      </c>
      <c r="E25" s="20">
        <f t="shared" si="1"/>
        <v>0.06</v>
      </c>
      <c r="F25" s="30" t="s">
        <v>79</v>
      </c>
      <c r="G25" s="22"/>
      <c r="H25" s="46" t="s">
        <v>80</v>
      </c>
      <c r="I25" s="29" t="s">
        <v>81</v>
      </c>
    </row>
    <row r="26" spans="1:9" x14ac:dyDescent="0.2">
      <c r="A26" s="18" t="e">
        <f t="shared" si="3"/>
        <v>#REF!</v>
      </c>
      <c r="B26" s="19"/>
      <c r="C26" s="19" t="s">
        <v>11</v>
      </c>
      <c r="D26" s="19">
        <v>1</v>
      </c>
      <c r="E26" s="20">
        <f t="shared" si="1"/>
        <v>0.06</v>
      </c>
      <c r="F26" s="30" t="s">
        <v>82</v>
      </c>
      <c r="G26" s="28" t="s">
        <v>83</v>
      </c>
      <c r="H26" s="23" t="s">
        <v>84</v>
      </c>
      <c r="I26" s="24" t="s">
        <v>85</v>
      </c>
    </row>
    <row r="27" spans="1:9" x14ac:dyDescent="0.2">
      <c r="A27" s="18" t="e">
        <f t="shared" si="3"/>
        <v>#REF!</v>
      </c>
      <c r="B27" s="19"/>
      <c r="C27" s="19" t="s">
        <v>11</v>
      </c>
      <c r="D27" s="19">
        <v>1</v>
      </c>
      <c r="E27" s="20">
        <f t="shared" si="1"/>
        <v>0.06</v>
      </c>
      <c r="F27" s="30" t="s">
        <v>86</v>
      </c>
      <c r="G27" s="22" t="s">
        <v>87</v>
      </c>
      <c r="H27" s="23" t="s">
        <v>88</v>
      </c>
      <c r="I27" s="24" t="s">
        <v>89</v>
      </c>
    </row>
    <row r="28" spans="1:9" s="41" customFormat="1" x14ac:dyDescent="0.2">
      <c r="A28" s="34" t="e">
        <f t="shared" si="3"/>
        <v>#REF!</v>
      </c>
      <c r="B28" s="35"/>
      <c r="C28" s="35" t="s">
        <v>11</v>
      </c>
      <c r="D28" s="35">
        <v>0</v>
      </c>
      <c r="E28" s="36">
        <f t="shared" si="1"/>
        <v>0</v>
      </c>
      <c r="F28" s="47" t="s">
        <v>90</v>
      </c>
      <c r="G28" s="38" t="s">
        <v>53</v>
      </c>
      <c r="H28" s="48" t="s">
        <v>91</v>
      </c>
      <c r="I28" s="47" t="s">
        <v>92</v>
      </c>
    </row>
    <row r="29" spans="1:9" s="41" customFormat="1" x14ac:dyDescent="0.2">
      <c r="A29" s="34" t="e">
        <f t="shared" si="3"/>
        <v>#REF!</v>
      </c>
      <c r="B29" s="35"/>
      <c r="C29" s="35" t="s">
        <v>11</v>
      </c>
      <c r="D29" s="35">
        <v>0</v>
      </c>
      <c r="E29" s="36">
        <f t="shared" si="1"/>
        <v>0</v>
      </c>
      <c r="F29" s="43" t="s">
        <v>93</v>
      </c>
      <c r="G29" s="38" t="s">
        <v>53</v>
      </c>
      <c r="H29" s="39"/>
      <c r="I29" s="40" t="s">
        <v>94</v>
      </c>
    </row>
    <row r="30" spans="1:9" s="41" customFormat="1" x14ac:dyDescent="0.2">
      <c r="A30" s="34" t="e">
        <f t="shared" si="3"/>
        <v>#REF!</v>
      </c>
      <c r="B30" s="35"/>
      <c r="C30" s="35" t="s">
        <v>11</v>
      </c>
      <c r="D30" s="35">
        <v>0</v>
      </c>
      <c r="E30" s="36">
        <f t="shared" si="1"/>
        <v>0</v>
      </c>
      <c r="F30" s="49" t="s">
        <v>95</v>
      </c>
      <c r="G30" s="38" t="s">
        <v>53</v>
      </c>
      <c r="H30" s="39" t="s">
        <v>96</v>
      </c>
      <c r="I30" s="37" t="s">
        <v>97</v>
      </c>
    </row>
    <row r="31" spans="1:9" x14ac:dyDescent="0.2">
      <c r="A31" s="18" t="e">
        <f>#REF!+1</f>
        <v>#REF!</v>
      </c>
      <c r="B31" s="19"/>
      <c r="C31" s="19" t="s">
        <v>11</v>
      </c>
      <c r="D31" s="19">
        <v>0</v>
      </c>
      <c r="E31" s="20">
        <f t="shared" si="1"/>
        <v>0</v>
      </c>
      <c r="F31" s="24" t="s">
        <v>98</v>
      </c>
      <c r="G31" s="22" t="s">
        <v>53</v>
      </c>
      <c r="H31" s="20" t="s">
        <v>99</v>
      </c>
      <c r="I31" s="24" t="s">
        <v>100</v>
      </c>
    </row>
    <row r="32" spans="1:9" ht="22.5" x14ac:dyDescent="0.2">
      <c r="A32" s="18" t="e">
        <f>#REF!+1</f>
        <v>#REF!</v>
      </c>
      <c r="B32" s="19"/>
      <c r="C32" s="19" t="s">
        <v>11</v>
      </c>
      <c r="D32" s="19">
        <v>1</v>
      </c>
      <c r="E32" s="20">
        <f t="shared" si="1"/>
        <v>0.06</v>
      </c>
      <c r="F32" s="24" t="s">
        <v>101</v>
      </c>
      <c r="G32" s="42" t="s">
        <v>102</v>
      </c>
      <c r="H32" s="27" t="s">
        <v>103</v>
      </c>
      <c r="I32" s="42" t="s">
        <v>104</v>
      </c>
    </row>
    <row r="33" spans="1:9" ht="73.5" customHeight="1" x14ac:dyDescent="0.2">
      <c r="A33" s="18" t="e">
        <f t="shared" si="3"/>
        <v>#REF!</v>
      </c>
      <c r="B33" s="19" t="s">
        <v>105</v>
      </c>
      <c r="C33" s="19" t="s">
        <v>106</v>
      </c>
      <c r="D33" s="19">
        <v>0</v>
      </c>
      <c r="E33" s="20">
        <f t="shared" si="1"/>
        <v>0</v>
      </c>
      <c r="F33" s="21" t="s">
        <v>107</v>
      </c>
      <c r="G33" s="22" t="s">
        <v>53</v>
      </c>
      <c r="H33" s="20"/>
      <c r="I33" s="24"/>
    </row>
    <row r="34" spans="1:9" x14ac:dyDescent="0.2">
      <c r="A34" s="18" t="e">
        <f t="shared" si="3"/>
        <v>#REF!</v>
      </c>
      <c r="B34" s="19" t="s">
        <v>108</v>
      </c>
      <c r="C34" s="19" t="s">
        <v>109</v>
      </c>
      <c r="D34" s="19">
        <v>1</v>
      </c>
      <c r="E34" s="20">
        <f t="shared" si="1"/>
        <v>0.06</v>
      </c>
      <c r="F34" s="21" t="s">
        <v>110</v>
      </c>
      <c r="G34" s="50" t="s">
        <v>111</v>
      </c>
      <c r="H34" s="23" t="s">
        <v>14</v>
      </c>
      <c r="I34" s="24" t="s">
        <v>112</v>
      </c>
    </row>
    <row r="35" spans="1:9" x14ac:dyDescent="0.2">
      <c r="A35" s="18" t="e">
        <f t="shared" si="3"/>
        <v>#REF!</v>
      </c>
      <c r="B35" s="19" t="s">
        <v>108</v>
      </c>
      <c r="C35" s="19" t="s">
        <v>109</v>
      </c>
      <c r="D35" s="44">
        <v>1</v>
      </c>
      <c r="E35" s="20">
        <f t="shared" si="1"/>
        <v>0.06</v>
      </c>
      <c r="F35" s="21" t="s">
        <v>113</v>
      </c>
      <c r="G35" s="33" t="s">
        <v>114</v>
      </c>
      <c r="H35" s="23" t="s">
        <v>14</v>
      </c>
      <c r="I35" s="24" t="s">
        <v>115</v>
      </c>
    </row>
    <row r="36" spans="1:9" x14ac:dyDescent="0.2">
      <c r="A36" s="18" t="e">
        <f t="shared" si="3"/>
        <v>#REF!</v>
      </c>
      <c r="B36" s="19" t="s">
        <v>108</v>
      </c>
      <c r="C36" s="19" t="s">
        <v>109</v>
      </c>
      <c r="D36" s="19">
        <v>4</v>
      </c>
      <c r="E36" s="20">
        <f t="shared" si="1"/>
        <v>0.24</v>
      </c>
      <c r="F36" s="21" t="s">
        <v>116</v>
      </c>
      <c r="G36" s="22" t="s">
        <v>117</v>
      </c>
      <c r="H36" s="23" t="s">
        <v>14</v>
      </c>
      <c r="I36" s="24" t="s">
        <v>118</v>
      </c>
    </row>
    <row r="37" spans="1:9" x14ac:dyDescent="0.2">
      <c r="A37" s="18" t="e">
        <f t="shared" si="3"/>
        <v>#REF!</v>
      </c>
      <c r="B37" s="19" t="s">
        <v>108</v>
      </c>
      <c r="C37" s="19" t="s">
        <v>109</v>
      </c>
      <c r="D37" s="19">
        <v>5</v>
      </c>
      <c r="E37" s="20">
        <f t="shared" si="1"/>
        <v>0.3</v>
      </c>
      <c r="F37" s="21" t="s">
        <v>119</v>
      </c>
      <c r="G37" s="22" t="s">
        <v>13</v>
      </c>
      <c r="H37" s="23" t="s">
        <v>14</v>
      </c>
      <c r="I37" s="24" t="s">
        <v>120</v>
      </c>
    </row>
    <row r="38" spans="1:9" ht="33.75" customHeight="1" x14ac:dyDescent="0.2">
      <c r="A38" s="18" t="e">
        <f t="shared" si="3"/>
        <v>#REF!</v>
      </c>
      <c r="B38" s="19" t="s">
        <v>108</v>
      </c>
      <c r="C38" s="19" t="s">
        <v>109</v>
      </c>
      <c r="D38" s="19">
        <v>3</v>
      </c>
      <c r="E38" s="20">
        <f t="shared" si="1"/>
        <v>0.18</v>
      </c>
      <c r="F38" s="21" t="s">
        <v>121</v>
      </c>
      <c r="G38" s="22" t="s">
        <v>122</v>
      </c>
      <c r="H38" s="23" t="s">
        <v>14</v>
      </c>
      <c r="I38" s="42" t="s">
        <v>123</v>
      </c>
    </row>
    <row r="39" spans="1:9" x14ac:dyDescent="0.2">
      <c r="A39" s="18" t="e">
        <f t="shared" si="3"/>
        <v>#REF!</v>
      </c>
      <c r="B39" s="19" t="s">
        <v>108</v>
      </c>
      <c r="C39" s="19" t="s">
        <v>109</v>
      </c>
      <c r="D39" s="19">
        <v>1</v>
      </c>
      <c r="E39" s="20">
        <f t="shared" si="1"/>
        <v>0.06</v>
      </c>
      <c r="F39" s="21" t="s">
        <v>124</v>
      </c>
      <c r="G39" s="22" t="s">
        <v>125</v>
      </c>
      <c r="H39" s="23" t="s">
        <v>25</v>
      </c>
      <c r="I39" s="31" t="s">
        <v>126</v>
      </c>
    </row>
    <row r="40" spans="1:9" x14ac:dyDescent="0.2">
      <c r="A40" s="18" t="e">
        <f t="shared" si="3"/>
        <v>#REF!</v>
      </c>
      <c r="B40" s="19" t="s">
        <v>108</v>
      </c>
      <c r="C40" s="19" t="s">
        <v>109</v>
      </c>
      <c r="D40" s="32">
        <v>1</v>
      </c>
      <c r="E40" s="20">
        <f t="shared" si="1"/>
        <v>0.06</v>
      </c>
      <c r="F40" s="30" t="s">
        <v>127</v>
      </c>
      <c r="G40" s="33">
        <v>10</v>
      </c>
      <c r="H40" s="51" t="s">
        <v>14</v>
      </c>
      <c r="I40" s="31" t="s">
        <v>128</v>
      </c>
    </row>
    <row r="41" spans="1:9" x14ac:dyDescent="0.2">
      <c r="A41" s="18" t="e">
        <f t="shared" si="3"/>
        <v>#REF!</v>
      </c>
      <c r="B41" s="19" t="s">
        <v>108</v>
      </c>
      <c r="C41" s="19" t="s">
        <v>109</v>
      </c>
      <c r="D41" s="44">
        <v>1</v>
      </c>
      <c r="E41" s="20">
        <f t="shared" si="1"/>
        <v>0.06</v>
      </c>
      <c r="F41" s="30" t="s">
        <v>129</v>
      </c>
      <c r="G41" s="33" t="s">
        <v>130</v>
      </c>
      <c r="H41" s="23" t="s">
        <v>14</v>
      </c>
      <c r="I41" s="24" t="s">
        <v>131</v>
      </c>
    </row>
    <row r="42" spans="1:9" x14ac:dyDescent="0.2">
      <c r="A42" s="18" t="e">
        <f t="shared" si="3"/>
        <v>#REF!</v>
      </c>
      <c r="B42" s="19" t="s">
        <v>108</v>
      </c>
      <c r="C42" s="19" t="s">
        <v>109</v>
      </c>
      <c r="D42" s="19">
        <v>2</v>
      </c>
      <c r="E42" s="20">
        <f t="shared" si="1"/>
        <v>0.12</v>
      </c>
      <c r="F42" s="21" t="s">
        <v>132</v>
      </c>
      <c r="G42" s="22">
        <v>180</v>
      </c>
      <c r="H42" s="23" t="s">
        <v>14</v>
      </c>
      <c r="I42" s="24" t="s">
        <v>133</v>
      </c>
    </row>
    <row r="43" spans="1:9" x14ac:dyDescent="0.2">
      <c r="A43" s="18" t="e">
        <f t="shared" si="3"/>
        <v>#REF!</v>
      </c>
      <c r="B43" s="19" t="s">
        <v>108</v>
      </c>
      <c r="C43" s="19" t="s">
        <v>109</v>
      </c>
      <c r="D43" s="19">
        <v>2</v>
      </c>
      <c r="E43" s="20">
        <f t="shared" si="1"/>
        <v>0.12</v>
      </c>
      <c r="F43" s="21" t="s">
        <v>134</v>
      </c>
      <c r="G43" s="22" t="s">
        <v>135</v>
      </c>
      <c r="H43" s="23" t="s">
        <v>14</v>
      </c>
      <c r="I43" s="24" t="s">
        <v>136</v>
      </c>
    </row>
    <row r="44" spans="1:9" x14ac:dyDescent="0.2">
      <c r="A44" s="18" t="e">
        <f t="shared" si="3"/>
        <v>#REF!</v>
      </c>
      <c r="B44" s="19" t="s">
        <v>108</v>
      </c>
      <c r="C44" s="19" t="s">
        <v>109</v>
      </c>
      <c r="D44" s="19">
        <v>1</v>
      </c>
      <c r="E44" s="20">
        <f t="shared" si="1"/>
        <v>0.06</v>
      </c>
      <c r="F44" s="21" t="s">
        <v>137</v>
      </c>
      <c r="G44" s="22" t="s">
        <v>34</v>
      </c>
      <c r="H44" s="23" t="s">
        <v>14</v>
      </c>
      <c r="I44" s="24" t="s">
        <v>35</v>
      </c>
    </row>
    <row r="45" spans="1:9" x14ac:dyDescent="0.2">
      <c r="A45" s="18" t="e">
        <f t="shared" si="3"/>
        <v>#REF!</v>
      </c>
      <c r="B45" s="19" t="s">
        <v>108</v>
      </c>
      <c r="C45" s="19" t="s">
        <v>109</v>
      </c>
      <c r="D45" s="19">
        <v>1</v>
      </c>
      <c r="E45" s="20">
        <f t="shared" si="1"/>
        <v>0.06</v>
      </c>
      <c r="F45" s="21" t="s">
        <v>138</v>
      </c>
      <c r="G45" s="22" t="s">
        <v>139</v>
      </c>
      <c r="H45" s="23" t="s">
        <v>14</v>
      </c>
      <c r="I45" s="24" t="s">
        <v>140</v>
      </c>
    </row>
    <row r="46" spans="1:9" x14ac:dyDescent="0.2">
      <c r="A46" s="18" t="e">
        <f t="shared" si="3"/>
        <v>#REF!</v>
      </c>
      <c r="B46" s="19" t="s">
        <v>108</v>
      </c>
      <c r="C46" s="19" t="s">
        <v>109</v>
      </c>
      <c r="D46" s="19">
        <v>2</v>
      </c>
      <c r="E46" s="20">
        <f t="shared" si="1"/>
        <v>0.12</v>
      </c>
      <c r="F46" s="21" t="s">
        <v>141</v>
      </c>
      <c r="G46" s="22" t="s">
        <v>142</v>
      </c>
      <c r="H46" s="23" t="s">
        <v>14</v>
      </c>
      <c r="I46" s="24" t="s">
        <v>143</v>
      </c>
    </row>
    <row r="47" spans="1:9" x14ac:dyDescent="0.2">
      <c r="A47" s="18" t="e">
        <f t="shared" si="3"/>
        <v>#REF!</v>
      </c>
      <c r="B47" s="19"/>
      <c r="C47" s="19" t="s">
        <v>109</v>
      </c>
      <c r="D47" s="19">
        <v>1</v>
      </c>
      <c r="E47" s="20">
        <f t="shared" si="1"/>
        <v>0.06</v>
      </c>
      <c r="F47" s="21" t="s">
        <v>144</v>
      </c>
      <c r="G47" s="22" t="s">
        <v>145</v>
      </c>
      <c r="H47" s="23" t="s">
        <v>14</v>
      </c>
      <c r="I47" s="29" t="s">
        <v>146</v>
      </c>
    </row>
    <row r="48" spans="1:9" x14ac:dyDescent="0.2">
      <c r="A48" s="18" t="e">
        <f t="shared" si="3"/>
        <v>#REF!</v>
      </c>
      <c r="B48" s="19" t="s">
        <v>108</v>
      </c>
      <c r="C48" s="19" t="s">
        <v>109</v>
      </c>
      <c r="D48" s="19">
        <v>2</v>
      </c>
      <c r="E48" s="20">
        <f t="shared" si="1"/>
        <v>0.12</v>
      </c>
      <c r="F48" s="21" t="s">
        <v>147</v>
      </c>
      <c r="G48" s="22" t="s">
        <v>148</v>
      </c>
      <c r="H48" s="23" t="s">
        <v>14</v>
      </c>
      <c r="I48" s="24" t="s">
        <v>149</v>
      </c>
    </row>
    <row r="49" spans="1:9" x14ac:dyDescent="0.2">
      <c r="A49" s="18" t="e">
        <f t="shared" si="3"/>
        <v>#REF!</v>
      </c>
      <c r="B49" s="19" t="s">
        <v>108</v>
      </c>
      <c r="C49" s="19" t="s">
        <v>109</v>
      </c>
      <c r="D49" s="32">
        <v>1</v>
      </c>
      <c r="E49" s="20">
        <f t="shared" si="1"/>
        <v>0.06</v>
      </c>
      <c r="F49" s="30" t="s">
        <v>150</v>
      </c>
      <c r="G49" s="45" t="s">
        <v>151</v>
      </c>
      <c r="H49" s="23" t="s">
        <v>14</v>
      </c>
      <c r="I49" s="24" t="s">
        <v>152</v>
      </c>
    </row>
    <row r="50" spans="1:9" x14ac:dyDescent="0.2">
      <c r="A50" s="18" t="e">
        <f t="shared" si="3"/>
        <v>#REF!</v>
      </c>
      <c r="B50" s="19" t="s">
        <v>108</v>
      </c>
      <c r="C50" s="19" t="s">
        <v>109</v>
      </c>
      <c r="D50" s="19">
        <v>1</v>
      </c>
      <c r="E50" s="20">
        <f t="shared" si="1"/>
        <v>0.06</v>
      </c>
      <c r="F50" s="21" t="s">
        <v>153</v>
      </c>
      <c r="G50" s="22" t="s">
        <v>154</v>
      </c>
      <c r="H50" s="23" t="s">
        <v>14</v>
      </c>
      <c r="I50" s="31" t="s">
        <v>155</v>
      </c>
    </row>
    <row r="51" spans="1:9" s="41" customFormat="1" x14ac:dyDescent="0.2">
      <c r="A51" s="34" t="e">
        <f t="shared" si="3"/>
        <v>#REF!</v>
      </c>
      <c r="B51" s="35" t="s">
        <v>108</v>
      </c>
      <c r="C51" s="35" t="s">
        <v>109</v>
      </c>
      <c r="D51" s="52">
        <v>0</v>
      </c>
      <c r="E51" s="36">
        <f t="shared" si="1"/>
        <v>0</v>
      </c>
      <c r="F51" s="43" t="s">
        <v>156</v>
      </c>
      <c r="G51" s="53" t="s">
        <v>53</v>
      </c>
      <c r="H51" s="36" t="s">
        <v>157</v>
      </c>
      <c r="I51" s="54" t="s">
        <v>158</v>
      </c>
    </row>
    <row r="52" spans="1:9" x14ac:dyDescent="0.2">
      <c r="A52" s="18" t="e">
        <f t="shared" si="3"/>
        <v>#REF!</v>
      </c>
      <c r="B52" s="19" t="s">
        <v>108</v>
      </c>
      <c r="C52" s="19" t="s">
        <v>109</v>
      </c>
      <c r="D52" s="19">
        <v>1</v>
      </c>
      <c r="E52" s="20">
        <f t="shared" si="1"/>
        <v>0.06</v>
      </c>
      <c r="F52" s="21" t="s">
        <v>159</v>
      </c>
      <c r="G52" s="22" t="s">
        <v>160</v>
      </c>
      <c r="H52" s="55" t="s">
        <v>14</v>
      </c>
      <c r="I52" s="31" t="s">
        <v>161</v>
      </c>
    </row>
    <row r="53" spans="1:9" x14ac:dyDescent="0.2">
      <c r="A53" s="18" t="e">
        <f t="shared" si="3"/>
        <v>#REF!</v>
      </c>
      <c r="B53" s="19" t="s">
        <v>108</v>
      </c>
      <c r="C53" s="19" t="s">
        <v>109</v>
      </c>
      <c r="D53" s="19">
        <v>1</v>
      </c>
      <c r="E53" s="20">
        <f t="shared" si="1"/>
        <v>0.06</v>
      </c>
      <c r="F53" s="30" t="s">
        <v>162</v>
      </c>
      <c r="G53" s="22" t="s">
        <v>163</v>
      </c>
      <c r="H53" s="23" t="s">
        <v>14</v>
      </c>
      <c r="I53" s="24" t="s">
        <v>164</v>
      </c>
    </row>
    <row r="54" spans="1:9" x14ac:dyDescent="0.2">
      <c r="A54" s="18" t="e">
        <f t="shared" si="3"/>
        <v>#REF!</v>
      </c>
      <c r="B54" s="19" t="s">
        <v>108</v>
      </c>
      <c r="C54" s="19" t="s">
        <v>109</v>
      </c>
      <c r="D54" s="19">
        <v>2</v>
      </c>
      <c r="E54" s="20">
        <f t="shared" si="1"/>
        <v>0.12</v>
      </c>
      <c r="F54" s="21" t="s">
        <v>165</v>
      </c>
      <c r="G54" s="22" t="s">
        <v>46</v>
      </c>
      <c r="H54" s="23" t="s">
        <v>14</v>
      </c>
      <c r="I54" s="24" t="s">
        <v>47</v>
      </c>
    </row>
    <row r="55" spans="1:9" x14ac:dyDescent="0.2">
      <c r="A55" s="18" t="e">
        <f t="shared" si="3"/>
        <v>#REF!</v>
      </c>
      <c r="B55" s="19" t="s">
        <v>108</v>
      </c>
      <c r="C55" s="19" t="s">
        <v>109</v>
      </c>
      <c r="D55" s="19">
        <v>1</v>
      </c>
      <c r="E55" s="20">
        <f t="shared" si="1"/>
        <v>0.06</v>
      </c>
      <c r="F55" s="24" t="s">
        <v>166</v>
      </c>
      <c r="G55" s="22" t="s">
        <v>73</v>
      </c>
      <c r="H55" s="20" t="s">
        <v>74</v>
      </c>
      <c r="I55" s="24" t="s">
        <v>75</v>
      </c>
    </row>
    <row r="56" spans="1:9" x14ac:dyDescent="0.2">
      <c r="A56" s="18" t="e">
        <f t="shared" si="3"/>
        <v>#REF!</v>
      </c>
      <c r="B56" s="19" t="s">
        <v>108</v>
      </c>
      <c r="C56" s="19" t="s">
        <v>109</v>
      </c>
      <c r="D56" s="19">
        <v>2</v>
      </c>
      <c r="E56" s="20">
        <f t="shared" si="1"/>
        <v>0.12</v>
      </c>
      <c r="F56" s="21" t="s">
        <v>167</v>
      </c>
      <c r="G56" s="50" t="s">
        <v>168</v>
      </c>
      <c r="H56" s="56" t="s">
        <v>169</v>
      </c>
      <c r="I56" s="24" t="s">
        <v>170</v>
      </c>
    </row>
    <row r="57" spans="1:9" x14ac:dyDescent="0.2">
      <c r="A57" s="18" t="e">
        <f t="shared" si="3"/>
        <v>#REF!</v>
      </c>
      <c r="B57" s="19" t="s">
        <v>108</v>
      </c>
      <c r="C57" s="19" t="s">
        <v>109</v>
      </c>
      <c r="D57" s="19">
        <v>1</v>
      </c>
      <c r="E57" s="20">
        <f t="shared" si="1"/>
        <v>0.06</v>
      </c>
      <c r="F57" s="24" t="s">
        <v>171</v>
      </c>
      <c r="G57" s="22" t="s">
        <v>77</v>
      </c>
      <c r="H57" s="20" t="s">
        <v>74</v>
      </c>
      <c r="I57" s="24" t="s">
        <v>78</v>
      </c>
    </row>
    <row r="58" spans="1:9" x14ac:dyDescent="0.2">
      <c r="A58" s="18" t="e">
        <f t="shared" si="3"/>
        <v>#REF!</v>
      </c>
      <c r="B58" s="19" t="s">
        <v>108</v>
      </c>
      <c r="C58" s="19" t="s">
        <v>109</v>
      </c>
      <c r="D58" s="19">
        <v>1</v>
      </c>
      <c r="E58" s="20">
        <f t="shared" si="1"/>
        <v>0.06</v>
      </c>
      <c r="F58" s="24" t="s">
        <v>172</v>
      </c>
      <c r="G58" s="22" t="s">
        <v>173</v>
      </c>
      <c r="H58" s="23" t="s">
        <v>174</v>
      </c>
      <c r="I58" s="24" t="s">
        <v>175</v>
      </c>
    </row>
    <row r="59" spans="1:9" s="41" customFormat="1" x14ac:dyDescent="0.2">
      <c r="A59" s="34" t="e">
        <f>#REF!+1</f>
        <v>#REF!</v>
      </c>
      <c r="B59" s="35" t="s">
        <v>108</v>
      </c>
      <c r="C59" s="35" t="s">
        <v>109</v>
      </c>
      <c r="D59" s="35">
        <v>0</v>
      </c>
      <c r="E59" s="36">
        <f t="shared" si="1"/>
        <v>0</v>
      </c>
      <c r="F59" s="43" t="s">
        <v>176</v>
      </c>
      <c r="G59" s="38" t="s">
        <v>53</v>
      </c>
      <c r="H59" s="57"/>
      <c r="I59" s="37" t="s">
        <v>177</v>
      </c>
    </row>
    <row r="60" spans="1:9" s="41" customFormat="1" x14ac:dyDescent="0.2">
      <c r="A60" s="34" t="e">
        <f t="shared" si="3"/>
        <v>#REF!</v>
      </c>
      <c r="B60" s="35" t="s">
        <v>108</v>
      </c>
      <c r="C60" s="35" t="s">
        <v>109</v>
      </c>
      <c r="D60" s="35">
        <v>0</v>
      </c>
      <c r="E60" s="36">
        <f t="shared" si="1"/>
        <v>0</v>
      </c>
      <c r="F60" s="43" t="s">
        <v>178</v>
      </c>
      <c r="G60" s="38" t="s">
        <v>53</v>
      </c>
      <c r="H60" s="57"/>
      <c r="I60" s="37" t="s">
        <v>177</v>
      </c>
    </row>
    <row r="61" spans="1:9" x14ac:dyDescent="0.2">
      <c r="A61" s="18" t="e">
        <f>#REF!+1</f>
        <v>#REF!</v>
      </c>
      <c r="B61" s="19" t="s">
        <v>179</v>
      </c>
      <c r="C61" s="19" t="s">
        <v>109</v>
      </c>
      <c r="D61" s="44">
        <v>1</v>
      </c>
      <c r="E61" s="20">
        <f t="shared" si="1"/>
        <v>0.06</v>
      </c>
      <c r="F61" s="21" t="s">
        <v>180</v>
      </c>
      <c r="G61" s="50" t="s">
        <v>181</v>
      </c>
      <c r="H61" s="51" t="s">
        <v>14</v>
      </c>
      <c r="I61" s="31" t="s">
        <v>182</v>
      </c>
    </row>
    <row r="62" spans="1:9" ht="12.75" x14ac:dyDescent="0.2">
      <c r="A62" s="18" t="e">
        <f t="shared" si="3"/>
        <v>#REF!</v>
      </c>
      <c r="B62" s="19" t="s">
        <v>179</v>
      </c>
      <c r="C62" s="19" t="s">
        <v>109</v>
      </c>
      <c r="D62" s="19">
        <v>1</v>
      </c>
      <c r="E62" s="20">
        <f t="shared" si="1"/>
        <v>0.06</v>
      </c>
      <c r="F62" s="30" t="s">
        <v>183</v>
      </c>
      <c r="G62" s="58" t="s">
        <v>184</v>
      </c>
      <c r="H62" s="23" t="s">
        <v>14</v>
      </c>
      <c r="I62" s="24" t="s">
        <v>185</v>
      </c>
    </row>
    <row r="63" spans="1:9" x14ac:dyDescent="0.2">
      <c r="A63" s="18" t="e">
        <f>A62+1</f>
        <v>#REF!</v>
      </c>
      <c r="B63" s="19" t="s">
        <v>179</v>
      </c>
      <c r="C63" s="19" t="s">
        <v>109</v>
      </c>
      <c r="D63" s="44">
        <v>1</v>
      </c>
      <c r="E63" s="20">
        <f t="shared" si="1"/>
        <v>0.06</v>
      </c>
      <c r="F63" s="21" t="s">
        <v>186</v>
      </c>
      <c r="G63" s="33" t="s">
        <v>114</v>
      </c>
      <c r="H63" s="23" t="s">
        <v>14</v>
      </c>
      <c r="I63" s="24" t="s">
        <v>115</v>
      </c>
    </row>
    <row r="64" spans="1:9" x14ac:dyDescent="0.2">
      <c r="A64" s="18" t="e">
        <f t="shared" si="3"/>
        <v>#REF!</v>
      </c>
      <c r="B64" s="19" t="s">
        <v>108</v>
      </c>
      <c r="C64" s="19" t="s">
        <v>109</v>
      </c>
      <c r="D64" s="19">
        <v>1</v>
      </c>
      <c r="E64" s="20">
        <f t="shared" si="1"/>
        <v>0.06</v>
      </c>
      <c r="F64" s="30" t="s">
        <v>187</v>
      </c>
      <c r="G64" s="22" t="s">
        <v>188</v>
      </c>
      <c r="H64" s="23" t="s">
        <v>14</v>
      </c>
      <c r="I64" s="24" t="s">
        <v>189</v>
      </c>
    </row>
    <row r="65" spans="1:9" x14ac:dyDescent="0.2">
      <c r="A65" s="18" t="e">
        <f>A63+1</f>
        <v>#REF!</v>
      </c>
      <c r="B65" s="19" t="s">
        <v>179</v>
      </c>
      <c r="C65" s="19" t="s">
        <v>109</v>
      </c>
      <c r="D65" s="19">
        <v>1</v>
      </c>
      <c r="E65" s="20">
        <f t="shared" si="1"/>
        <v>0.06</v>
      </c>
      <c r="F65" s="21" t="s">
        <v>190</v>
      </c>
      <c r="G65" s="22" t="s">
        <v>160</v>
      </c>
      <c r="H65" s="55" t="s">
        <v>14</v>
      </c>
      <c r="I65" s="31" t="s">
        <v>161</v>
      </c>
    </row>
    <row r="66" spans="1:9" x14ac:dyDescent="0.2">
      <c r="A66" s="18" t="e">
        <f t="shared" si="3"/>
        <v>#REF!</v>
      </c>
      <c r="B66" s="19" t="s">
        <v>179</v>
      </c>
      <c r="C66" s="19" t="s">
        <v>109</v>
      </c>
      <c r="D66" s="19">
        <v>1</v>
      </c>
      <c r="E66" s="20">
        <f t="shared" si="1"/>
        <v>0.06</v>
      </c>
      <c r="F66" s="21" t="s">
        <v>191</v>
      </c>
      <c r="G66" s="22" t="s">
        <v>192</v>
      </c>
      <c r="H66" s="55" t="s">
        <v>14</v>
      </c>
      <c r="I66" s="31" t="s">
        <v>193</v>
      </c>
    </row>
    <row r="67" spans="1:9" ht="12.75" x14ac:dyDescent="0.25">
      <c r="A67" s="18" t="e">
        <f t="shared" si="3"/>
        <v>#REF!</v>
      </c>
      <c r="B67" s="19" t="s">
        <v>179</v>
      </c>
      <c r="C67" s="19" t="s">
        <v>109</v>
      </c>
      <c r="D67" s="19">
        <v>1</v>
      </c>
      <c r="E67" s="20">
        <f t="shared" si="1"/>
        <v>0.06</v>
      </c>
      <c r="F67" s="21" t="s">
        <v>194</v>
      </c>
      <c r="G67" s="22" t="s">
        <v>195</v>
      </c>
      <c r="H67" s="59" t="s">
        <v>14</v>
      </c>
      <c r="I67" s="60" t="s">
        <v>196</v>
      </c>
    </row>
    <row r="68" spans="1:9" x14ac:dyDescent="0.2">
      <c r="A68" s="18" t="e">
        <f t="shared" si="3"/>
        <v>#REF!</v>
      </c>
      <c r="B68" s="19" t="s">
        <v>179</v>
      </c>
      <c r="C68" s="19" t="s">
        <v>109</v>
      </c>
      <c r="D68" s="19">
        <v>1</v>
      </c>
      <c r="E68" s="20">
        <f t="shared" si="1"/>
        <v>0.06</v>
      </c>
      <c r="F68" s="21" t="s">
        <v>197</v>
      </c>
      <c r="G68" s="22" t="s">
        <v>198</v>
      </c>
      <c r="H68" s="61" t="s">
        <v>199</v>
      </c>
      <c r="I68" s="62" t="s">
        <v>200</v>
      </c>
    </row>
    <row r="69" spans="1:9" x14ac:dyDescent="0.2">
      <c r="A69" s="18" t="e">
        <f t="shared" si="3"/>
        <v>#REF!</v>
      </c>
      <c r="B69" s="19"/>
      <c r="C69" s="19"/>
      <c r="D69" s="19"/>
      <c r="E69" s="20">
        <f t="shared" si="1"/>
        <v>0</v>
      </c>
      <c r="F69" s="21"/>
      <c r="G69" s="22"/>
      <c r="H69" s="61"/>
      <c r="I69" s="31"/>
    </row>
    <row r="70" spans="1:9" ht="39.75" customHeight="1" x14ac:dyDescent="0.2">
      <c r="A70" s="3" t="s">
        <v>201</v>
      </c>
      <c r="E70" s="3">
        <f>SUM(E5:E69)</f>
        <v>4.7999999999999972</v>
      </c>
    </row>
    <row r="71" spans="1:9" ht="12" customHeight="1" x14ac:dyDescent="0.2"/>
    <row r="72" spans="1:9" ht="17.25" customHeight="1" x14ac:dyDescent="0.2"/>
    <row r="73" spans="1:9" ht="18" customHeight="1" x14ac:dyDescent="0.2">
      <c r="C73" s="64"/>
    </row>
    <row r="77" spans="1:9" x14ac:dyDescent="0.2">
      <c r="G77" s="65"/>
      <c r="H77" s="65"/>
      <c r="I77" s="65"/>
    </row>
    <row r="82" spans="6:9" x14ac:dyDescent="0.2">
      <c r="F82" s="3"/>
      <c r="G82" s="3"/>
      <c r="H82" s="3"/>
      <c r="I82" s="3"/>
    </row>
    <row r="83" spans="6:9" x14ac:dyDescent="0.2">
      <c r="F83" s="3"/>
      <c r="G83" s="3"/>
      <c r="H83" s="3"/>
      <c r="I83" s="3"/>
    </row>
    <row r="84" spans="6:9" x14ac:dyDescent="0.2">
      <c r="F84" s="3"/>
      <c r="G84" s="3"/>
      <c r="H84" s="3"/>
      <c r="I84" s="3"/>
    </row>
    <row r="85" spans="6:9" x14ac:dyDescent="0.2">
      <c r="F85" s="3"/>
      <c r="G85" s="3"/>
      <c r="H85" s="3"/>
      <c r="I85" s="3"/>
    </row>
    <row r="86" spans="6:9" x14ac:dyDescent="0.2">
      <c r="F86" s="3"/>
      <c r="G86" s="3"/>
      <c r="H86" s="3"/>
      <c r="I86" s="3"/>
    </row>
    <row r="87" spans="6:9" x14ac:dyDescent="0.2">
      <c r="F87" s="3"/>
      <c r="G87" s="3"/>
      <c r="H87" s="3"/>
      <c r="I87" s="3"/>
    </row>
  </sheetData>
  <mergeCells count="1"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2011-12-09T12:26:10Z</dcterms:created>
  <dcterms:modified xsi:type="dcterms:W3CDTF">2011-12-09T12:30:03Z</dcterms:modified>
</cp:coreProperties>
</file>