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60" windowWidth="22056" windowHeight="9888"/>
  </bookViews>
  <sheets>
    <sheet name="8. 연도별 도시림현황" sheetId="1" r:id="rId1"/>
  </sheets>
  <externalReferences>
    <externalReference r:id="rId2"/>
  </externalReferences>
  <calcPr calcId="125725"/>
</workbook>
</file>

<file path=xl/calcChain.xml><?xml version="1.0" encoding="utf-8"?>
<calcChain xmlns="http://schemas.openxmlformats.org/spreadsheetml/2006/main">
  <c r="S6" i="1"/>
  <c r="T6"/>
  <c r="V7"/>
  <c r="W7"/>
  <c r="V8"/>
  <c r="V6" s="1"/>
  <c r="W6" s="1"/>
  <c r="V9"/>
  <c r="W9"/>
  <c r="V10"/>
  <c r="W10" s="1"/>
  <c r="V11"/>
  <c r="W11"/>
  <c r="V12"/>
  <c r="W12" s="1"/>
  <c r="V13"/>
  <c r="W13"/>
  <c r="V14"/>
  <c r="W14" s="1"/>
  <c r="V15"/>
  <c r="W15"/>
  <c r="V16"/>
  <c r="W16" s="1"/>
  <c r="V17"/>
  <c r="W17"/>
  <c r="V18"/>
  <c r="W18" s="1"/>
  <c r="V19"/>
  <c r="W19"/>
  <c r="V20"/>
  <c r="W20" s="1"/>
  <c r="V21"/>
  <c r="W21"/>
  <c r="V22"/>
  <c r="W22" s="1"/>
  <c r="V23"/>
  <c r="W23"/>
  <c r="Q23"/>
  <c r="L23"/>
  <c r="G23"/>
  <c r="Q22"/>
  <c r="L22"/>
  <c r="G22"/>
  <c r="Q21"/>
  <c r="L21"/>
  <c r="G21"/>
  <c r="Q20"/>
  <c r="L20"/>
  <c r="G20"/>
  <c r="Q19"/>
  <c r="L19"/>
  <c r="G19"/>
  <c r="Q18"/>
  <c r="L18"/>
  <c r="G18"/>
  <c r="Q17"/>
  <c r="L17"/>
  <c r="G17"/>
  <c r="Q16"/>
  <c r="L16"/>
  <c r="G16"/>
  <c r="Q15"/>
  <c r="L15"/>
  <c r="G15"/>
  <c r="Q14"/>
  <c r="L14"/>
  <c r="G14"/>
  <c r="Q13"/>
  <c r="L13"/>
  <c r="G13"/>
  <c r="Q12"/>
  <c r="L12"/>
  <c r="G12"/>
  <c r="Q11"/>
  <c r="L11"/>
  <c r="G11"/>
  <c r="Q10"/>
  <c r="L10"/>
  <c r="G10"/>
  <c r="Q9"/>
  <c r="L9"/>
  <c r="G9"/>
  <c r="Q8"/>
  <c r="L8"/>
  <c r="G8"/>
  <c r="Q7"/>
  <c r="L7"/>
  <c r="G7"/>
  <c r="R6"/>
  <c r="P6"/>
  <c r="O6"/>
  <c r="N6"/>
  <c r="M6"/>
  <c r="K6"/>
  <c r="J6"/>
  <c r="I6"/>
  <c r="H6"/>
  <c r="F6"/>
  <c r="E6"/>
  <c r="D6"/>
  <c r="C6"/>
  <c r="B6"/>
  <c r="W8" l="1"/>
  <c r="L6"/>
  <c r="Q6"/>
  <c r="G6"/>
</calcChain>
</file>

<file path=xl/sharedStrings.xml><?xml version="1.0" encoding="utf-8"?>
<sst xmlns="http://schemas.openxmlformats.org/spreadsheetml/2006/main" count="28" uniqueCount="28">
  <si>
    <t xml:space="preserve">8. 연도별 도시림현황 </t>
    <phoneticPr fontId="4" type="noConversion"/>
  </si>
  <si>
    <t>시도</t>
    <phoneticPr fontId="4" type="noConversion"/>
  </si>
  <si>
    <t>도시지역인구(천명)</t>
    <phoneticPr fontId="4" type="noConversion"/>
  </si>
  <si>
    <t>총도시림 면적(ha)</t>
    <phoneticPr fontId="4" type="noConversion"/>
  </si>
  <si>
    <t>생활권도시림면적(ha)</t>
    <phoneticPr fontId="4" type="noConversion"/>
  </si>
  <si>
    <t>1인당총도시림면적(㎡/인)</t>
    <phoneticPr fontId="4" type="noConversion"/>
  </si>
  <si>
    <t>1인당생활권도시림면적(㎡/인)</t>
    <phoneticPr fontId="4" type="noConversion"/>
  </si>
  <si>
    <t>2013(a)</t>
    <phoneticPr fontId="4" type="noConversion"/>
  </si>
  <si>
    <t>2015(b)</t>
    <phoneticPr fontId="4" type="noConversion"/>
  </si>
  <si>
    <t>증감(b-a)</t>
    <phoneticPr fontId="4" type="noConversion"/>
  </si>
  <si>
    <t>합계</t>
    <phoneticPr fontId="4" type="noConversion"/>
  </si>
  <si>
    <t>서울</t>
  </si>
  <si>
    <t>부산</t>
  </si>
  <si>
    <t>대구</t>
  </si>
  <si>
    <t>인천</t>
  </si>
  <si>
    <t>광주</t>
  </si>
  <si>
    <t>대전</t>
  </si>
  <si>
    <t>울산</t>
  </si>
  <si>
    <t>세종</t>
    <phoneticPr fontId="4" type="noConversion"/>
  </si>
  <si>
    <t>경기</t>
  </si>
  <si>
    <t>강원</t>
  </si>
  <si>
    <t>충북</t>
  </si>
  <si>
    <t>충남</t>
  </si>
  <si>
    <t>전북</t>
  </si>
  <si>
    <t>전남</t>
  </si>
  <si>
    <t>경북</t>
  </si>
  <si>
    <t>경남</t>
  </si>
  <si>
    <t>제주</t>
  </si>
</sst>
</file>

<file path=xl/styles.xml><?xml version="1.0" encoding="utf-8"?>
<styleSheet xmlns="http://schemas.openxmlformats.org/spreadsheetml/2006/main">
  <numFmts count="6">
    <numFmt numFmtId="41" formatCode="_-* #,##0_-;\-* #,##0_-;_-* &quot;-&quot;_-;_-@_-"/>
    <numFmt numFmtId="43" formatCode="_-* #,##0.00_-;\-* #,##0.00_-;_-* &quot;-&quot;??_-;_-@_-"/>
    <numFmt numFmtId="176" formatCode="_-* #,##0.00_-;\-* #,##0.00_-;_-* &quot;-&quot;_-;_-@_-"/>
    <numFmt numFmtId="177" formatCode="#,##0.00;[Red]&quot;△&quot;#,##0.00"/>
    <numFmt numFmtId="179" formatCode="0.00_ "/>
    <numFmt numFmtId="180" formatCode="#,##0.00;[Black]&quot;△&quot;#,##0.00"/>
  </numFmts>
  <fonts count="18">
    <font>
      <sz val="11"/>
      <name val="돋움"/>
      <family val="3"/>
      <charset val="129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b/>
      <sz val="20"/>
      <name val="굴림"/>
      <family val="3"/>
      <charset val="129"/>
    </font>
    <font>
      <sz val="8"/>
      <name val="돋움"/>
      <family val="3"/>
      <charset val="129"/>
    </font>
    <font>
      <b/>
      <sz val="18"/>
      <name val="굴림"/>
      <family val="3"/>
      <charset val="129"/>
    </font>
    <font>
      <b/>
      <sz val="10"/>
      <name val="돋움"/>
      <family val="3"/>
      <charset val="129"/>
    </font>
    <font>
      <b/>
      <sz val="11"/>
      <name val="돋움"/>
      <family val="3"/>
      <charset val="129"/>
    </font>
    <font>
      <b/>
      <sz val="9.5"/>
      <name val="돋움"/>
      <family val="3"/>
      <charset val="129"/>
    </font>
    <font>
      <b/>
      <sz val="9"/>
      <name val="돋움"/>
      <family val="3"/>
      <charset val="129"/>
    </font>
    <font>
      <sz val="9.5"/>
      <name val="돋움"/>
      <family val="3"/>
      <charset val="129"/>
    </font>
    <font>
      <sz val="9"/>
      <name val="돋움"/>
      <family val="3"/>
      <charset val="129"/>
    </font>
    <font>
      <sz val="10"/>
      <name val="돋움"/>
      <family val="3"/>
      <charset val="129"/>
    </font>
    <font>
      <sz val="11"/>
      <color rgb="FF000000"/>
      <name val="돋움"/>
      <family val="3"/>
      <charset val="129"/>
    </font>
    <font>
      <sz val="11"/>
      <color indexed="8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theme="1"/>
      <name val="맑은 고딕"/>
      <family val="3"/>
      <charset val="129"/>
      <scheme val="minor"/>
    </font>
    <font>
      <sz val="11"/>
      <color indexed="8"/>
      <name val="맑은 고딕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3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3" fillId="0" borderId="0">
      <alignment vertical="center"/>
    </xf>
    <xf numFmtId="41" fontId="14" fillId="0" borderId="0" applyFon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41" fontId="16" fillId="0" borderId="0" applyFont="0" applyFill="0" applyBorder="0" applyAlignment="0" applyProtection="0">
      <alignment vertical="center"/>
    </xf>
    <xf numFmtId="41" fontId="15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2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5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2" fillId="0" borderId="0">
      <alignment vertical="center"/>
    </xf>
    <xf numFmtId="0" fontId="15" fillId="0" borderId="0">
      <alignment vertical="center"/>
    </xf>
    <xf numFmtId="0" fontId="17" fillId="0" borderId="0">
      <alignment vertical="center"/>
    </xf>
    <xf numFmtId="0" fontId="15" fillId="0" borderId="0">
      <alignment vertical="center"/>
    </xf>
    <xf numFmtId="0" fontId="16" fillId="0" borderId="0">
      <alignment vertical="center"/>
    </xf>
    <xf numFmtId="0" fontId="1" fillId="0" borderId="0">
      <alignment vertical="center"/>
    </xf>
  </cellStyleXfs>
  <cellXfs count="57">
    <xf numFmtId="0" fontId="0" fillId="0" borderId="0" xfId="0">
      <alignment vertical="center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176" fontId="6" fillId="0" borderId="2" xfId="1" applyNumberFormat="1" applyFont="1" applyFill="1" applyBorder="1" applyAlignment="1">
      <alignment horizontal="center" vertical="center"/>
    </xf>
    <xf numFmtId="176" fontId="6" fillId="0" borderId="3" xfId="1" applyNumberFormat="1" applyFon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76" fontId="6" fillId="0" borderId="2" xfId="1" applyNumberFormat="1" applyFont="1" applyFill="1" applyBorder="1" applyAlignment="1">
      <alignment horizontal="center" vertical="center" wrapText="1"/>
    </xf>
    <xf numFmtId="176" fontId="6" fillId="0" borderId="3" xfId="1" applyNumberFormat="1" applyFont="1" applyFill="1" applyBorder="1" applyAlignment="1">
      <alignment horizontal="center" vertical="center" wrapText="1"/>
    </xf>
    <xf numFmtId="0" fontId="6" fillId="0" borderId="2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7" fillId="0" borderId="0" xfId="0" applyFont="1">
      <alignment vertical="center"/>
    </xf>
    <xf numFmtId="0" fontId="6" fillId="0" borderId="5" xfId="0" applyFont="1" applyBorder="1" applyAlignment="1">
      <alignment horizontal="center" vertical="center"/>
    </xf>
    <xf numFmtId="0" fontId="6" fillId="0" borderId="6" xfId="0" applyNumberFormat="1" applyFont="1" applyBorder="1" applyAlignment="1">
      <alignment horizontal="center" vertical="center"/>
    </xf>
    <xf numFmtId="0" fontId="6" fillId="0" borderId="6" xfId="1" applyNumberFormat="1" applyFont="1" applyFill="1" applyBorder="1" applyAlignment="1">
      <alignment horizontal="center" vertical="center" wrapText="1"/>
    </xf>
    <xf numFmtId="0" fontId="6" fillId="0" borderId="6" xfId="0" applyFont="1" applyFill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8" fillId="2" borderId="6" xfId="0" applyFont="1" applyFill="1" applyBorder="1" applyAlignment="1">
      <alignment horizontal="center" vertical="center"/>
    </xf>
    <xf numFmtId="41" fontId="8" fillId="2" borderId="6" xfId="1" applyNumberFormat="1" applyFont="1" applyFill="1" applyBorder="1" applyAlignment="1">
      <alignment horizontal="right" vertical="center"/>
    </xf>
    <xf numFmtId="41" fontId="9" fillId="2" borderId="6" xfId="1" applyNumberFormat="1" applyFont="1" applyFill="1" applyBorder="1" applyAlignment="1">
      <alignment horizontal="right" vertical="center"/>
    </xf>
    <xf numFmtId="177" fontId="9" fillId="2" borderId="6" xfId="0" applyNumberFormat="1" applyFont="1" applyFill="1" applyBorder="1" applyAlignment="1">
      <alignment horizontal="right" vertical="center"/>
    </xf>
    <xf numFmtId="0" fontId="10" fillId="0" borderId="1" xfId="0" applyFont="1" applyBorder="1" applyAlignment="1">
      <alignment horizontal="center" vertical="center"/>
    </xf>
    <xf numFmtId="41" fontId="10" fillId="0" borderId="1" xfId="1" applyNumberFormat="1" applyFont="1" applyBorder="1" applyAlignment="1">
      <alignment horizontal="right" vertical="center"/>
    </xf>
    <xf numFmtId="41" fontId="11" fillId="0" borderId="1" xfId="1" applyNumberFormat="1" applyFont="1" applyBorder="1" applyAlignment="1">
      <alignment horizontal="right" vertical="center"/>
    </xf>
    <xf numFmtId="41" fontId="11" fillId="0" borderId="1" xfId="1" applyNumberFormat="1" applyFont="1" applyFill="1" applyBorder="1" applyAlignment="1">
      <alignment horizontal="right" vertical="center"/>
    </xf>
    <xf numFmtId="43" fontId="11" fillId="0" borderId="1" xfId="1" applyNumberFormat="1" applyFont="1" applyBorder="1" applyAlignment="1">
      <alignment horizontal="right" vertical="center"/>
    </xf>
    <xf numFmtId="176" fontId="11" fillId="0" borderId="1" xfId="1" applyNumberFormat="1" applyFont="1" applyFill="1" applyBorder="1" applyAlignment="1">
      <alignment horizontal="right" vertical="center"/>
    </xf>
    <xf numFmtId="43" fontId="11" fillId="0" borderId="1" xfId="1" applyNumberFormat="1" applyFont="1" applyFill="1" applyBorder="1" applyAlignment="1">
      <alignment horizontal="right" vertical="center"/>
    </xf>
    <xf numFmtId="177" fontId="11" fillId="0" borderId="7" xfId="0" applyNumberFormat="1" applyFont="1" applyBorder="1" applyAlignment="1">
      <alignment horizontal="right" vertical="center"/>
    </xf>
    <xf numFmtId="0" fontId="2" fillId="0" borderId="0" xfId="0" applyFont="1">
      <alignment vertical="center"/>
    </xf>
    <xf numFmtId="0" fontId="10" fillId="0" borderId="8" xfId="0" applyFont="1" applyBorder="1" applyAlignment="1">
      <alignment horizontal="center" vertical="center"/>
    </xf>
    <xf numFmtId="41" fontId="10" fillId="0" borderId="8" xfId="1" applyNumberFormat="1" applyFont="1" applyBorder="1" applyAlignment="1">
      <alignment horizontal="right" vertical="center"/>
    </xf>
    <xf numFmtId="41" fontId="11" fillId="0" borderId="8" xfId="1" applyNumberFormat="1" applyFont="1" applyBorder="1" applyAlignment="1">
      <alignment horizontal="right" vertical="center"/>
    </xf>
    <xf numFmtId="41" fontId="11" fillId="0" borderId="8" xfId="1" applyFont="1" applyBorder="1">
      <alignment vertical="center"/>
    </xf>
    <xf numFmtId="43" fontId="11" fillId="0" borderId="8" xfId="1" applyNumberFormat="1" applyFont="1" applyBorder="1" applyAlignment="1">
      <alignment horizontal="right" vertical="center"/>
    </xf>
    <xf numFmtId="43" fontId="11" fillId="0" borderId="8" xfId="0" applyNumberFormat="1" applyFont="1" applyBorder="1" applyAlignment="1">
      <alignment horizontal="right" vertical="center"/>
    </xf>
    <xf numFmtId="176" fontId="11" fillId="0" borderId="8" xfId="0" applyNumberFormat="1" applyFont="1" applyBorder="1">
      <alignment vertical="center"/>
    </xf>
    <xf numFmtId="0" fontId="11" fillId="0" borderId="8" xfId="0" applyFont="1" applyBorder="1">
      <alignment vertical="center"/>
    </xf>
    <xf numFmtId="179" fontId="11" fillId="0" borderId="8" xfId="0" applyNumberFormat="1" applyFont="1" applyBorder="1">
      <alignment vertical="center"/>
    </xf>
    <xf numFmtId="177" fontId="11" fillId="0" borderId="8" xfId="0" applyNumberFormat="1" applyFont="1" applyBorder="1" applyAlignment="1">
      <alignment horizontal="right" vertical="center"/>
    </xf>
    <xf numFmtId="0" fontId="12" fillId="0" borderId="0" xfId="0" applyFont="1">
      <alignment vertical="center"/>
    </xf>
    <xf numFmtId="41" fontId="11" fillId="0" borderId="8" xfId="1" applyNumberFormat="1" applyFont="1" applyFill="1" applyBorder="1" applyAlignment="1">
      <alignment horizontal="right" vertical="center"/>
    </xf>
    <xf numFmtId="43" fontId="11" fillId="0" borderId="8" xfId="1" applyNumberFormat="1" applyFont="1" applyFill="1" applyBorder="1" applyAlignment="1">
      <alignment horizontal="right" vertical="center"/>
    </xf>
    <xf numFmtId="180" fontId="11" fillId="0" borderId="8" xfId="0" applyNumberFormat="1" applyFont="1" applyBorder="1" applyAlignment="1">
      <alignment horizontal="right" vertical="center"/>
    </xf>
    <xf numFmtId="0" fontId="10" fillId="0" borderId="9" xfId="0" applyFont="1" applyBorder="1" applyAlignment="1">
      <alignment horizontal="center" vertical="center"/>
    </xf>
    <xf numFmtId="41" fontId="10" fillId="0" borderId="9" xfId="1" applyNumberFormat="1" applyFont="1" applyBorder="1" applyAlignment="1">
      <alignment horizontal="right" vertical="center"/>
    </xf>
    <xf numFmtId="41" fontId="11" fillId="0" borderId="9" xfId="1" applyNumberFormat="1" applyFont="1" applyBorder="1" applyAlignment="1">
      <alignment horizontal="right" vertical="center"/>
    </xf>
    <xf numFmtId="41" fontId="11" fillId="0" borderId="9" xfId="1" applyNumberFormat="1" applyFont="1" applyFill="1" applyBorder="1" applyAlignment="1">
      <alignment horizontal="right" vertical="center"/>
    </xf>
    <xf numFmtId="43" fontId="11" fillId="0" borderId="9" xfId="1" applyNumberFormat="1" applyFont="1" applyBorder="1" applyAlignment="1">
      <alignment horizontal="right" vertical="center"/>
    </xf>
    <xf numFmtId="176" fontId="11" fillId="0" borderId="9" xfId="0" applyNumberFormat="1" applyFont="1" applyBorder="1">
      <alignment vertical="center"/>
    </xf>
    <xf numFmtId="43" fontId="11" fillId="0" borderId="9" xfId="1" applyNumberFormat="1" applyFont="1" applyFill="1" applyBorder="1" applyAlignment="1">
      <alignment horizontal="right" vertical="center"/>
    </xf>
    <xf numFmtId="177" fontId="11" fillId="0" borderId="10" xfId="0" applyNumberFormat="1" applyFont="1" applyBorder="1" applyAlignment="1">
      <alignment horizontal="right" vertical="center"/>
    </xf>
    <xf numFmtId="41" fontId="6" fillId="0" borderId="2" xfId="1" applyFont="1" applyFill="1" applyBorder="1" applyAlignment="1">
      <alignment horizontal="center" vertical="center" wrapText="1"/>
    </xf>
    <xf numFmtId="0" fontId="6" fillId="0" borderId="11" xfId="0" applyFont="1" applyFill="1" applyBorder="1" applyAlignment="1">
      <alignment horizontal="center" vertical="center" shrinkToFit="1"/>
    </xf>
    <xf numFmtId="0" fontId="6" fillId="0" borderId="12" xfId="0" applyFont="1" applyFill="1" applyBorder="1" applyAlignment="1">
      <alignment horizontal="center" vertical="center" shrinkToFit="1"/>
    </xf>
    <xf numFmtId="0" fontId="6" fillId="0" borderId="13" xfId="0" applyFont="1" applyFill="1" applyBorder="1" applyAlignment="1">
      <alignment horizontal="center" vertical="center" shrinkToFit="1"/>
    </xf>
  </cellXfs>
  <cellStyles count="63">
    <cellStyle name="쉼표 [0]" xfId="1" builtinId="6"/>
    <cellStyle name="쉼표 [0] 2" xfId="2"/>
    <cellStyle name="쉼표 [0] 2 10" xfId="3"/>
    <cellStyle name="쉼표 [0] 2 11" xfId="4"/>
    <cellStyle name="쉼표 [0] 2 12" xfId="5"/>
    <cellStyle name="쉼표 [0] 2 13" xfId="6"/>
    <cellStyle name="쉼표 [0] 2 14" xfId="7"/>
    <cellStyle name="쉼표 [0] 2 15" xfId="8"/>
    <cellStyle name="쉼표 [0] 2 16" xfId="9"/>
    <cellStyle name="쉼표 [0] 2 17" xfId="10"/>
    <cellStyle name="쉼표 [0] 2 18" xfId="11"/>
    <cellStyle name="쉼표 [0] 2 19" xfId="12"/>
    <cellStyle name="쉼표 [0] 2 2" xfId="13"/>
    <cellStyle name="쉼표 [0] 2 20" xfId="14"/>
    <cellStyle name="쉼표 [0] 2 21" xfId="15"/>
    <cellStyle name="쉼표 [0] 2 22" xfId="16"/>
    <cellStyle name="쉼표 [0] 2 23" xfId="17"/>
    <cellStyle name="쉼표 [0] 2 24" xfId="18"/>
    <cellStyle name="쉼표 [0] 2 3" xfId="19"/>
    <cellStyle name="쉼표 [0] 2 4" xfId="20"/>
    <cellStyle name="쉼표 [0] 2 5" xfId="21"/>
    <cellStyle name="쉼표 [0] 2 6" xfId="22"/>
    <cellStyle name="쉼표 [0] 2 7" xfId="23"/>
    <cellStyle name="쉼표 [0] 2 8" xfId="24"/>
    <cellStyle name="쉼표 [0] 2 9" xfId="25"/>
    <cellStyle name="쉼표 [0] 3" xfId="26"/>
    <cellStyle name="쉼표 [0] 3 2" xfId="27"/>
    <cellStyle name="쉼표 [0] 4" xfId="28"/>
    <cellStyle name="쉼표 [0] 4 2" xfId="29"/>
    <cellStyle name="쉼표 [0] 5" xfId="30"/>
    <cellStyle name="표준" xfId="0" builtinId="0"/>
    <cellStyle name="표준 2" xfId="31"/>
    <cellStyle name="표준 2 10" xfId="32"/>
    <cellStyle name="표준 2 11" xfId="33"/>
    <cellStyle name="표준 2 12" xfId="34"/>
    <cellStyle name="표준 2 13" xfId="35"/>
    <cellStyle name="표준 2 14" xfId="36"/>
    <cellStyle name="표준 2 15" xfId="37"/>
    <cellStyle name="표준 2 16" xfId="38"/>
    <cellStyle name="표준 2 17" xfId="39"/>
    <cellStyle name="표준 2 18" xfId="40"/>
    <cellStyle name="표준 2 19" xfId="41"/>
    <cellStyle name="표준 2 2" xfId="42"/>
    <cellStyle name="표준 2 20" xfId="43"/>
    <cellStyle name="표준 2 21" xfId="44"/>
    <cellStyle name="표준 2 3" xfId="45"/>
    <cellStyle name="표준 2 4" xfId="46"/>
    <cellStyle name="표준 2 5" xfId="47"/>
    <cellStyle name="표준 2 6" xfId="48"/>
    <cellStyle name="표준 2 7" xfId="49"/>
    <cellStyle name="표준 2 8" xfId="50"/>
    <cellStyle name="표준 2 9" xfId="51"/>
    <cellStyle name="표준 3" xfId="52"/>
    <cellStyle name="표준 3 2" xfId="53"/>
    <cellStyle name="표준 3 2 2" xfId="54"/>
    <cellStyle name="표준 3 3" xfId="55"/>
    <cellStyle name="표준 4" xfId="56"/>
    <cellStyle name="표준 5" xfId="57"/>
    <cellStyle name="표준 5 2" xfId="58"/>
    <cellStyle name="표준 6" xfId="59"/>
    <cellStyle name="표준 6 2" xfId="60"/>
    <cellStyle name="표준 7" xfId="61"/>
    <cellStyle name="표준 8" xfId="62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51204;&#44397;%20&#46020;&#49884;&#47548;%20&#54788;&#54889;&#53685;&#44228;(2015)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간지 1"/>
      <sheetName val="간지 2"/>
      <sheetName val="2.도시림 면적 현황"/>
      <sheetName val="2-1.생활권 도시림 면적 현황"/>
      <sheetName val="2-2.생활권 도시림 면적 현황(산자법)"/>
      <sheetName val="2-3.생활권 도시림 면적 현황(도시공원법)"/>
      <sheetName val="2-4.1인당 생활권 도시림 면적"/>
      <sheetName val="간지 3"/>
      <sheetName val="3.도시림 면적 현황 세부내역 (시도)"/>
      <sheetName val="3-1도시림 면적 현황 세부내역(시군구)"/>
      <sheetName val="간지 4"/>
      <sheetName val="4. 산자법에 의한 산림과 수목(시도)"/>
      <sheetName val="4-1. 산자법에 의한 산림과수목(시군구)"/>
      <sheetName val="간지 5"/>
      <sheetName val="5.도시공원법에 의한 공원녹지(시도) "/>
      <sheetName val="5.1 도시공원법에 의한 공원녹지(시군구)"/>
      <sheetName val="간지 6 "/>
      <sheetName val="6.도시림면적률(시도)"/>
      <sheetName val="6-1.도시림면적률(시군구)"/>
      <sheetName val="간지 7"/>
      <sheetName val="7. 1인당도시림면적(시도)"/>
      <sheetName val="7-1. 1인당 도시림면적(시군구)"/>
      <sheetName val="간지 8"/>
      <sheetName val="8. 연도별 도시림현황"/>
      <sheetName val="8-1.도시지역 인구의 변화"/>
      <sheetName val="8-2.산림면적의 변화"/>
      <sheetName val="8-3. 도시림 면적의 변화"/>
      <sheetName val="8-4.생활권 도시림 면적의 변화"/>
      <sheetName val="8-5.1인당 도시림 면적의 변화"/>
      <sheetName val="8-6.1인당 생활권 도시림 면적의 변화"/>
      <sheetName val="기초자료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>
        <row r="9">
          <cell r="D9">
            <v>132541089</v>
          </cell>
          <cell r="E9">
            <v>53603726</v>
          </cell>
        </row>
        <row r="10">
          <cell r="D10">
            <v>273477628</v>
          </cell>
          <cell r="E10">
            <v>41737843</v>
          </cell>
        </row>
        <row r="11">
          <cell r="D11">
            <v>332101067</v>
          </cell>
          <cell r="E11">
            <v>27677469</v>
          </cell>
        </row>
        <row r="12">
          <cell r="D12">
            <v>134687578</v>
          </cell>
          <cell r="E12">
            <v>21297170</v>
          </cell>
        </row>
        <row r="13">
          <cell r="D13">
            <v>187944128</v>
          </cell>
          <cell r="E13">
            <v>17300943</v>
          </cell>
        </row>
        <row r="14">
          <cell r="D14">
            <v>274878094</v>
          </cell>
          <cell r="E14">
            <v>19958135</v>
          </cell>
        </row>
        <row r="15">
          <cell r="D15">
            <v>322978750</v>
          </cell>
          <cell r="E15">
            <v>18340681</v>
          </cell>
        </row>
        <row r="16">
          <cell r="D16">
            <v>10145676</v>
          </cell>
          <cell r="E16">
            <v>2969680</v>
          </cell>
        </row>
        <row r="17">
          <cell r="D17">
            <v>1819554126</v>
          </cell>
          <cell r="E17">
            <v>77489545</v>
          </cell>
        </row>
        <row r="18">
          <cell r="D18">
            <v>2908031737</v>
          </cell>
          <cell r="E18">
            <v>25628546</v>
          </cell>
        </row>
        <row r="19">
          <cell r="D19">
            <v>601113850</v>
          </cell>
          <cell r="E19">
            <v>17390505</v>
          </cell>
        </row>
        <row r="20">
          <cell r="D20">
            <v>600852214</v>
          </cell>
          <cell r="E20">
            <v>15132686</v>
          </cell>
        </row>
        <row r="21">
          <cell r="D21">
            <v>542435405</v>
          </cell>
          <cell r="E21">
            <v>33197184</v>
          </cell>
        </row>
        <row r="22">
          <cell r="D22">
            <v>1151829178</v>
          </cell>
          <cell r="E22">
            <v>22823384</v>
          </cell>
        </row>
        <row r="23">
          <cell r="D23">
            <v>1614946277</v>
          </cell>
          <cell r="E23">
            <v>27782501</v>
          </cell>
        </row>
        <row r="24">
          <cell r="D24">
            <v>751530900</v>
          </cell>
          <cell r="E24">
            <v>32856122</v>
          </cell>
        </row>
        <row r="25">
          <cell r="D25">
            <v>876680746</v>
          </cell>
          <cell r="E25">
            <v>7001268</v>
          </cell>
        </row>
      </sheetData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>
        <row r="7">
          <cell r="BA7">
            <v>13.22477502651369</v>
          </cell>
          <cell r="BB7">
            <v>5.3485090720273361</v>
          </cell>
        </row>
        <row r="33">
          <cell r="BA33">
            <v>79.075109282933937</v>
          </cell>
          <cell r="BB33">
            <v>12.068352795786788</v>
          </cell>
        </row>
        <row r="50">
          <cell r="BA50">
            <v>135.11792041942161</v>
          </cell>
          <cell r="BB50">
            <v>11.260795057165559</v>
          </cell>
        </row>
        <row r="59">
          <cell r="BA59">
            <v>47.823129000496742</v>
          </cell>
          <cell r="BB59">
            <v>7.5619245915574274</v>
          </cell>
        </row>
        <row r="71">
          <cell r="BA71">
            <v>127.60055128962394</v>
          </cell>
          <cell r="BB71">
            <v>11.746096502841315</v>
          </cell>
        </row>
        <row r="77">
          <cell r="BA77">
            <v>180.9867123174927</v>
          </cell>
          <cell r="BB77">
            <v>13.140942535925335</v>
          </cell>
        </row>
        <row r="83">
          <cell r="BA83">
            <v>292.47877125478027</v>
          </cell>
          <cell r="BB83">
            <v>16.608708290733972</v>
          </cell>
        </row>
        <row r="89">
          <cell r="BA89">
            <v>63.033847759636174</v>
          </cell>
          <cell r="BB89">
            <v>18.450259698302641</v>
          </cell>
        </row>
        <row r="91">
          <cell r="BA91">
            <v>155.48382495067307</v>
          </cell>
          <cell r="BB91">
            <v>6.6216061825947037</v>
          </cell>
        </row>
        <row r="123">
          <cell r="BA123">
            <v>2404.6177890161102</v>
          </cell>
          <cell r="BB123">
            <v>21.191948091252101</v>
          </cell>
        </row>
        <row r="142">
          <cell r="BA142">
            <v>478.35160698881776</v>
          </cell>
          <cell r="BB142">
            <v>13.838935857320656</v>
          </cell>
        </row>
        <row r="155">
          <cell r="BA155">
            <v>424.41810081768506</v>
          </cell>
          <cell r="BB155">
            <v>10.689159598334115</v>
          </cell>
        </row>
        <row r="171">
          <cell r="BA171">
            <v>372.52952948553212</v>
          </cell>
          <cell r="BB171">
            <v>22.798901439268395</v>
          </cell>
        </row>
        <row r="186">
          <cell r="BA186">
            <v>895.77119139683259</v>
          </cell>
          <cell r="BB186">
            <v>17.749619707400228</v>
          </cell>
        </row>
        <row r="209">
          <cell r="BA209">
            <v>790.09229318829728</v>
          </cell>
          <cell r="BB209">
            <v>13.592241573740079</v>
          </cell>
        </row>
        <row r="233">
          <cell r="BA233">
            <v>281.77681943853918</v>
          </cell>
          <cell r="BB233">
            <v>12.318979241232283</v>
          </cell>
        </row>
        <row r="252">
          <cell r="BA252">
            <v>1484.4000738237305</v>
          </cell>
          <cell r="BB252">
            <v>11.854580796348095</v>
          </cell>
        </row>
      </sheetData>
      <sheetData sheetId="31"/>
    </sheetDataSet>
  </externalBook>
</externalLink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A25"/>
  <sheetViews>
    <sheetView tabSelected="1" view="pageBreakPreview" zoomScaleSheetLayoutView="100" workbookViewId="0">
      <pane xSplit="1" topLeftCell="C1" activePane="topRight" state="frozen"/>
      <selection pane="topRight" activeCell="A11" sqref="A11"/>
    </sheetView>
  </sheetViews>
  <sheetFormatPr defaultColWidth="7.796875" defaultRowHeight="14.4"/>
  <cols>
    <col min="1" max="1" width="5.796875" customWidth="1"/>
    <col min="2" max="2" width="7.69921875" hidden="1" customWidth="1"/>
    <col min="3" max="3" width="9.19921875" hidden="1" customWidth="1"/>
    <col min="4" max="4" width="10.796875" customWidth="1"/>
    <col min="5" max="5" width="11.19921875" customWidth="1"/>
    <col min="6" max="6" width="11.59765625" customWidth="1"/>
    <col min="7" max="7" width="11.3984375" customWidth="1"/>
    <col min="8" max="8" width="8.69921875" hidden="1" customWidth="1"/>
    <col min="9" max="12" width="8.69921875" customWidth="1"/>
    <col min="13" max="13" width="9.19921875" hidden="1" customWidth="1"/>
    <col min="14" max="14" width="9.296875" customWidth="1"/>
    <col min="15" max="15" width="9.09765625" customWidth="1"/>
    <col min="16" max="16" width="9.296875" customWidth="1"/>
    <col min="17" max="17" width="9.09765625" customWidth="1"/>
    <col min="18" max="18" width="7.796875" hidden="1" customWidth="1"/>
    <col min="19" max="20" width="7.69921875" customWidth="1"/>
    <col min="21" max="21" width="7.8984375" customWidth="1"/>
    <col min="22" max="22" width="7.796875" customWidth="1"/>
    <col min="23" max="23" width="9.8984375" customWidth="1"/>
  </cols>
  <sheetData>
    <row r="1" spans="1:23" ht="25.8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 ht="22.2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</row>
    <row r="3" spans="1:23" ht="22.5" customHeight="1"/>
    <row r="4" spans="1:23" s="12" customFormat="1" ht="18" customHeight="1">
      <c r="A4" s="3" t="s">
        <v>1</v>
      </c>
      <c r="B4" s="53" t="s">
        <v>2</v>
      </c>
      <c r="C4" s="5" t="s">
        <v>3</v>
      </c>
      <c r="D4" s="6"/>
      <c r="E4" s="6"/>
      <c r="F4" s="6"/>
      <c r="G4" s="7"/>
      <c r="H4" s="8" t="s">
        <v>4</v>
      </c>
      <c r="I4" s="9"/>
      <c r="J4" s="9"/>
      <c r="K4" s="9"/>
      <c r="L4" s="4"/>
      <c r="M4" s="10" t="s">
        <v>5</v>
      </c>
      <c r="N4" s="11"/>
      <c r="O4" s="11"/>
      <c r="P4" s="11"/>
      <c r="Q4" s="7"/>
      <c r="R4" s="54" t="s">
        <v>6</v>
      </c>
      <c r="S4" s="55"/>
      <c r="T4" s="55"/>
      <c r="U4" s="55"/>
      <c r="V4" s="55"/>
      <c r="W4" s="56"/>
    </row>
    <row r="5" spans="1:23" s="12" customFormat="1" ht="18" customHeight="1">
      <c r="A5" s="13"/>
      <c r="B5" s="14">
        <v>2007</v>
      </c>
      <c r="C5" s="14">
        <v>2007</v>
      </c>
      <c r="D5" s="15">
        <v>2009</v>
      </c>
      <c r="E5" s="15">
        <v>2011</v>
      </c>
      <c r="F5" s="15">
        <v>2013</v>
      </c>
      <c r="G5" s="15">
        <v>2015</v>
      </c>
      <c r="H5" s="14">
        <v>2007</v>
      </c>
      <c r="I5" s="15">
        <v>2009</v>
      </c>
      <c r="J5" s="15">
        <v>2011</v>
      </c>
      <c r="K5" s="15">
        <v>2013</v>
      </c>
      <c r="L5" s="15">
        <v>2015</v>
      </c>
      <c r="M5" s="14">
        <v>2007</v>
      </c>
      <c r="N5" s="15">
        <v>2009</v>
      </c>
      <c r="O5" s="15">
        <v>2011</v>
      </c>
      <c r="P5" s="15">
        <v>2013</v>
      </c>
      <c r="Q5" s="15">
        <v>2015</v>
      </c>
      <c r="R5" s="16">
        <v>2007</v>
      </c>
      <c r="S5" s="16">
        <v>2009</v>
      </c>
      <c r="T5" s="16">
        <v>2011</v>
      </c>
      <c r="U5" s="16" t="s">
        <v>7</v>
      </c>
      <c r="V5" s="16" t="s">
        <v>8</v>
      </c>
      <c r="W5" s="17" t="s">
        <v>9</v>
      </c>
    </row>
    <row r="6" spans="1:23" s="12" customFormat="1" ht="18" customHeight="1">
      <c r="A6" s="18" t="s">
        <v>10</v>
      </c>
      <c r="B6" s="19">
        <f t="shared" ref="B6:V6" si="0">SUM(B7:B23)</f>
        <v>43864</v>
      </c>
      <c r="C6" s="20">
        <f t="shared" si="0"/>
        <v>1326787.7538019998</v>
      </c>
      <c r="D6" s="20">
        <f t="shared" si="0"/>
        <v>1102117.95</v>
      </c>
      <c r="E6" s="20">
        <f t="shared" si="0"/>
        <v>1079836</v>
      </c>
      <c r="F6" s="20">
        <f t="shared" si="0"/>
        <v>1095362.2769835</v>
      </c>
      <c r="G6" s="20">
        <f t="shared" si="0"/>
        <v>1253572.8443</v>
      </c>
      <c r="H6" s="20">
        <f t="shared" si="0"/>
        <v>30697.332882000006</v>
      </c>
      <c r="I6" s="20">
        <f t="shared" si="0"/>
        <v>34778.18</v>
      </c>
      <c r="J6" s="20">
        <f t="shared" si="0"/>
        <v>36317</v>
      </c>
      <c r="K6" s="20">
        <f t="shared" si="0"/>
        <v>38512.9282685</v>
      </c>
      <c r="L6" s="20">
        <f t="shared" si="0"/>
        <v>46218.738799999999</v>
      </c>
      <c r="M6" s="20">
        <f t="shared" si="0"/>
        <v>9575.48</v>
      </c>
      <c r="N6" s="20">
        <f t="shared" si="0"/>
        <v>7533.0999999999995</v>
      </c>
      <c r="O6" s="20">
        <f t="shared" si="0"/>
        <v>7760.2499999999991</v>
      </c>
      <c r="P6" s="20">
        <f t="shared" si="0"/>
        <v>7344.7052385923289</v>
      </c>
      <c r="Q6" s="20">
        <f t="shared" si="0"/>
        <v>8226.7820454571156</v>
      </c>
      <c r="R6" s="20">
        <f t="shared" si="0"/>
        <v>143.97999999999999</v>
      </c>
      <c r="S6" s="20">
        <f t="shared" si="0"/>
        <v>149.76</v>
      </c>
      <c r="T6" s="20">
        <f t="shared" si="0"/>
        <v>164.74999999999997</v>
      </c>
      <c r="U6" s="20">
        <v>186.20907256267108</v>
      </c>
      <c r="V6" s="20">
        <f t="shared" si="0"/>
        <v>226.84156103183102</v>
      </c>
      <c r="W6" s="21">
        <f>V6-U6</f>
        <v>40.632488469159938</v>
      </c>
    </row>
    <row r="7" spans="1:23" s="30" customFormat="1" ht="18" customHeight="1">
      <c r="A7" s="22" t="s">
        <v>11</v>
      </c>
      <c r="B7" s="23">
        <v>10192</v>
      </c>
      <c r="C7" s="24">
        <v>17972.526000000005</v>
      </c>
      <c r="D7" s="24">
        <v>13713.88</v>
      </c>
      <c r="E7" s="25">
        <v>14061</v>
      </c>
      <c r="F7" s="25">
        <v>12776.732169799998</v>
      </c>
      <c r="G7" s="24">
        <f>'[1]6.도시림면적률(시도)'!D9/10000</f>
        <v>13254.108899999999</v>
      </c>
      <c r="H7" s="24">
        <v>4206.8360000000011</v>
      </c>
      <c r="I7" s="24">
        <v>3113.01</v>
      </c>
      <c r="J7" s="25">
        <v>4115</v>
      </c>
      <c r="K7" s="25">
        <v>4411.3026908000002</v>
      </c>
      <c r="L7" s="24">
        <f>'[1]6.도시림면적률(시도)'!E9/10000</f>
        <v>5360.3725999999997</v>
      </c>
      <c r="M7" s="26">
        <v>17.63</v>
      </c>
      <c r="N7" s="26">
        <v>13.43</v>
      </c>
      <c r="O7" s="27">
        <v>13.72</v>
      </c>
      <c r="P7" s="27">
        <v>12.595799803522308</v>
      </c>
      <c r="Q7" s="26">
        <f>[1]기초자료!BA7</f>
        <v>13.22477502651369</v>
      </c>
      <c r="R7" s="26">
        <v>4.13</v>
      </c>
      <c r="S7" s="26">
        <v>3.05</v>
      </c>
      <c r="T7" s="28">
        <v>4.01</v>
      </c>
      <c r="U7" s="28">
        <v>4.3488338667214794</v>
      </c>
      <c r="V7" s="26">
        <f>[1]기초자료!BB7</f>
        <v>5.3485090720273361</v>
      </c>
      <c r="W7" s="29">
        <f>V7-U7</f>
        <v>0.99967520530585663</v>
      </c>
    </row>
    <row r="8" spans="1:23" s="41" customFormat="1" ht="18" customHeight="1">
      <c r="A8" s="31" t="s">
        <v>12</v>
      </c>
      <c r="B8" s="32">
        <v>3568</v>
      </c>
      <c r="C8" s="33">
        <v>15865.06</v>
      </c>
      <c r="D8" s="33">
        <v>15922.28</v>
      </c>
      <c r="E8" s="34">
        <v>12486</v>
      </c>
      <c r="F8" s="34">
        <v>23947</v>
      </c>
      <c r="G8" s="33">
        <f>'[1]6.도시림면적률(시도)'!D10/10000</f>
        <v>27347.7628</v>
      </c>
      <c r="H8" s="33">
        <v>4138.43</v>
      </c>
      <c r="I8" s="33">
        <v>4345.3100000000004</v>
      </c>
      <c r="J8" s="34">
        <v>3574</v>
      </c>
      <c r="K8" s="34">
        <v>3423.9591620000006</v>
      </c>
      <c r="L8" s="33">
        <f>'[1]6.도시림면적률(시도)'!E10/10000</f>
        <v>4173.7843000000003</v>
      </c>
      <c r="M8" s="35">
        <v>44.46</v>
      </c>
      <c r="N8" s="36">
        <v>45.29</v>
      </c>
      <c r="O8" s="37">
        <v>35.6</v>
      </c>
      <c r="P8" s="37">
        <v>69.242640677019267</v>
      </c>
      <c r="Q8" s="36">
        <f>[1]기초자료!BA33</f>
        <v>79.075109282933937</v>
      </c>
      <c r="R8" s="35">
        <v>11.6</v>
      </c>
      <c r="S8" s="36">
        <v>12.36</v>
      </c>
      <c r="T8" s="38">
        <v>10.19</v>
      </c>
      <c r="U8" s="39">
        <v>9.9002593702272765</v>
      </c>
      <c r="V8" s="36">
        <f>[1]기초자료!BB33</f>
        <v>12.068352795786788</v>
      </c>
      <c r="W8" s="40">
        <f>V8-U8</f>
        <v>2.1680934255595119</v>
      </c>
    </row>
    <row r="9" spans="1:23" s="30" customFormat="1" ht="18" customHeight="1">
      <c r="A9" s="31" t="s">
        <v>13</v>
      </c>
      <c r="B9" s="32">
        <v>2449</v>
      </c>
      <c r="C9" s="33">
        <v>24056.41</v>
      </c>
      <c r="D9" s="33">
        <v>24173.14</v>
      </c>
      <c r="E9" s="42">
        <v>24384</v>
      </c>
      <c r="F9" s="42">
        <v>27416.003400000001</v>
      </c>
      <c r="G9" s="33">
        <f>'[1]6.도시림면적률(시도)'!D11/10000</f>
        <v>33210.106699999997</v>
      </c>
      <c r="H9" s="33">
        <v>1166.25</v>
      </c>
      <c r="I9" s="33">
        <v>1288.45</v>
      </c>
      <c r="J9" s="42">
        <v>1391</v>
      </c>
      <c r="K9" s="42">
        <v>1937.3242</v>
      </c>
      <c r="L9" s="33">
        <f>'[1]6.도시림면적률(시도)'!E11/10000</f>
        <v>2767.7469000000001</v>
      </c>
      <c r="M9" s="35">
        <v>98.24</v>
      </c>
      <c r="N9" s="35">
        <v>98.81</v>
      </c>
      <c r="O9" s="37">
        <v>98.98</v>
      </c>
      <c r="P9" s="37">
        <v>111.54415729774792</v>
      </c>
      <c r="Q9" s="35">
        <f>[1]기초자료!BA50</f>
        <v>135.11792041942161</v>
      </c>
      <c r="R9" s="35">
        <v>4.76</v>
      </c>
      <c r="S9" s="35">
        <v>5.27</v>
      </c>
      <c r="T9" s="43">
        <v>5.65</v>
      </c>
      <c r="U9" s="43">
        <v>7.8821552561353148</v>
      </c>
      <c r="V9" s="35">
        <f>[1]기초자료!BB50</f>
        <v>11.260795057165559</v>
      </c>
      <c r="W9" s="40">
        <f>V9-U9</f>
        <v>3.3786398010302445</v>
      </c>
    </row>
    <row r="10" spans="1:23" s="30" customFormat="1" ht="18" customHeight="1">
      <c r="A10" s="31" t="s">
        <v>14</v>
      </c>
      <c r="B10" s="32">
        <v>2604</v>
      </c>
      <c r="C10" s="33">
        <v>10304.250002000001</v>
      </c>
      <c r="D10" s="33">
        <v>12630.67</v>
      </c>
      <c r="E10" s="42">
        <v>6536</v>
      </c>
      <c r="F10" s="42">
        <v>12845.038353999998</v>
      </c>
      <c r="G10" s="33">
        <f>'[1]6.도시림면적률(시도)'!D12/10000</f>
        <v>13468.757799999999</v>
      </c>
      <c r="H10" s="33">
        <v>852.80000199999995</v>
      </c>
      <c r="I10" s="33">
        <v>2737.33</v>
      </c>
      <c r="J10" s="42">
        <v>1705</v>
      </c>
      <c r="K10" s="42">
        <v>1675.7337</v>
      </c>
      <c r="L10" s="33">
        <f>'[1]6.도시림면적률(시도)'!E12/10000</f>
        <v>2129.7170000000001</v>
      </c>
      <c r="M10" s="35">
        <v>39.57</v>
      </c>
      <c r="N10" s="35">
        <v>47.69</v>
      </c>
      <c r="O10" s="37">
        <v>23.87</v>
      </c>
      <c r="P10" s="37">
        <v>45.6085063924507</v>
      </c>
      <c r="Q10" s="35">
        <f>[1]기초자료!BA59</f>
        <v>47.823129000496742</v>
      </c>
      <c r="R10" s="35">
        <v>3.27</v>
      </c>
      <c r="S10" s="35">
        <v>10.34</v>
      </c>
      <c r="T10" s="43">
        <v>6.23</v>
      </c>
      <c r="U10" s="43">
        <v>5.9499792108207412</v>
      </c>
      <c r="V10" s="35">
        <f>[1]기초자료!BB59</f>
        <v>7.5619245915574274</v>
      </c>
      <c r="W10" s="40">
        <f>V10-U10</f>
        <v>1.6119453807366861</v>
      </c>
    </row>
    <row r="11" spans="1:23" s="30" customFormat="1" ht="18" customHeight="1">
      <c r="A11" s="31" t="s">
        <v>15</v>
      </c>
      <c r="B11" s="32">
        <v>1413</v>
      </c>
      <c r="C11" s="33">
        <v>23621.98</v>
      </c>
      <c r="D11" s="33">
        <v>24277.89</v>
      </c>
      <c r="E11" s="42">
        <v>13009</v>
      </c>
      <c r="F11" s="42">
        <v>16518.796069</v>
      </c>
      <c r="G11" s="33">
        <f>'[1]6.도시림면적률(시도)'!D13/10000</f>
        <v>18794.412799999998</v>
      </c>
      <c r="H11" s="33">
        <v>973.75</v>
      </c>
      <c r="I11" s="33">
        <v>1628.66</v>
      </c>
      <c r="J11" s="42">
        <v>1288</v>
      </c>
      <c r="K11" s="42">
        <v>1342.7311689999999</v>
      </c>
      <c r="L11" s="33">
        <f>'[1]6.도시림면적률(시도)'!E13/10000</f>
        <v>1730.0943</v>
      </c>
      <c r="M11" s="35">
        <v>167.12</v>
      </c>
      <c r="N11" s="35">
        <v>169.34</v>
      </c>
      <c r="O11" s="37">
        <v>88.89</v>
      </c>
      <c r="P11" s="37">
        <v>112.1507496656279</v>
      </c>
      <c r="Q11" s="35">
        <f>[1]기초자료!BA71</f>
        <v>127.60055128962394</v>
      </c>
      <c r="R11" s="35">
        <v>6.89</v>
      </c>
      <c r="S11" s="35">
        <v>11.36</v>
      </c>
      <c r="T11" s="43">
        <v>8.8000000000000007</v>
      </c>
      <c r="U11" s="43">
        <v>9.1161793252812462</v>
      </c>
      <c r="V11" s="35">
        <f>[1]기초자료!BB71</f>
        <v>11.746096502841315</v>
      </c>
      <c r="W11" s="40">
        <f t="shared" ref="W11:W23" si="1">V11-U11</f>
        <v>2.6299171775600687</v>
      </c>
    </row>
    <row r="12" spans="1:23" s="30" customFormat="1" ht="18" customHeight="1">
      <c r="A12" s="31" t="s">
        <v>16</v>
      </c>
      <c r="B12" s="32">
        <v>1476</v>
      </c>
      <c r="C12" s="33">
        <v>29444.62</v>
      </c>
      <c r="D12" s="33">
        <v>32096.48</v>
      </c>
      <c r="E12" s="42">
        <v>35362</v>
      </c>
      <c r="F12" s="42">
        <v>24983.578699999998</v>
      </c>
      <c r="G12" s="33">
        <f>'[1]6.도시림면적률(시도)'!D14/10000</f>
        <v>27487.809399999998</v>
      </c>
      <c r="H12" s="33">
        <v>930.33</v>
      </c>
      <c r="I12" s="33">
        <v>1323.35</v>
      </c>
      <c r="J12" s="42">
        <v>1811</v>
      </c>
      <c r="K12" s="42">
        <v>1852.2796000000001</v>
      </c>
      <c r="L12" s="33">
        <f>'[1]6.도시림면적률(시도)'!E14/10000</f>
        <v>1995.8135</v>
      </c>
      <c r="M12" s="35">
        <v>199.54</v>
      </c>
      <c r="N12" s="35">
        <v>216.26</v>
      </c>
      <c r="O12" s="37">
        <v>233.32</v>
      </c>
      <c r="P12" s="37">
        <v>162.99190637332325</v>
      </c>
      <c r="Q12" s="35">
        <f>[1]기초자료!BA77</f>
        <v>180.9867123174927</v>
      </c>
      <c r="R12" s="35">
        <v>6.3</v>
      </c>
      <c r="S12" s="35">
        <v>8.92</v>
      </c>
      <c r="T12" s="43">
        <v>11.95</v>
      </c>
      <c r="U12" s="43">
        <v>12.084200857118066</v>
      </c>
      <c r="V12" s="35">
        <f>[1]기초자료!BB77</f>
        <v>13.140942535925335</v>
      </c>
      <c r="W12" s="40">
        <f t="shared" si="1"/>
        <v>1.0567416788072688</v>
      </c>
    </row>
    <row r="13" spans="1:23" s="30" customFormat="1" ht="18" customHeight="1">
      <c r="A13" s="31" t="s">
        <v>17</v>
      </c>
      <c r="B13" s="32">
        <v>1035</v>
      </c>
      <c r="C13" s="33">
        <v>34526.980000000003</v>
      </c>
      <c r="D13" s="33">
        <v>8116.84</v>
      </c>
      <c r="E13" s="42">
        <v>18329</v>
      </c>
      <c r="F13" s="42">
        <v>18193.946090000001</v>
      </c>
      <c r="G13" s="33">
        <f>'[1]6.도시림면적률(시도)'!D15/10000</f>
        <v>32297.875</v>
      </c>
      <c r="H13" s="33">
        <v>633</v>
      </c>
      <c r="I13" s="33">
        <v>1022.96</v>
      </c>
      <c r="J13" s="42">
        <v>1607</v>
      </c>
      <c r="K13" s="42">
        <v>1763.3377899999998</v>
      </c>
      <c r="L13" s="33">
        <f>'[1]6.도시림면적률(시도)'!E15/10000</f>
        <v>1834.0681</v>
      </c>
      <c r="M13" s="35">
        <v>333.64</v>
      </c>
      <c r="N13" s="35">
        <v>77.319999999999993</v>
      </c>
      <c r="O13" s="37">
        <v>171.31</v>
      </c>
      <c r="P13" s="37">
        <v>166.7702094212523</v>
      </c>
      <c r="Q13" s="35">
        <f>[1]기초자료!BA83</f>
        <v>292.47877125478027</v>
      </c>
      <c r="R13" s="35">
        <v>6.11</v>
      </c>
      <c r="S13" s="35">
        <v>9.74</v>
      </c>
      <c r="T13" s="43">
        <v>15.02</v>
      </c>
      <c r="U13" s="43">
        <v>16.16319027571155</v>
      </c>
      <c r="V13" s="35">
        <f>[1]기초자료!BB83</f>
        <v>16.608708290733972</v>
      </c>
      <c r="W13" s="40">
        <f t="shared" si="1"/>
        <v>0.44551801502242228</v>
      </c>
    </row>
    <row r="14" spans="1:23" s="30" customFormat="1" ht="18" customHeight="1">
      <c r="A14" s="31" t="s">
        <v>18</v>
      </c>
      <c r="B14" s="32">
        <v>0</v>
      </c>
      <c r="C14" s="33">
        <v>0</v>
      </c>
      <c r="D14" s="33">
        <v>0</v>
      </c>
      <c r="E14" s="42">
        <v>0</v>
      </c>
      <c r="F14" s="42">
        <v>406.43090000000001</v>
      </c>
      <c r="G14" s="33">
        <f>'[1]6.도시림면적률(시도)'!D16/10000</f>
        <v>1014.5676</v>
      </c>
      <c r="H14" s="33">
        <v>0</v>
      </c>
      <c r="I14" s="33">
        <v>0</v>
      </c>
      <c r="J14" s="42">
        <v>0</v>
      </c>
      <c r="K14" s="42">
        <v>40.464599999999997</v>
      </c>
      <c r="L14" s="33">
        <f>'[1]6.도시림면적률(시도)'!E16/10000</f>
        <v>296.96800000000002</v>
      </c>
      <c r="M14" s="35">
        <v>0</v>
      </c>
      <c r="N14" s="35">
        <v>0</v>
      </c>
      <c r="O14" s="42">
        <v>0</v>
      </c>
      <c r="P14" s="42">
        <v>56.857000965264469</v>
      </c>
      <c r="Q14" s="35">
        <f>[1]기초자료!BA89</f>
        <v>63.033847759636174</v>
      </c>
      <c r="R14" s="35">
        <v>0</v>
      </c>
      <c r="S14" s="35">
        <v>0</v>
      </c>
      <c r="T14" s="35">
        <v>0</v>
      </c>
      <c r="U14" s="35">
        <v>5.660730523341214</v>
      </c>
      <c r="V14" s="35">
        <f>[1]기초자료!BB89</f>
        <v>18.450259698302641</v>
      </c>
      <c r="W14" s="40">
        <f t="shared" si="1"/>
        <v>12.789529174961427</v>
      </c>
    </row>
    <row r="15" spans="1:23" s="30" customFormat="1" ht="18" customHeight="1">
      <c r="A15" s="31" t="s">
        <v>19</v>
      </c>
      <c r="B15" s="32">
        <v>10272</v>
      </c>
      <c r="C15" s="33">
        <v>156821.04</v>
      </c>
      <c r="D15" s="33">
        <v>150865.92000000001</v>
      </c>
      <c r="E15" s="42">
        <v>127292</v>
      </c>
      <c r="F15" s="42">
        <v>169999.87989400001</v>
      </c>
      <c r="G15" s="33">
        <f>'[1]6.도시림면적률(시도)'!D17/10000</f>
        <v>181955.41260000001</v>
      </c>
      <c r="H15" s="33">
        <v>4971.4799999999996</v>
      </c>
      <c r="I15" s="33">
        <v>7815.85</v>
      </c>
      <c r="J15" s="42">
        <v>6992</v>
      </c>
      <c r="K15" s="42">
        <v>6042.9529000000002</v>
      </c>
      <c r="L15" s="33">
        <f>'[1]6.도시림면적률(시도)'!E17/10000</f>
        <v>7748.9544999999998</v>
      </c>
      <c r="M15" s="35">
        <v>152.66999999999999</v>
      </c>
      <c r="N15" s="35">
        <v>141.88</v>
      </c>
      <c r="O15" s="37">
        <v>114.53</v>
      </c>
      <c r="P15" s="37">
        <v>148.85348576933404</v>
      </c>
      <c r="Q15" s="35">
        <f>[1]기초자료!BA91</f>
        <v>155.48382495067307</v>
      </c>
      <c r="R15" s="35">
        <v>4.84</v>
      </c>
      <c r="S15" s="35">
        <v>7.35</v>
      </c>
      <c r="T15" s="43">
        <v>6.29</v>
      </c>
      <c r="U15" s="43">
        <v>5.2912661118689019</v>
      </c>
      <c r="V15" s="35">
        <f>[1]기초자료!BB91</f>
        <v>6.6216061825947037</v>
      </c>
      <c r="W15" s="40">
        <f t="shared" si="1"/>
        <v>1.3303400707258017</v>
      </c>
    </row>
    <row r="16" spans="1:23" ht="18" customHeight="1">
      <c r="A16" s="31" t="s">
        <v>20</v>
      </c>
      <c r="B16" s="32">
        <v>1177</v>
      </c>
      <c r="C16" s="33">
        <v>284377.14</v>
      </c>
      <c r="D16" s="33">
        <v>289207.61</v>
      </c>
      <c r="E16" s="42">
        <v>308017</v>
      </c>
      <c r="F16" s="42">
        <v>223149.60709999999</v>
      </c>
      <c r="G16" s="33">
        <f>'[1]6.도시림면적률(시도)'!D18/10000</f>
        <v>290803.17369999998</v>
      </c>
      <c r="H16" s="33">
        <v>1292.8599999999999</v>
      </c>
      <c r="I16" s="33">
        <v>1677.14</v>
      </c>
      <c r="J16" s="42">
        <v>1904</v>
      </c>
      <c r="K16" s="42">
        <v>2286.8510999999999</v>
      </c>
      <c r="L16" s="33">
        <f>'[1]6.도시림면적률(시도)'!E18/10000</f>
        <v>2562.8546000000001</v>
      </c>
      <c r="M16" s="35">
        <v>2416.79</v>
      </c>
      <c r="N16" s="35">
        <v>2191.7600000000002</v>
      </c>
      <c r="O16" s="37">
        <v>2568.2600000000002</v>
      </c>
      <c r="P16" s="37">
        <v>1845.1982762683849</v>
      </c>
      <c r="Q16" s="35">
        <f>[1]기초자료!BA123</f>
        <v>2404.6177890161102</v>
      </c>
      <c r="R16" s="35">
        <v>10.99</v>
      </c>
      <c r="S16" s="35">
        <v>12.71</v>
      </c>
      <c r="T16" s="43">
        <v>15.88</v>
      </c>
      <c r="U16" s="43">
        <v>18.909707091312463</v>
      </c>
      <c r="V16" s="35">
        <f>[1]기초자료!BB123</f>
        <v>21.191948091252101</v>
      </c>
      <c r="W16" s="40">
        <f t="shared" si="1"/>
        <v>2.2822409999396385</v>
      </c>
    </row>
    <row r="17" spans="1:23" ht="18" customHeight="1">
      <c r="A17" s="31" t="s">
        <v>21</v>
      </c>
      <c r="B17" s="32">
        <v>1160</v>
      </c>
      <c r="C17" s="33">
        <v>84514.86</v>
      </c>
      <c r="D17" s="33">
        <v>48706.51</v>
      </c>
      <c r="E17" s="42">
        <v>61284</v>
      </c>
      <c r="F17" s="42">
        <v>68654.133799999996</v>
      </c>
      <c r="G17" s="33">
        <f>'[1]6.도시림면적률(시도)'!D19/10000</f>
        <v>60111.385000000002</v>
      </c>
      <c r="H17" s="33">
        <v>1076.72</v>
      </c>
      <c r="I17" s="33">
        <v>1246.25</v>
      </c>
      <c r="J17" s="42">
        <v>1328</v>
      </c>
      <c r="K17" s="42">
        <v>1633.7104999999999</v>
      </c>
      <c r="L17" s="33">
        <f>'[1]6.도시림면적률(시도)'!E19/10000</f>
        <v>1739.0505000000001</v>
      </c>
      <c r="M17" s="35">
        <v>728.81</v>
      </c>
      <c r="N17" s="35">
        <v>412.16</v>
      </c>
      <c r="O17" s="37">
        <v>497.53</v>
      </c>
      <c r="P17" s="37">
        <v>548.03265966227571</v>
      </c>
      <c r="Q17" s="35">
        <f>[1]기초자료!BA142</f>
        <v>478.35160698881776</v>
      </c>
      <c r="R17" s="35">
        <v>9.2899999999999991</v>
      </c>
      <c r="S17" s="35">
        <v>10.55</v>
      </c>
      <c r="T17" s="43">
        <v>10.78</v>
      </c>
      <c r="U17" s="43">
        <v>13.041118733526085</v>
      </c>
      <c r="V17" s="35">
        <f>[1]기초자료!BB142</f>
        <v>13.838935857320656</v>
      </c>
      <c r="W17" s="40">
        <f t="shared" si="1"/>
        <v>0.79781712379457126</v>
      </c>
    </row>
    <row r="18" spans="1:23" ht="18" customHeight="1">
      <c r="A18" s="31" t="s">
        <v>22</v>
      </c>
      <c r="B18" s="32">
        <v>1237</v>
      </c>
      <c r="C18" s="33">
        <v>62866.516100000001</v>
      </c>
      <c r="D18" s="33">
        <v>44451.46</v>
      </c>
      <c r="E18" s="42">
        <v>41066</v>
      </c>
      <c r="F18" s="42">
        <v>49660.708899999998</v>
      </c>
      <c r="G18" s="33">
        <f>'[1]6.도시림면적률(시도)'!D20/10000</f>
        <v>60085.221400000002</v>
      </c>
      <c r="H18" s="33">
        <v>881.19609999999989</v>
      </c>
      <c r="I18" s="33">
        <v>1079.8</v>
      </c>
      <c r="J18" s="42">
        <v>1311</v>
      </c>
      <c r="K18" s="42">
        <v>1429.5941</v>
      </c>
      <c r="L18" s="33">
        <f>'[1]6.도시림면적률(시도)'!E20/10000</f>
        <v>1513.2686000000001</v>
      </c>
      <c r="M18" s="35">
        <v>508.26</v>
      </c>
      <c r="N18" s="35">
        <v>336.07</v>
      </c>
      <c r="O18" s="37">
        <v>294.83</v>
      </c>
      <c r="P18" s="37">
        <v>355.88997309005691</v>
      </c>
      <c r="Q18" s="35">
        <f>[1]기초자료!BA155</f>
        <v>424.41810081768506</v>
      </c>
      <c r="R18" s="35">
        <v>7.12</v>
      </c>
      <c r="S18" s="35">
        <v>8.16</v>
      </c>
      <c r="T18" s="43">
        <v>9.41</v>
      </c>
      <c r="U18" s="43">
        <v>10.245085441756634</v>
      </c>
      <c r="V18" s="35">
        <f>[1]기초자료!BB155</f>
        <v>10.689159598334115</v>
      </c>
      <c r="W18" s="40">
        <f t="shared" si="1"/>
        <v>0.44407415657748039</v>
      </c>
    </row>
    <row r="19" spans="1:23" ht="18" customHeight="1">
      <c r="A19" s="31" t="s">
        <v>23</v>
      </c>
      <c r="B19" s="32">
        <v>1399</v>
      </c>
      <c r="C19" s="33">
        <v>50483.89</v>
      </c>
      <c r="D19" s="33">
        <v>49148.77</v>
      </c>
      <c r="E19" s="42">
        <v>61936</v>
      </c>
      <c r="F19" s="42">
        <v>57183.871214999999</v>
      </c>
      <c r="G19" s="33">
        <f>'[1]6.도시림면적률(시도)'!D21/10000</f>
        <v>54243.540500000003</v>
      </c>
      <c r="H19" s="33">
        <v>1903.67</v>
      </c>
      <c r="I19" s="33">
        <v>2318.21</v>
      </c>
      <c r="J19" s="42">
        <v>2476</v>
      </c>
      <c r="K19" s="42">
        <v>3379.8407049999996</v>
      </c>
      <c r="L19" s="33">
        <f>'[1]6.도시림면적률(시도)'!E21/10000</f>
        <v>3319.7184000000002</v>
      </c>
      <c r="M19" s="35">
        <v>360.68</v>
      </c>
      <c r="N19" s="35">
        <v>347.99</v>
      </c>
      <c r="O19" s="37">
        <v>430.36</v>
      </c>
      <c r="P19" s="37">
        <v>394.83988741817871</v>
      </c>
      <c r="Q19" s="35">
        <f>[1]기초자료!BA171</f>
        <v>372.52952948553212</v>
      </c>
      <c r="R19" s="35">
        <v>13.6</v>
      </c>
      <c r="S19" s="35">
        <v>16.41</v>
      </c>
      <c r="T19" s="43">
        <v>17.21</v>
      </c>
      <c r="U19" s="43">
        <v>23.336928667108573</v>
      </c>
      <c r="V19" s="35">
        <f>[1]기초자료!BB171</f>
        <v>22.798901439268395</v>
      </c>
      <c r="W19" s="44">
        <f t="shared" si="1"/>
        <v>-0.53802722784017831</v>
      </c>
    </row>
    <row r="20" spans="1:23" ht="18" customHeight="1">
      <c r="A20" s="31" t="s">
        <v>24</v>
      </c>
      <c r="B20" s="32">
        <v>1225</v>
      </c>
      <c r="C20" s="33">
        <v>182416.63</v>
      </c>
      <c r="D20" s="33">
        <v>110915.65</v>
      </c>
      <c r="E20" s="42">
        <v>115265</v>
      </c>
      <c r="F20" s="42">
        <v>115801.47676399999</v>
      </c>
      <c r="G20" s="33">
        <f>'[1]6.도시림면적률(시도)'!D22/10000</f>
        <v>115182.9178</v>
      </c>
      <c r="H20" s="33">
        <v>1085.03078</v>
      </c>
      <c r="I20" s="33">
        <v>1430.14</v>
      </c>
      <c r="J20" s="42">
        <v>1886</v>
      </c>
      <c r="K20" s="42">
        <v>1699.4773640000001</v>
      </c>
      <c r="L20" s="33">
        <f>'[1]6.도시림면적률(시도)'!E22/10000</f>
        <v>2282.3384000000001</v>
      </c>
      <c r="M20" s="35">
        <v>1489.34</v>
      </c>
      <c r="N20" s="35">
        <v>907.7</v>
      </c>
      <c r="O20" s="37">
        <v>912.86</v>
      </c>
      <c r="P20" s="37">
        <v>898.91438271063487</v>
      </c>
      <c r="Q20" s="35">
        <f>[1]기초자료!BA186</f>
        <v>895.77119139683259</v>
      </c>
      <c r="R20" s="35">
        <v>8.86</v>
      </c>
      <c r="S20" s="35">
        <v>11.7</v>
      </c>
      <c r="T20" s="43">
        <v>14.94</v>
      </c>
      <c r="U20" s="43">
        <v>13.192272570963263</v>
      </c>
      <c r="V20" s="35">
        <f>[1]기초자료!BB186</f>
        <v>17.749619707400228</v>
      </c>
      <c r="W20" s="40">
        <f t="shared" si="1"/>
        <v>4.5573471364369649</v>
      </c>
    </row>
    <row r="21" spans="1:23" ht="18" customHeight="1">
      <c r="A21" s="31" t="s">
        <v>25</v>
      </c>
      <c r="B21" s="32">
        <v>1728</v>
      </c>
      <c r="C21" s="33">
        <v>198020.21169999999</v>
      </c>
      <c r="D21" s="33">
        <v>126247.46</v>
      </c>
      <c r="E21" s="42">
        <v>93050</v>
      </c>
      <c r="F21" s="42">
        <v>106946.4895487</v>
      </c>
      <c r="G21" s="33">
        <f>'[1]6.도시림면적률(시도)'!D23/10000</f>
        <v>161494.62770000001</v>
      </c>
      <c r="H21" s="33">
        <v>1893.96</v>
      </c>
      <c r="I21" s="33">
        <v>1882.65</v>
      </c>
      <c r="J21" s="42">
        <v>2067</v>
      </c>
      <c r="K21" s="42">
        <v>2279.9797086999997</v>
      </c>
      <c r="L21" s="33">
        <f>'[1]6.도시림면적률(시도)'!E23/10000</f>
        <v>2778.2501000000002</v>
      </c>
      <c r="M21" s="35">
        <v>1145.3399999999999</v>
      </c>
      <c r="N21" s="35">
        <v>642.99</v>
      </c>
      <c r="O21" s="37">
        <v>464.5</v>
      </c>
      <c r="P21" s="37">
        <v>527.76046807992998</v>
      </c>
      <c r="Q21" s="35">
        <f>[1]기초자료!BA209</f>
        <v>790.09229318829728</v>
      </c>
      <c r="R21" s="35">
        <v>10.96</v>
      </c>
      <c r="S21" s="35">
        <v>9.59</v>
      </c>
      <c r="T21" s="43">
        <v>10.32</v>
      </c>
      <c r="U21" s="43">
        <v>11.25126372407313</v>
      </c>
      <c r="V21" s="35">
        <f>[1]기초자료!BB209</f>
        <v>13.592241573740079</v>
      </c>
      <c r="W21" s="40">
        <f t="shared" si="1"/>
        <v>2.3409778496669489</v>
      </c>
    </row>
    <row r="22" spans="1:23" ht="18" customHeight="1">
      <c r="A22" s="31" t="s">
        <v>26</v>
      </c>
      <c r="B22" s="32">
        <v>2404</v>
      </c>
      <c r="C22" s="33">
        <v>67922.64</v>
      </c>
      <c r="D22" s="33">
        <v>66140.89</v>
      </c>
      <c r="E22" s="42">
        <v>63091</v>
      </c>
      <c r="F22" s="42">
        <v>77491.245899999994</v>
      </c>
      <c r="G22" s="33">
        <f>'[1]6.도시림면적률(시도)'!D24/10000</f>
        <v>75153.09</v>
      </c>
      <c r="H22" s="33">
        <v>3632.62</v>
      </c>
      <c r="I22" s="33">
        <v>1558.41</v>
      </c>
      <c r="J22" s="42">
        <v>2408</v>
      </c>
      <c r="K22" s="42">
        <v>2796.9585000000002</v>
      </c>
      <c r="L22" s="33">
        <f>'[1]6.도시림면적률(시도)'!E24/10000</f>
        <v>3285.6122</v>
      </c>
      <c r="M22" s="35">
        <v>282.57</v>
      </c>
      <c r="N22" s="35">
        <v>271.05</v>
      </c>
      <c r="O22" s="37">
        <v>254.57</v>
      </c>
      <c r="P22" s="37">
        <v>294.60050661804513</v>
      </c>
      <c r="Q22" s="35">
        <f>[1]기초자료!BA233</f>
        <v>281.77681943853918</v>
      </c>
      <c r="R22" s="35">
        <v>15.11</v>
      </c>
      <c r="S22" s="35">
        <v>6.39</v>
      </c>
      <c r="T22" s="43">
        <v>9.7200000000000006</v>
      </c>
      <c r="U22" s="43">
        <v>10.633270655539267</v>
      </c>
      <c r="V22" s="35">
        <f>[1]기초자료!BB233</f>
        <v>12.318979241232283</v>
      </c>
      <c r="W22" s="40">
        <f t="shared" si="1"/>
        <v>1.6857085856930158</v>
      </c>
    </row>
    <row r="23" spans="1:23" ht="18" customHeight="1">
      <c r="A23" s="45" t="s">
        <v>27</v>
      </c>
      <c r="B23" s="46">
        <v>525</v>
      </c>
      <c r="C23" s="47">
        <v>83573</v>
      </c>
      <c r="D23" s="47">
        <v>85502.5</v>
      </c>
      <c r="E23" s="48">
        <v>84668</v>
      </c>
      <c r="F23" s="48">
        <v>89387.338178999998</v>
      </c>
      <c r="G23" s="47">
        <f>'[1]6.도시림면적률(시도)'!D25/10000</f>
        <v>87668.074600000007</v>
      </c>
      <c r="H23" s="47">
        <v>1058.4000000000001</v>
      </c>
      <c r="I23" s="47">
        <v>310.66000000000003</v>
      </c>
      <c r="J23" s="48">
        <v>454</v>
      </c>
      <c r="K23" s="48">
        <v>516.43047899999988</v>
      </c>
      <c r="L23" s="47">
        <f>'[1]6.도시림면적률(시도)'!E25/10000</f>
        <v>700.1268</v>
      </c>
      <c r="M23" s="49">
        <v>1590.82</v>
      </c>
      <c r="N23" s="49">
        <v>1613.36</v>
      </c>
      <c r="O23" s="50">
        <v>1557.12</v>
      </c>
      <c r="P23" s="50">
        <v>1592.8546283792816</v>
      </c>
      <c r="Q23" s="49">
        <f>[1]기초자료!BA252</f>
        <v>1484.4000738237305</v>
      </c>
      <c r="R23" s="49">
        <v>20.149999999999999</v>
      </c>
      <c r="S23" s="49">
        <v>5.86</v>
      </c>
      <c r="T23" s="51">
        <v>8.35</v>
      </c>
      <c r="U23" s="51">
        <v>9.2026308811658346</v>
      </c>
      <c r="V23" s="49">
        <f>[1]기초자료!BB252</f>
        <v>11.854580796348095</v>
      </c>
      <c r="W23" s="52">
        <f t="shared" si="1"/>
        <v>2.6519499151822608</v>
      </c>
    </row>
    <row r="24" spans="1:23" ht="18" customHeight="1"/>
    <row r="25" spans="1:23">
      <c r="A25" s="41"/>
    </row>
  </sheetData>
  <mergeCells count="6">
    <mergeCell ref="A1:W1"/>
    <mergeCell ref="A4:A5"/>
    <mergeCell ref="C4:G4"/>
    <mergeCell ref="H4:L4"/>
    <mergeCell ref="M4:Q4"/>
    <mergeCell ref="R4:W4"/>
  </mergeCells>
  <phoneticPr fontId="4" type="noConversion"/>
  <pageMargins left="0.3" right="0.23622047244094491" top="0.86614173228346458" bottom="0.78740157480314965" header="0.47244094488188981" footer="0.51181102362204722"/>
  <pageSetup paperSize="9" scale="75" orientation="landscape" r:id="rId1"/>
  <colBreaks count="1" manualBreakCount="1">
    <brk id="12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8. 연도별 도시림현황</vt:lpstr>
    </vt:vector>
  </TitlesOfParts>
  <Company>Forest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Forest_user</dc:creator>
  <cp:lastModifiedBy>Forest_user</cp:lastModifiedBy>
  <dcterms:created xsi:type="dcterms:W3CDTF">2017-03-21T08:53:38Z</dcterms:created>
  <dcterms:modified xsi:type="dcterms:W3CDTF">2017-03-21T08:57:11Z</dcterms:modified>
</cp:coreProperties>
</file>